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3">'6'!$A$1:$H$20</definedName>
    <definedName name="_xlnm.Print_Area" localSheetId="0">'封面'!$A$1:$A$9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4">'6-1'!$1:$6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<sst xmlns="http://schemas.openxmlformats.org/spreadsheetml/2006/main" count="1740" uniqueCount="397">
  <si>
    <t>通川区自然资源局</t>
  </si>
  <si>
    <t>2021年部门预算</t>
  </si>
  <si>
    <t>报送日期：2021年2月8日</t>
  </si>
  <si>
    <t>表1</t>
  </si>
  <si>
    <t>部门收支总表</t>
  </si>
  <si>
    <t>单位名称：通川区自然资源局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</si>
  <si>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</si>
  <si>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</si>
  <si>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</si>
  <si>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</si>
  <si>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</si>
  <si>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</si>
  <si>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</si>
  <si>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</si>
  <si>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</si>
  <si>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</si>
  <si>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</si>
  <si>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</si>
  <si>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</si>
  <si>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</si>
  <si>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</si>
  <si>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</si>
  <si>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</si>
  <si>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</si>
  <si>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</si>
  <si>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</si>
  <si>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</si>
  <si>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</si>
  <si>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</si>
  <si>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</si>
  <si>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</si>
  <si>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</si>
  <si>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</si>
  <si>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</si>
  <si>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</si>
  <si>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</si>
  <si>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</si>
  <si>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</si>
  <si>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</si>
  <si>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</si>
  <si>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</si>
  <si>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</si>
  <si>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</si>
  <si>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</si>
  <si>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</si>
  <si>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</si>
  <si>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</si>
  <si>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</si>
  <si>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</si>
  <si>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</si>
  <si>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</si>
  <si>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</si>
  <si>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</si>
  <si>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</si>
  <si>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</si>
  <si>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</si>
  <si>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</si>
  <si>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</si>
  <si>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</si>
  <si>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</si>
  <si>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</si>
  <si>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</si>
  <si>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</si>
  <si>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</si>
  <si>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</si>
  <si>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</si>
  <si>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</si>
  <si>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</si>
  <si>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</si>
  <si>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</si>
  <si>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</si>
  <si>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</si>
  <si>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</si>
  <si>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</si>
  <si>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</si>
  <si>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</si>
  <si>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</si>
  <si>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</si>
  <si>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</si>
  <si>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</si>
  <si>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</si>
  <si>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</si>
  <si>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</si>
  <si>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670101</t>
  </si>
  <si>
    <t xml:space="preserve">  通川区自然资源局</t>
  </si>
  <si>
    <t>208</t>
  </si>
  <si>
    <t>05</t>
  </si>
  <si>
    <t xml:space="preserve">  670101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</si>
  <si>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</si>
  <si>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</si>
  <si>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</si>
  <si>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</si>
  <si>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</si>
  <si>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01</t>
  </si>
  <si>
    <t xml:space="preserve">    行政单位医疗</t>
  </si>
  <si>
    <t>212</t>
  </si>
  <si>
    <t xml:space="preserve">    其他城乡社区管理事务支出</t>
  </si>
  <si>
    <t>08</t>
  </si>
  <si>
    <t xml:space="preserve">    征地和拆迁补偿支出</t>
  </si>
  <si>
    <t>04</t>
  </si>
  <si>
    <t xml:space="preserve">    农村基础设施建设支出</t>
  </si>
  <si>
    <t xml:space="preserve">    其他国有土地使用权出让收入安排的支出</t>
  </si>
  <si>
    <t>213</t>
  </si>
  <si>
    <t>03</t>
  </si>
  <si>
    <t xml:space="preserve">    其他水利支出</t>
  </si>
  <si>
    <t>220</t>
  </si>
  <si>
    <t xml:space="preserve">    行政运行</t>
  </si>
  <si>
    <t>02</t>
  </si>
  <si>
    <t xml:space="preserve">    一般行政管理事务</t>
  </si>
  <si>
    <t xml:space="preserve">    自然资源规划及管理</t>
  </si>
  <si>
    <t xml:space="preserve">    其他自然资源事务支出</t>
  </si>
  <si>
    <t>221</t>
  </si>
  <si>
    <t xml:space="preserve">    住房公积金</t>
  </si>
  <si>
    <t>224</t>
  </si>
  <si>
    <t>06</t>
  </si>
  <si>
    <t xml:space="preserve">    地质灾害防治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</si>
  <si>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</si>
  <si>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</si>
  <si>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</si>
  <si>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</si>
  <si>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</si>
  <si>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</si>
  <si>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</si>
  <si>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通川区自然资源局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</si>
  <si>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</si>
  <si>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</si>
  <si>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</si>
  <si>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</si>
  <si>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</si>
  <si>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</si>
  <si>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</si>
  <si>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</si>
  <si>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</si>
  <si>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</si>
  <si>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</si>
  <si>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</si>
  <si>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</si>
  <si>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</si>
  <si>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</si>
  <si>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</si>
  <si>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</si>
  <si>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</si>
  <si>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</si>
  <si>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</si>
  <si>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</si>
  <si>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</si>
  <si>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</si>
  <si>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</si>
  <si>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</si>
  <si>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</si>
  <si>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</si>
  <si>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</si>
  <si>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</si>
  <si>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</si>
  <si>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</si>
  <si>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</si>
  <si>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</si>
  <si>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</si>
  <si>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</si>
  <si>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</si>
  <si>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</si>
  <si>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</si>
  <si>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</si>
  <si>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</si>
  <si>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</si>
  <si>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</si>
  <si>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</si>
  <si>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</si>
  <si>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</si>
  <si>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</si>
  <si>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</si>
  <si>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</si>
  <si>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</si>
  <si>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</si>
  <si>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</si>
  <si>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</si>
  <si>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</si>
  <si>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</si>
  <si>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</si>
  <si>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</si>
  <si>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 xml:space="preserve">    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</si>
  <si>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</si>
  <si>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</si>
  <si>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</si>
  <si>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</si>
  <si>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</si>
  <si>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09</t>
  </si>
  <si>
    <t xml:space="preserve">      维修（护）费</t>
  </si>
  <si>
    <t xml:space="preserve">      其他商品和服务支出</t>
  </si>
  <si>
    <t>503</t>
  </si>
  <si>
    <t xml:space="preserve">    机关资本性支出（一）（政府预算）</t>
  </si>
  <si>
    <t xml:space="preserve">  503</t>
  </si>
  <si>
    <t xml:space="preserve">      基础设施建设</t>
  </si>
  <si>
    <t xml:space="preserve">      土地征迁补偿和安置支出</t>
  </si>
  <si>
    <t xml:space="preserve">      设备购置</t>
  </si>
  <si>
    <t xml:space="preserve">      其他资本性支出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</si>
  <si>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</si>
  <si>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</si>
  <si>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</si>
  <si>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</si>
  <si>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</si>
  <si>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</si>
  <si>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</si>
  <si>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</si>
  <si>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</si>
  <si>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</si>
  <si>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</si>
  <si>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</si>
  <si>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</si>
  <si>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</si>
  <si>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</si>
  <si>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</si>
  <si>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</si>
  <si>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</si>
  <si>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</si>
  <si>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</si>
  <si>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</si>
  <si>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</si>
  <si>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</si>
  <si>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</si>
  <si>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</si>
  <si>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</si>
  <si>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</si>
  <si>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</si>
  <si>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</si>
  <si>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</si>
  <si>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</si>
  <si>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</si>
  <si>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</si>
  <si>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</si>
  <si>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</si>
  <si>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</si>
  <si>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</si>
  <si>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</si>
  <si>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</si>
  <si>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</si>
  <si>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</si>
  <si>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</si>
  <si>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</si>
  <si>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</si>
  <si>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</si>
  <si>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</si>
  <si>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</si>
  <si>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</si>
  <si>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</si>
  <si>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</si>
  <si>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</si>
  <si>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</si>
  <si>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</si>
  <si>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</si>
  <si>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</si>
  <si>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</si>
  <si>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</si>
  <si>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</si>
  <si>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</si>
  <si>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</si>
  <si>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</si>
  <si>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</si>
  <si>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</si>
  <si>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</si>
  <si>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</si>
  <si>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</si>
  <si>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</si>
  <si>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</si>
  <si>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城乡社区支出</t>
  </si>
  <si>
    <t xml:space="preserve">  城乡社区管理事务</t>
  </si>
  <si>
    <t>自然资源海洋气象等支出</t>
  </si>
  <si>
    <t xml:space="preserve">  自然资源事务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</si>
  <si>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</si>
  <si>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</si>
  <si>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</si>
  <si>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</si>
  <si>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</si>
  <si>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</si>
  <si>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</si>
  <si>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</si>
  <si>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</si>
  <si>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</si>
  <si>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</si>
  <si>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</si>
  <si>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伙食补助费</t>
  </si>
  <si>
    <t xml:space="preserve">      机关事业单位基本养老保险缴费</t>
  </si>
  <si>
    <t>10</t>
  </si>
  <si>
    <t xml:space="preserve">      城镇职工基本医疗保险缴费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</si>
  <si>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</si>
  <si>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</si>
  <si>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</si>
  <si>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</si>
  <si>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</si>
  <si>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</si>
  <si>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</si>
  <si>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</si>
  <si>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</si>
  <si>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</si>
  <si>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</si>
  <si>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</si>
  <si>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</si>
  <si>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</si>
  <si>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27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</si>
  <si>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</si>
  <si>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</si>
  <si>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</si>
  <si>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</si>
  <si>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</si>
  <si>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</si>
  <si>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</si>
  <si>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</si>
  <si>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</si>
  <si>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</si>
  <si>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</si>
  <si>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</si>
  <si>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</si>
  <si>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</si>
  <si>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不动产登记网络维护费</t>
  </si>
  <si>
    <t xml:space="preserve">      促发展专项</t>
  </si>
  <si>
    <t xml:space="preserve">      根据年初专项预算，解决10名公务员2020年10-12月工资福利资金。</t>
  </si>
  <si>
    <t xml:space="preserve">      下达2020年年初预算</t>
  </si>
  <si>
    <t xml:space="preserve">      解决2020年非税收入征收补助</t>
  </si>
  <si>
    <t xml:space="preserve">      解决城乡规划委员会工作经费。</t>
  </si>
  <si>
    <t xml:space="preserve">      解决2019年向上争取资金工作经费。</t>
  </si>
  <si>
    <t xml:space="preserve">      解决2020年向上争取资金工作经费。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</si>
  <si>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</si>
  <si>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</si>
  <si>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</si>
  <si>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</si>
  <si>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</si>
  <si>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</si>
  <si>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</si>
  <si>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</si>
  <si>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</si>
  <si>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</si>
  <si>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</si>
  <si>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</si>
  <si>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</si>
  <si>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</si>
  <si>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</si>
  <si>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</si>
  <si>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</si>
  <si>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</si>
  <si>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</si>
  <si>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</si>
  <si>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</si>
  <si>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</si>
  <si>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</si>
  <si>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地质灾害防治工作</t>
  </si>
  <si>
    <t>开展地质灾害排查,编制年度地质灾害防治方案,完成灾害治理。</t>
  </si>
  <si>
    <t>土地、矿山动态巡查工作</t>
  </si>
  <si>
    <t>对通川区辖区范围内的土地】矿山动态的情况进行巡查，制止违法行为发生。</t>
  </si>
  <si>
    <t>年度部门整体支出预算申请</t>
  </si>
  <si>
    <t>资金总额</t>
  </si>
  <si>
    <t>财政拨款</t>
  </si>
  <si>
    <t>其他资金</t>
  </si>
  <si>
    <t>年度
总体
目标</t>
  </si>
  <si>
    <t>按照市局、区委政府工作安排，完成我局自然资源相关工作。开展好党建和党风廉政工作；保护耕地；做好供地工作；加强地质灾害防治；土地矿山动态巡查，制止违法行为。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</si>
  <si>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</si>
  <si>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</si>
  <si>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</si>
  <si>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</si>
  <si>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</si>
  <si>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</si>
  <si>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</si>
  <si>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</si>
  <si>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地质灾害隐患点治理率（%)</t>
  </si>
  <si>
    <t>根据地灾排查,确定隐患点,编制治理方案,完成治理工作。</t>
  </si>
  <si>
    <t>质量指标</t>
  </si>
  <si>
    <t>项目完成率（%）</t>
  </si>
  <si>
    <t>根据工作安排，按照各项相关规定，完成自然资源管理各个项目。</t>
  </si>
  <si>
    <t>时效指标</t>
  </si>
  <si>
    <t>财政资金预算完成率</t>
  </si>
  <si>
    <t>按照预算，按月、按季度，有计划，友安排拨付资金。</t>
  </si>
  <si>
    <t>成本指标</t>
  </si>
  <si>
    <t>项目效益</t>
  </si>
  <si>
    <t>经济效益</t>
  </si>
  <si>
    <t>增加效益</t>
  </si>
  <si>
    <t>按政府下达的供地任务，土地出入价款、按计划实施供地，收取土地出入价款及时入库。</t>
  </si>
  <si>
    <t>社会效益</t>
  </si>
  <si>
    <t>社会公众满意度</t>
  </si>
  <si>
    <t>公众满意度大于95%，主管部门满意度大于95%。</t>
  </si>
  <si>
    <t>生态效益</t>
  </si>
  <si>
    <t>可持续影响指标</t>
  </si>
  <si>
    <t>满意度指标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</si>
  <si>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</si>
  <si>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</si>
  <si>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</si>
  <si>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</si>
  <si>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</si>
  <si>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</si>
  <si>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</si>
  <si>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</si>
  <si>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</si>
  <si>
    <t xml:space="preserve">    </t>
  </si>
  <si>
    <t xml:space="preserve">    促发展专项</t>
  </si>
  <si>
    <t>按人员工资类别测算。</t>
  </si>
  <si>
    <t>安排职工伙食费等。</t>
  </si>
  <si>
    <t>&gt;= 95</t>
  </si>
  <si>
    <t>可持续性效益</t>
  </si>
  <si>
    <t>职工满意度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</si>
</sst>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 style="thin">
        <color rgb="FF000000"/>
      </left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</cellStyleXfs>
  <cellXfs count="211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" fontId="2" fillId="0" borderId="13" xfId="0" applyFont="1" applyBorder="1" applyAlignment="1">
      <alignment horizontal="left" vertical="center" wrapText="1"/>
    </xf>
    <xf numFmtId="1" fontId="2" fillId="0" borderId="14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6" xfId="63" applyFont="1" applyBorder="1" applyAlignment="1">
      <alignment horizontal="left" vertical="center" wrapText="1"/>
      <protection/>
    </xf>
    <xf numFmtId="0" fontId="6" fillId="0" borderId="17" xfId="63" applyFont="1" applyBorder="1" applyAlignment="1">
      <alignment horizontal="left" vertical="center" wrapText="1"/>
      <protection/>
    </xf>
    <xf numFmtId="0" fontId="6" fillId="0" borderId="18" xfId="63" applyFont="1" applyBorder="1" applyAlignment="1">
      <alignment horizontal="left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4" fontId="6" fillId="0" borderId="23" xfId="63" applyNumberFormat="1" applyFont="1" applyBorder="1" applyAlignment="1">
      <alignment horizontal="right" vertical="center" wrapText="1"/>
      <protection/>
    </xf>
    <xf numFmtId="49" fontId="6" fillId="0" borderId="10" xfId="63" applyNumberFormat="1" applyFont="1" applyBorder="1" applyAlignment="1">
      <alignment vertical="center" wrapText="1"/>
      <protection/>
    </xf>
    <xf numFmtId="49" fontId="6" fillId="0" borderId="22" xfId="63" applyNumberFormat="1" applyFont="1" applyBorder="1" applyAlignment="1">
      <alignment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1" fontId="6" fillId="0" borderId="21" xfId="0" applyFont="1" applyBorder="1" applyAlignment="1">
      <alignment horizontal="center" vertical="center"/>
    </xf>
    <xf numFmtId="1" fontId="6" fillId="0" borderId="17" xfId="0" applyFont="1" applyBorder="1" applyAlignment="1">
      <alignment horizontal="center" vertical="center"/>
    </xf>
    <xf numFmtId="1" fontId="6" fillId="0" borderId="18" xfId="0" applyFont="1" applyBorder="1" applyAlignment="1">
      <alignment horizontal="center" vertical="center"/>
    </xf>
    <xf numFmtId="49" fontId="6" fillId="0" borderId="10" xfId="63" applyNumberFormat="1" applyFont="1" applyBorder="1" applyAlignment="1">
      <alignment horizontal="left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Border="1" applyAlignment="1" applyProtection="1">
      <alignment vertical="center" wrapText="1"/>
      <protection/>
    </xf>
    <xf numFmtId="180" fontId="1" fillId="0" borderId="17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180" fontId="1" fillId="0" borderId="21" xfId="0" applyNumberFormat="1" applyFont="1" applyBorder="1" applyAlignment="1" applyProtection="1">
      <alignment vertical="center" wrapText="1"/>
      <protection/>
    </xf>
    <xf numFmtId="180" fontId="1" fillId="0" borderId="38" xfId="0" applyNumberFormat="1" applyFont="1" applyBorder="1" applyAlignment="1" applyProtection="1">
      <alignment vertical="center" wrapText="1"/>
      <protection/>
    </xf>
    <xf numFmtId="180" fontId="1" fillId="0" borderId="39" xfId="0" applyNumberFormat="1" applyFont="1" applyBorder="1" applyAlignment="1" applyProtection="1">
      <alignment vertical="center" wrapText="1"/>
      <protection/>
    </xf>
    <xf numFmtId="180" fontId="1" fillId="0" borderId="18" xfId="0" applyNumberFormat="1" applyFont="1" applyBorder="1" applyAlignment="1" applyProtection="1">
      <alignment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29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12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180" fontId="2" fillId="0" borderId="11" xfId="0" applyNumberFormat="1" applyFont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>
      <alignment vertical="center"/>
    </xf>
    <xf numFmtId="180" fontId="2" fillId="0" borderId="44" xfId="0" applyNumberFormat="1" applyFont="1" applyBorder="1" applyAlignment="1" applyProtection="1">
      <alignment vertical="center" wrapText="1"/>
      <protection/>
    </xf>
    <xf numFmtId="180" fontId="2" fillId="0" borderId="45" xfId="0" applyNumberFormat="1" applyFont="1" applyBorder="1" applyAlignment="1" applyProtection="1">
      <alignment vertical="center" wrapText="1"/>
      <protection/>
    </xf>
    <xf numFmtId="180" fontId="2" fillId="0" borderId="46" xfId="0" applyNumberFormat="1" applyFont="1" applyBorder="1" applyAlignment="1" applyProtection="1">
      <alignment vertical="center" wrapText="1"/>
      <protection/>
    </xf>
    <xf numFmtId="1" fontId="0" fillId="0" borderId="10" xfId="0" applyFont="1" applyBorder="1" applyAlignment="1">
      <alignment vertical="center"/>
    </xf>
    <xf numFmtId="180" fontId="2" fillId="0" borderId="40" xfId="0" applyNumberFormat="1" applyFont="1" applyBorder="1" applyAlignment="1">
      <alignment vertical="center" wrapText="1"/>
    </xf>
    <xf numFmtId="180" fontId="2" fillId="0" borderId="32" xfId="0" applyNumberFormat="1" applyFont="1" applyBorder="1" applyAlignment="1" applyProtection="1">
      <alignment vertical="center" wrapText="1"/>
      <protection/>
    </xf>
    <xf numFmtId="180" fontId="2" fillId="0" borderId="47" xfId="0" applyNumberFormat="1" applyFont="1" applyBorder="1" applyAlignment="1" applyProtection="1">
      <alignment vertical="center" wrapText="1"/>
      <protection/>
    </xf>
    <xf numFmtId="180" fontId="2" fillId="0" borderId="42" xfId="0" applyNumberFormat="1" applyFont="1" applyBorder="1" applyAlignment="1" applyProtection="1">
      <alignment vertical="center" wrapText="1"/>
      <protection/>
    </xf>
    <xf numFmtId="180" fontId="2" fillId="0" borderId="24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180" fontId="2" fillId="0" borderId="48" xfId="0" applyNumberFormat="1" applyFont="1" applyBorder="1" applyAlignment="1" applyProtection="1">
      <alignment vertical="center" wrapText="1"/>
      <protection/>
    </xf>
    <xf numFmtId="0" fontId="52" fillId="0" borderId="10" xfId="0" applyNumberFormat="1" applyFont="1" applyBorder="1" applyAlignment="1">
      <alignment vertical="center"/>
    </xf>
    <xf numFmtId="180" fontId="2" fillId="0" borderId="12" xfId="0" applyNumberFormat="1" applyFont="1" applyBorder="1" applyAlignment="1" applyProtection="1">
      <alignment vertical="center" wrapText="1"/>
      <protection/>
    </xf>
    <xf numFmtId="180" fontId="2" fillId="0" borderId="49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180" fontId="2" fillId="0" borderId="50" xfId="0" applyNumberFormat="1" applyFont="1" applyBorder="1" applyAlignment="1">
      <alignment vertical="center" wrapText="1"/>
    </xf>
    <xf numFmtId="0" fontId="2" fillId="0" borderId="28" xfId="0" applyNumberFormat="1" applyFont="1" applyFill="1" applyBorder="1" applyAlignment="1">
      <alignment vertical="center"/>
    </xf>
    <xf numFmtId="180" fontId="2" fillId="0" borderId="51" xfId="0" applyNumberFormat="1" applyFont="1" applyBorder="1" applyAlignment="1">
      <alignment vertical="center" wrapText="1"/>
    </xf>
    <xf numFmtId="180" fontId="2" fillId="0" borderId="30" xfId="0" applyNumberFormat="1" applyFont="1" applyBorder="1" applyAlignment="1">
      <alignment vertical="center" wrapText="1"/>
    </xf>
    <xf numFmtId="180" fontId="2" fillId="0" borderId="52" xfId="0" applyNumberFormat="1" applyFont="1" applyBorder="1" applyAlignment="1">
      <alignment vertical="center" wrapText="1"/>
    </xf>
    <xf numFmtId="180" fontId="2" fillId="0" borderId="50" xfId="0" applyNumberFormat="1" applyFont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180" fontId="2" fillId="0" borderId="42" xfId="0" applyNumberFormat="1" applyFont="1" applyBorder="1" applyAlignment="1">
      <alignment vertical="center" wrapText="1"/>
    </xf>
    <xf numFmtId="180" fontId="2" fillId="0" borderId="50" xfId="0" applyNumberFormat="1" applyFont="1" applyBorder="1" applyAlignment="1">
      <alignment horizontal="right" vertical="center" wrapText="1"/>
    </xf>
    <xf numFmtId="180" fontId="2" fillId="0" borderId="43" xfId="0" applyNumberFormat="1" applyFont="1" applyBorder="1" applyAlignment="1">
      <alignment vertical="center" wrapText="1"/>
    </xf>
    <xf numFmtId="180" fontId="2" fillId="0" borderId="53" xfId="0" applyNumberFormat="1" applyFont="1" applyBorder="1" applyAlignment="1">
      <alignment vertical="center" wrapText="1"/>
    </xf>
    <xf numFmtId="180" fontId="2" fillId="0" borderId="54" xfId="0" applyNumberFormat="1" applyFont="1" applyBorder="1" applyAlignment="1">
      <alignment horizontal="right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180" fontId="2" fillId="0" borderId="55" xfId="0" applyNumberFormat="1" applyFont="1" applyBorder="1" applyAlignment="1">
      <alignment vertical="center" wrapText="1"/>
    </xf>
    <xf numFmtId="180" fontId="2" fillId="0" borderId="56" xfId="0" applyNumberFormat="1" applyFont="1" applyBorder="1" applyAlignment="1">
      <alignment vertical="center" wrapText="1"/>
    </xf>
    <xf numFmtId="180" fontId="2" fillId="0" borderId="57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vertical="center"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21" xfId="0" applyNumberFormat="1" applyFont="1" applyBorder="1" applyAlignment="1" applyProtection="1">
      <alignment vertical="center" wrapText="1"/>
      <protection/>
    </xf>
    <xf numFmtId="180" fontId="2" fillId="0" borderId="38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180" fontId="2" fillId="0" borderId="35" xfId="0" applyNumberFormat="1" applyFont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8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180" fontId="1" fillId="0" borderId="40" xfId="0" applyNumberFormat="1" applyFont="1" applyBorder="1" applyAlignment="1" applyProtection="1">
      <alignment vertical="center" wrapText="1"/>
      <protection/>
    </xf>
    <xf numFmtId="1" fontId="0" fillId="0" borderId="18" xfId="0" applyNumberFormat="1" applyFont="1" applyFill="1" applyBorder="1" applyAlignment="1">
      <alignment horizontal="center" vertical="center"/>
    </xf>
    <xf numFmtId="180" fontId="1" fillId="0" borderId="14" xfId="0" applyNumberFormat="1" applyFont="1" applyBorder="1" applyAlignment="1" applyProtection="1">
      <alignment vertical="center" wrapText="1"/>
      <protection/>
    </xf>
    <xf numFmtId="180" fontId="1" fillId="0" borderId="49" xfId="0" applyNumberFormat="1" applyFont="1" applyBorder="1" applyAlignment="1" applyProtection="1">
      <alignment vertical="center" wrapText="1"/>
      <protection/>
    </xf>
    <xf numFmtId="180" fontId="2" fillId="0" borderId="18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 applyProtection="1">
      <alignment vertical="center" wrapText="1"/>
      <protection/>
    </xf>
    <xf numFmtId="180" fontId="2" fillId="0" borderId="58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205"/>
    </row>
    <row r="3" ht="63.75" customHeight="1">
      <c r="A3" s="206" t="s">
        <v>0</v>
      </c>
    </row>
    <row r="4" ht="107.25" customHeight="1">
      <c r="A4" s="207" t="s">
        <v>1</v>
      </c>
    </row>
    <row r="5" ht="409.5" customHeight="1" hidden="1">
      <c r="A5" s="208"/>
    </row>
    <row r="6" ht="22.5">
      <c r="A6" s="209"/>
    </row>
    <row r="7" ht="57" customHeight="1">
      <c r="A7" s="209"/>
    </row>
    <row r="8" ht="78" customHeight="1"/>
    <row r="9" ht="82.5" customHeight="1">
      <c r="A9" s="210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8"/>
      <c r="B1" s="68"/>
      <c r="C1" s="68"/>
      <c r="D1" s="68"/>
      <c r="E1" s="69"/>
      <c r="F1" s="68"/>
      <c r="G1" s="68"/>
      <c r="H1" s="48" t="s">
        <v>321</v>
      </c>
    </row>
    <row r="2" spans="1:8" ht="25.5" customHeight="1">
      <c r="A2" s="44" t="s">
        <v>322</v>
      </c>
      <c r="B2" s="44"/>
      <c r="C2" s="44"/>
      <c r="D2" s="44"/>
      <c r="E2" s="44"/>
      <c r="F2" s="44"/>
      <c r="G2" s="44"/>
      <c r="H2" s="44"/>
    </row>
    <row r="3" spans="1:8" s="40" customFormat="1" ht="19.5" customHeight="1">
      <c r="A3" s="47" t="s">
        <v>5</v>
      </c>
      <c r="B3" s="70"/>
      <c r="C3" s="70"/>
      <c r="D3" s="70"/>
      <c r="E3" s="70"/>
      <c r="F3" s="70"/>
      <c r="G3" s="70"/>
      <c r="H3" s="48" t="s">
        <v>6</v>
      </c>
    </row>
    <row r="4" spans="1:8" ht="19.5" customHeight="1">
      <c r="A4" s="71" t="s">
        <v>323</v>
      </c>
      <c r="B4" s="71" t="s">
        <v>324</v>
      </c>
      <c r="C4" s="53" t="s">
        <v>325</v>
      </c>
      <c r="D4" s="53"/>
      <c r="E4" s="63"/>
      <c r="F4" s="63"/>
      <c r="G4" s="63"/>
      <c r="H4" s="53"/>
    </row>
    <row r="5" spans="1:8" ht="19.5" customHeight="1">
      <c r="A5" s="71"/>
      <c r="B5" s="71"/>
      <c r="C5" s="72" t="s">
        <v>60</v>
      </c>
      <c r="D5" s="55" t="s">
        <v>326</v>
      </c>
      <c r="E5" s="73" t="s">
        <v>327</v>
      </c>
      <c r="F5" s="74"/>
      <c r="G5" s="75"/>
      <c r="H5" s="76" t="s">
        <v>235</v>
      </c>
    </row>
    <row r="6" spans="1:8" ht="33.75" customHeight="1">
      <c r="A6" s="61"/>
      <c r="B6" s="61"/>
      <c r="C6" s="77"/>
      <c r="D6" s="62"/>
      <c r="E6" s="78" t="s">
        <v>75</v>
      </c>
      <c r="F6" s="79" t="s">
        <v>328</v>
      </c>
      <c r="G6" s="80" t="s">
        <v>329</v>
      </c>
      <c r="H6" s="81"/>
    </row>
    <row r="7" spans="1:8" ht="19.5" customHeight="1">
      <c r="A7" s="64" t="s">
        <v>14</v>
      </c>
      <c r="B7" s="64" t="s">
        <v>14</v>
      </c>
      <c r="C7" s="82" t="s">
        <v>14</v>
      </c>
      <c r="D7" s="83" t="s">
        <v>14</v>
      </c>
      <c r="E7" s="83" t="s">
        <v>14</v>
      </c>
      <c r="F7" s="83" t="s">
        <v>14</v>
      </c>
      <c r="G7" s="84" t="s">
        <v>14</v>
      </c>
      <c r="H7" s="85" t="s">
        <v>14</v>
      </c>
    </row>
    <row r="8" spans="1:8" ht="19.5" customHeight="1">
      <c r="A8" s="64" t="s">
        <v>14</v>
      </c>
      <c r="B8" s="64" t="s">
        <v>14</v>
      </c>
      <c r="C8" s="82" t="s">
        <v>14</v>
      </c>
      <c r="D8" s="83" t="s">
        <v>14</v>
      </c>
      <c r="E8" s="83" t="s">
        <v>14</v>
      </c>
      <c r="F8" s="83" t="s">
        <v>14</v>
      </c>
      <c r="G8" s="84" t="s">
        <v>14</v>
      </c>
      <c r="H8" s="85" t="s">
        <v>14</v>
      </c>
    </row>
    <row r="9" spans="1:8" ht="19.5" customHeight="1">
      <c r="A9" s="64" t="s">
        <v>14</v>
      </c>
      <c r="B9" s="64" t="s">
        <v>14</v>
      </c>
      <c r="C9" s="82" t="s">
        <v>14</v>
      </c>
      <c r="D9" s="83" t="s">
        <v>14</v>
      </c>
      <c r="E9" s="83" t="s">
        <v>14</v>
      </c>
      <c r="F9" s="83" t="s">
        <v>14</v>
      </c>
      <c r="G9" s="84" t="s">
        <v>14</v>
      </c>
      <c r="H9" s="85" t="s">
        <v>14</v>
      </c>
    </row>
    <row r="10" spans="1:8" ht="19.5" customHeight="1">
      <c r="A10" s="64" t="s">
        <v>14</v>
      </c>
      <c r="B10" s="64" t="s">
        <v>14</v>
      </c>
      <c r="C10" s="82" t="s">
        <v>14</v>
      </c>
      <c r="D10" s="83" t="s">
        <v>14</v>
      </c>
      <c r="E10" s="83" t="s">
        <v>14</v>
      </c>
      <c r="F10" s="83" t="s">
        <v>14</v>
      </c>
      <c r="G10" s="84" t="s">
        <v>14</v>
      </c>
      <c r="H10" s="85" t="s">
        <v>14</v>
      </c>
    </row>
    <row r="11" spans="1:8" ht="19.5" customHeight="1">
      <c r="A11" s="64" t="s">
        <v>14</v>
      </c>
      <c r="B11" s="64" t="s">
        <v>14</v>
      </c>
      <c r="C11" s="82" t="s">
        <v>14</v>
      </c>
      <c r="D11" s="83" t="s">
        <v>14</v>
      </c>
      <c r="E11" s="83" t="s">
        <v>14</v>
      </c>
      <c r="F11" s="83" t="s">
        <v>14</v>
      </c>
      <c r="G11" s="84" t="s">
        <v>14</v>
      </c>
      <c r="H11" s="85" t="s">
        <v>14</v>
      </c>
    </row>
    <row r="12" spans="1:8" ht="19.5" customHeight="1">
      <c r="A12" s="64" t="s">
        <v>14</v>
      </c>
      <c r="B12" s="64" t="s">
        <v>14</v>
      </c>
      <c r="C12" s="82" t="s">
        <v>14</v>
      </c>
      <c r="D12" s="83" t="s">
        <v>14</v>
      </c>
      <c r="E12" s="83" t="s">
        <v>14</v>
      </c>
      <c r="F12" s="83" t="s">
        <v>14</v>
      </c>
      <c r="G12" s="84" t="s">
        <v>14</v>
      </c>
      <c r="H12" s="85" t="s">
        <v>14</v>
      </c>
    </row>
    <row r="13" spans="1:8" ht="19.5" customHeight="1">
      <c r="A13" s="64" t="s">
        <v>14</v>
      </c>
      <c r="B13" s="64" t="s">
        <v>14</v>
      </c>
      <c r="C13" s="82" t="s">
        <v>14</v>
      </c>
      <c r="D13" s="83" t="s">
        <v>14</v>
      </c>
      <c r="E13" s="83" t="s">
        <v>14</v>
      </c>
      <c r="F13" s="83" t="s">
        <v>14</v>
      </c>
      <c r="G13" s="84" t="s">
        <v>14</v>
      </c>
      <c r="H13" s="85" t="s">
        <v>14</v>
      </c>
    </row>
    <row r="14" spans="1:8" ht="19.5" customHeight="1">
      <c r="A14" s="64" t="s">
        <v>14</v>
      </c>
      <c r="B14" s="64" t="s">
        <v>14</v>
      </c>
      <c r="C14" s="82" t="s">
        <v>14</v>
      </c>
      <c r="D14" s="83" t="s">
        <v>14</v>
      </c>
      <c r="E14" s="83" t="s">
        <v>14</v>
      </c>
      <c r="F14" s="83" t="s">
        <v>14</v>
      </c>
      <c r="G14" s="84" t="s">
        <v>14</v>
      </c>
      <c r="H14" s="85" t="s">
        <v>14</v>
      </c>
    </row>
    <row r="15" spans="1:8" ht="19.5" customHeight="1">
      <c r="A15" s="64" t="s">
        <v>14</v>
      </c>
      <c r="B15" s="64" t="s">
        <v>14</v>
      </c>
      <c r="C15" s="82" t="s">
        <v>14</v>
      </c>
      <c r="D15" s="83" t="s">
        <v>14</v>
      </c>
      <c r="E15" s="83" t="s">
        <v>14</v>
      </c>
      <c r="F15" s="83" t="s">
        <v>14</v>
      </c>
      <c r="G15" s="84" t="s">
        <v>14</v>
      </c>
      <c r="H15" s="85" t="s">
        <v>14</v>
      </c>
    </row>
    <row r="16" spans="1:8" ht="19.5" customHeight="1">
      <c r="A16" s="64" t="s">
        <v>14</v>
      </c>
      <c r="B16" s="64" t="s">
        <v>14</v>
      </c>
      <c r="C16" s="82" t="s">
        <v>14</v>
      </c>
      <c r="D16" s="83" t="s">
        <v>14</v>
      </c>
      <c r="E16" s="83" t="s">
        <v>14</v>
      </c>
      <c r="F16" s="83" t="s">
        <v>14</v>
      </c>
      <c r="G16" s="84" t="s">
        <v>14</v>
      </c>
      <c r="H16" s="85" t="s">
        <v>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43" t="s">
        <v>330</v>
      </c>
    </row>
    <row r="2" spans="1:8" ht="19.5" customHeight="1">
      <c r="A2" s="44" t="s">
        <v>331</v>
      </c>
      <c r="B2" s="44"/>
      <c r="C2" s="44"/>
      <c r="D2" s="44"/>
      <c r="E2" s="44"/>
      <c r="F2" s="44"/>
      <c r="G2" s="44"/>
      <c r="H2" s="44"/>
    </row>
    <row r="3" spans="1:245" s="40" customFormat="1" ht="19.5" customHeight="1">
      <c r="A3" s="46" t="s">
        <v>5</v>
      </c>
      <c r="B3" s="46"/>
      <c r="C3" s="46"/>
      <c r="D3" s="46"/>
      <c r="E3" s="46"/>
      <c r="F3" s="47"/>
      <c r="G3" s="47"/>
      <c r="H3" s="48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49" t="s">
        <v>59</v>
      </c>
      <c r="B4" s="50"/>
      <c r="C4" s="50"/>
      <c r="D4" s="50"/>
      <c r="E4" s="51"/>
      <c r="F4" s="52" t="s">
        <v>332</v>
      </c>
      <c r="G4" s="53"/>
      <c r="H4" s="53"/>
    </row>
    <row r="5" spans="1:8" ht="19.5" customHeight="1">
      <c r="A5" s="49" t="s">
        <v>70</v>
      </c>
      <c r="B5" s="50"/>
      <c r="C5" s="51"/>
      <c r="D5" s="54" t="s">
        <v>71</v>
      </c>
      <c r="E5" s="55" t="s">
        <v>122</v>
      </c>
      <c r="F5" s="56" t="s">
        <v>60</v>
      </c>
      <c r="G5" s="56" t="s">
        <v>118</v>
      </c>
      <c r="H5" s="53" t="s">
        <v>119</v>
      </c>
    </row>
    <row r="6" spans="1:8" ht="19.5" customHeight="1">
      <c r="A6" s="57" t="s">
        <v>80</v>
      </c>
      <c r="B6" s="58" t="s">
        <v>81</v>
      </c>
      <c r="C6" s="59" t="s">
        <v>82</v>
      </c>
      <c r="D6" s="60"/>
      <c r="E6" s="61"/>
      <c r="F6" s="62"/>
      <c r="G6" s="62"/>
      <c r="H6" s="63"/>
    </row>
    <row r="7" spans="1:8" ht="19.5" customHeight="1">
      <c r="A7" s="64" t="s">
        <v>14</v>
      </c>
      <c r="B7" s="64" t="s">
        <v>14</v>
      </c>
      <c r="C7" s="64" t="s">
        <v>14</v>
      </c>
      <c r="D7" s="64" t="s">
        <v>14</v>
      </c>
      <c r="E7" s="64" t="s">
        <v>14</v>
      </c>
      <c r="F7" s="65" t="s">
        <v>14</v>
      </c>
      <c r="G7" s="66" t="s">
        <v>14</v>
      </c>
      <c r="H7" s="67" t="s">
        <v>14</v>
      </c>
    </row>
    <row r="8" spans="1:8" ht="19.5" customHeight="1">
      <c r="A8" s="64" t="s">
        <v>14</v>
      </c>
      <c r="B8" s="64" t="s">
        <v>14</v>
      </c>
      <c r="C8" s="64" t="s">
        <v>14</v>
      </c>
      <c r="D8" s="64" t="s">
        <v>14</v>
      </c>
      <c r="E8" s="64" t="s">
        <v>14</v>
      </c>
      <c r="F8" s="65" t="s">
        <v>14</v>
      </c>
      <c r="G8" s="66" t="s">
        <v>14</v>
      </c>
      <c r="H8" s="67" t="s">
        <v>14</v>
      </c>
    </row>
    <row r="9" spans="1:8" ht="19.5" customHeight="1">
      <c r="A9" s="64" t="s">
        <v>14</v>
      </c>
      <c r="B9" s="64" t="s">
        <v>14</v>
      </c>
      <c r="C9" s="64" t="s">
        <v>14</v>
      </c>
      <c r="D9" s="64" t="s">
        <v>14</v>
      </c>
      <c r="E9" s="64" t="s">
        <v>14</v>
      </c>
      <c r="F9" s="65" t="s">
        <v>14</v>
      </c>
      <c r="G9" s="66" t="s">
        <v>14</v>
      </c>
      <c r="H9" s="67" t="s">
        <v>14</v>
      </c>
    </row>
    <row r="10" spans="1:8" ht="19.5" customHeight="1">
      <c r="A10" s="64" t="s">
        <v>14</v>
      </c>
      <c r="B10" s="64" t="s">
        <v>14</v>
      </c>
      <c r="C10" s="64" t="s">
        <v>14</v>
      </c>
      <c r="D10" s="64" t="s">
        <v>14</v>
      </c>
      <c r="E10" s="64" t="s">
        <v>14</v>
      </c>
      <c r="F10" s="65" t="s">
        <v>14</v>
      </c>
      <c r="G10" s="66" t="s">
        <v>14</v>
      </c>
      <c r="H10" s="67" t="s">
        <v>14</v>
      </c>
    </row>
    <row r="11" spans="1:8" ht="19.5" customHeight="1">
      <c r="A11" s="64" t="s">
        <v>14</v>
      </c>
      <c r="B11" s="64" t="s">
        <v>14</v>
      </c>
      <c r="C11" s="64" t="s">
        <v>14</v>
      </c>
      <c r="D11" s="64" t="s">
        <v>14</v>
      </c>
      <c r="E11" s="64" t="s">
        <v>14</v>
      </c>
      <c r="F11" s="65" t="s">
        <v>14</v>
      </c>
      <c r="G11" s="66" t="s">
        <v>14</v>
      </c>
      <c r="H11" s="67" t="s">
        <v>14</v>
      </c>
    </row>
    <row r="12" spans="1:8" ht="19.5" customHeight="1">
      <c r="A12" s="64" t="s">
        <v>14</v>
      </c>
      <c r="B12" s="64" t="s">
        <v>14</v>
      </c>
      <c r="C12" s="64" t="s">
        <v>14</v>
      </c>
      <c r="D12" s="64" t="s">
        <v>14</v>
      </c>
      <c r="E12" s="64" t="s">
        <v>14</v>
      </c>
      <c r="F12" s="65" t="s">
        <v>14</v>
      </c>
      <c r="G12" s="66" t="s">
        <v>14</v>
      </c>
      <c r="H12" s="67" t="s">
        <v>14</v>
      </c>
    </row>
    <row r="13" spans="1:8" ht="19.5" customHeight="1">
      <c r="A13" s="64" t="s">
        <v>14</v>
      </c>
      <c r="B13" s="64" t="s">
        <v>14</v>
      </c>
      <c r="C13" s="64" t="s">
        <v>14</v>
      </c>
      <c r="D13" s="64" t="s">
        <v>14</v>
      </c>
      <c r="E13" s="64" t="s">
        <v>14</v>
      </c>
      <c r="F13" s="65" t="s">
        <v>14</v>
      </c>
      <c r="G13" s="66" t="s">
        <v>14</v>
      </c>
      <c r="H13" s="67" t="s">
        <v>14</v>
      </c>
    </row>
    <row r="14" spans="1:8" ht="19.5" customHeight="1">
      <c r="A14" s="64" t="s">
        <v>14</v>
      </c>
      <c r="B14" s="64" t="s">
        <v>14</v>
      </c>
      <c r="C14" s="64" t="s">
        <v>14</v>
      </c>
      <c r="D14" s="64" t="s">
        <v>14</v>
      </c>
      <c r="E14" s="64" t="s">
        <v>14</v>
      </c>
      <c r="F14" s="65" t="s">
        <v>14</v>
      </c>
      <c r="G14" s="66" t="s">
        <v>14</v>
      </c>
      <c r="H14" s="67" t="s">
        <v>14</v>
      </c>
    </row>
    <row r="15" spans="1:8" ht="19.5" customHeight="1">
      <c r="A15" s="64" t="s">
        <v>14</v>
      </c>
      <c r="B15" s="64" t="s">
        <v>14</v>
      </c>
      <c r="C15" s="64" t="s">
        <v>14</v>
      </c>
      <c r="D15" s="64" t="s">
        <v>14</v>
      </c>
      <c r="E15" s="64" t="s">
        <v>14</v>
      </c>
      <c r="F15" s="65" t="s">
        <v>14</v>
      </c>
      <c r="G15" s="66" t="s">
        <v>14</v>
      </c>
      <c r="H15" s="67" t="s">
        <v>14</v>
      </c>
    </row>
    <row r="16" spans="1:8" ht="19.5" customHeight="1">
      <c r="A16" s="64" t="s">
        <v>14</v>
      </c>
      <c r="B16" s="64" t="s">
        <v>14</v>
      </c>
      <c r="C16" s="64" t="s">
        <v>14</v>
      </c>
      <c r="D16" s="64" t="s">
        <v>14</v>
      </c>
      <c r="E16" s="64" t="s">
        <v>14</v>
      </c>
      <c r="F16" s="65" t="s">
        <v>14</v>
      </c>
      <c r="G16" s="66" t="s">
        <v>14</v>
      </c>
      <c r="H16" s="67" t="s">
        <v>14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8"/>
      <c r="B1" s="68"/>
      <c r="C1" s="68"/>
      <c r="D1" s="68"/>
      <c r="E1" s="69"/>
      <c r="F1" s="68"/>
      <c r="G1" s="68"/>
      <c r="H1" s="48" t="s">
        <v>333</v>
      </c>
    </row>
    <row r="2" spans="1:8" ht="25.5" customHeight="1">
      <c r="A2" s="44" t="s">
        <v>334</v>
      </c>
      <c r="B2" s="44"/>
      <c r="C2" s="44"/>
      <c r="D2" s="44"/>
      <c r="E2" s="44"/>
      <c r="F2" s="44"/>
      <c r="G2" s="44"/>
      <c r="H2" s="44"/>
    </row>
    <row r="3" spans="1:8" s="40" customFormat="1" ht="19.5" customHeight="1">
      <c r="A3" s="47" t="s">
        <v>5</v>
      </c>
      <c r="B3" s="70"/>
      <c r="C3" s="70"/>
      <c r="D3" s="70"/>
      <c r="E3" s="70"/>
      <c r="F3" s="70"/>
      <c r="G3" s="70"/>
      <c r="H3" s="48" t="s">
        <v>6</v>
      </c>
    </row>
    <row r="4" spans="1:8" ht="19.5" customHeight="1">
      <c r="A4" s="71" t="s">
        <v>323</v>
      </c>
      <c r="B4" s="71" t="s">
        <v>324</v>
      </c>
      <c r="C4" s="53" t="s">
        <v>325</v>
      </c>
      <c r="D4" s="53"/>
      <c r="E4" s="63"/>
      <c r="F4" s="63"/>
      <c r="G4" s="63"/>
      <c r="H4" s="53"/>
    </row>
    <row r="5" spans="1:8" ht="19.5" customHeight="1">
      <c r="A5" s="71"/>
      <c r="B5" s="71"/>
      <c r="C5" s="72" t="s">
        <v>60</v>
      </c>
      <c r="D5" s="55" t="s">
        <v>326</v>
      </c>
      <c r="E5" s="73" t="s">
        <v>327</v>
      </c>
      <c r="F5" s="74"/>
      <c r="G5" s="75"/>
      <c r="H5" s="76" t="s">
        <v>235</v>
      </c>
    </row>
    <row r="6" spans="1:8" ht="33.75" customHeight="1">
      <c r="A6" s="61"/>
      <c r="B6" s="61"/>
      <c r="C6" s="77"/>
      <c r="D6" s="62"/>
      <c r="E6" s="78" t="s">
        <v>75</v>
      </c>
      <c r="F6" s="79" t="s">
        <v>328</v>
      </c>
      <c r="G6" s="80" t="s">
        <v>329</v>
      </c>
      <c r="H6" s="81"/>
    </row>
    <row r="7" spans="1:8" ht="19.5" customHeight="1">
      <c r="A7" s="64" t="s">
        <v>14</v>
      </c>
      <c r="B7" s="64" t="s">
        <v>14</v>
      </c>
      <c r="C7" s="82" t="s">
        <v>14</v>
      </c>
      <c r="D7" s="83" t="s">
        <v>14</v>
      </c>
      <c r="E7" s="83" t="s">
        <v>14</v>
      </c>
      <c r="F7" s="83" t="s">
        <v>14</v>
      </c>
      <c r="G7" s="84" t="s">
        <v>14</v>
      </c>
      <c r="H7" s="85" t="s">
        <v>14</v>
      </c>
    </row>
    <row r="8" spans="1:8" ht="19.5" customHeight="1">
      <c r="A8" s="64" t="s">
        <v>14</v>
      </c>
      <c r="B8" s="64" t="s">
        <v>14</v>
      </c>
      <c r="C8" s="82" t="s">
        <v>14</v>
      </c>
      <c r="D8" s="83" t="s">
        <v>14</v>
      </c>
      <c r="E8" s="83" t="s">
        <v>14</v>
      </c>
      <c r="F8" s="83" t="s">
        <v>14</v>
      </c>
      <c r="G8" s="84" t="s">
        <v>14</v>
      </c>
      <c r="H8" s="85" t="s">
        <v>14</v>
      </c>
    </row>
    <row r="9" spans="1:8" ht="19.5" customHeight="1">
      <c r="A9" s="64" t="s">
        <v>14</v>
      </c>
      <c r="B9" s="64" t="s">
        <v>14</v>
      </c>
      <c r="C9" s="82" t="s">
        <v>14</v>
      </c>
      <c r="D9" s="83" t="s">
        <v>14</v>
      </c>
      <c r="E9" s="83" t="s">
        <v>14</v>
      </c>
      <c r="F9" s="83" t="s">
        <v>14</v>
      </c>
      <c r="G9" s="84" t="s">
        <v>14</v>
      </c>
      <c r="H9" s="85" t="s">
        <v>14</v>
      </c>
    </row>
    <row r="10" spans="1:8" ht="19.5" customHeight="1">
      <c r="A10" s="64" t="s">
        <v>14</v>
      </c>
      <c r="B10" s="64" t="s">
        <v>14</v>
      </c>
      <c r="C10" s="82" t="s">
        <v>14</v>
      </c>
      <c r="D10" s="83" t="s">
        <v>14</v>
      </c>
      <c r="E10" s="83" t="s">
        <v>14</v>
      </c>
      <c r="F10" s="83" t="s">
        <v>14</v>
      </c>
      <c r="G10" s="84" t="s">
        <v>14</v>
      </c>
      <c r="H10" s="85" t="s">
        <v>14</v>
      </c>
    </row>
    <row r="11" spans="1:8" ht="19.5" customHeight="1">
      <c r="A11" s="64" t="s">
        <v>14</v>
      </c>
      <c r="B11" s="64" t="s">
        <v>14</v>
      </c>
      <c r="C11" s="82" t="s">
        <v>14</v>
      </c>
      <c r="D11" s="83" t="s">
        <v>14</v>
      </c>
      <c r="E11" s="83" t="s">
        <v>14</v>
      </c>
      <c r="F11" s="83" t="s">
        <v>14</v>
      </c>
      <c r="G11" s="84" t="s">
        <v>14</v>
      </c>
      <c r="H11" s="85" t="s">
        <v>14</v>
      </c>
    </row>
    <row r="12" spans="1:8" ht="19.5" customHeight="1">
      <c r="A12" s="64" t="s">
        <v>14</v>
      </c>
      <c r="B12" s="64" t="s">
        <v>14</v>
      </c>
      <c r="C12" s="82" t="s">
        <v>14</v>
      </c>
      <c r="D12" s="83" t="s">
        <v>14</v>
      </c>
      <c r="E12" s="83" t="s">
        <v>14</v>
      </c>
      <c r="F12" s="83" t="s">
        <v>14</v>
      </c>
      <c r="G12" s="84" t="s">
        <v>14</v>
      </c>
      <c r="H12" s="85" t="s">
        <v>14</v>
      </c>
    </row>
    <row r="13" spans="1:8" ht="19.5" customHeight="1">
      <c r="A13" s="64" t="s">
        <v>14</v>
      </c>
      <c r="B13" s="64" t="s">
        <v>14</v>
      </c>
      <c r="C13" s="82" t="s">
        <v>14</v>
      </c>
      <c r="D13" s="83" t="s">
        <v>14</v>
      </c>
      <c r="E13" s="83" t="s">
        <v>14</v>
      </c>
      <c r="F13" s="83" t="s">
        <v>14</v>
      </c>
      <c r="G13" s="84" t="s">
        <v>14</v>
      </c>
      <c r="H13" s="85" t="s">
        <v>14</v>
      </c>
    </row>
    <row r="14" spans="1:8" ht="19.5" customHeight="1">
      <c r="A14" s="64" t="s">
        <v>14</v>
      </c>
      <c r="B14" s="64" t="s">
        <v>14</v>
      </c>
      <c r="C14" s="82" t="s">
        <v>14</v>
      </c>
      <c r="D14" s="83" t="s">
        <v>14</v>
      </c>
      <c r="E14" s="83" t="s">
        <v>14</v>
      </c>
      <c r="F14" s="83" t="s">
        <v>14</v>
      </c>
      <c r="G14" s="84" t="s">
        <v>14</v>
      </c>
      <c r="H14" s="85" t="s">
        <v>14</v>
      </c>
    </row>
    <row r="15" spans="1:8" ht="19.5" customHeight="1">
      <c r="A15" s="64" t="s">
        <v>14</v>
      </c>
      <c r="B15" s="64" t="s">
        <v>14</v>
      </c>
      <c r="C15" s="82" t="s">
        <v>14</v>
      </c>
      <c r="D15" s="83" t="s">
        <v>14</v>
      </c>
      <c r="E15" s="83" t="s">
        <v>14</v>
      </c>
      <c r="F15" s="83" t="s">
        <v>14</v>
      </c>
      <c r="G15" s="84" t="s">
        <v>14</v>
      </c>
      <c r="H15" s="85" t="s">
        <v>14</v>
      </c>
    </row>
    <row r="16" spans="1:8" ht="19.5" customHeight="1">
      <c r="A16" s="64" t="s">
        <v>14</v>
      </c>
      <c r="B16" s="64" t="s">
        <v>14</v>
      </c>
      <c r="C16" s="82" t="s">
        <v>14</v>
      </c>
      <c r="D16" s="83" t="s">
        <v>14</v>
      </c>
      <c r="E16" s="83" t="s">
        <v>14</v>
      </c>
      <c r="F16" s="83" t="s">
        <v>14</v>
      </c>
      <c r="G16" s="84" t="s">
        <v>14</v>
      </c>
      <c r="H16" s="85" t="s">
        <v>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43" t="s">
        <v>335</v>
      </c>
    </row>
    <row r="2" spans="1:8" ht="19.5" customHeight="1">
      <c r="A2" s="44" t="s">
        <v>336</v>
      </c>
      <c r="B2" s="44"/>
      <c r="C2" s="44"/>
      <c r="D2" s="44"/>
      <c r="E2" s="44"/>
      <c r="F2" s="44"/>
      <c r="G2" s="44"/>
      <c r="H2" s="44"/>
    </row>
    <row r="3" spans="1:245" s="40" customFormat="1" ht="19.5" customHeight="1">
      <c r="A3" s="45" t="s">
        <v>5</v>
      </c>
      <c r="B3" s="45"/>
      <c r="C3" s="45"/>
      <c r="D3" s="45"/>
      <c r="E3" s="46"/>
      <c r="F3" s="47"/>
      <c r="G3" s="47"/>
      <c r="H3" s="48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49" t="s">
        <v>59</v>
      </c>
      <c r="B4" s="50"/>
      <c r="C4" s="50"/>
      <c r="D4" s="50"/>
      <c r="E4" s="51"/>
      <c r="F4" s="52" t="s">
        <v>337</v>
      </c>
      <c r="G4" s="53"/>
      <c r="H4" s="53"/>
    </row>
    <row r="5" spans="1:8" ht="19.5" customHeight="1">
      <c r="A5" s="49" t="s">
        <v>70</v>
      </c>
      <c r="B5" s="50"/>
      <c r="C5" s="51"/>
      <c r="D5" s="54" t="s">
        <v>71</v>
      </c>
      <c r="E5" s="55" t="s">
        <v>122</v>
      </c>
      <c r="F5" s="56" t="s">
        <v>60</v>
      </c>
      <c r="G5" s="56" t="s">
        <v>118</v>
      </c>
      <c r="H5" s="53" t="s">
        <v>119</v>
      </c>
    </row>
    <row r="6" spans="1:8" ht="19.5" customHeight="1">
      <c r="A6" s="57" t="s">
        <v>80</v>
      </c>
      <c r="B6" s="58" t="s">
        <v>81</v>
      </c>
      <c r="C6" s="59" t="s">
        <v>82</v>
      </c>
      <c r="D6" s="60"/>
      <c r="E6" s="61"/>
      <c r="F6" s="62"/>
      <c r="G6" s="62"/>
      <c r="H6" s="63"/>
    </row>
    <row r="7" spans="1:8" ht="19.5" customHeight="1">
      <c r="A7" s="64" t="s">
        <v>14</v>
      </c>
      <c r="B7" s="64" t="s">
        <v>14</v>
      </c>
      <c r="C7" s="64" t="s">
        <v>14</v>
      </c>
      <c r="D7" s="64" t="s">
        <v>14</v>
      </c>
      <c r="E7" s="64" t="s">
        <v>14</v>
      </c>
      <c r="F7" s="65" t="s">
        <v>14</v>
      </c>
      <c r="G7" s="66" t="s">
        <v>14</v>
      </c>
      <c r="H7" s="67" t="s">
        <v>14</v>
      </c>
    </row>
    <row r="8" spans="1:8" ht="19.5" customHeight="1">
      <c r="A8" s="64" t="s">
        <v>14</v>
      </c>
      <c r="B8" s="64" t="s">
        <v>14</v>
      </c>
      <c r="C8" s="64" t="s">
        <v>14</v>
      </c>
      <c r="D8" s="64" t="s">
        <v>14</v>
      </c>
      <c r="E8" s="64" t="s">
        <v>14</v>
      </c>
      <c r="F8" s="65" t="s">
        <v>14</v>
      </c>
      <c r="G8" s="66" t="s">
        <v>14</v>
      </c>
      <c r="H8" s="67" t="s">
        <v>14</v>
      </c>
    </row>
    <row r="9" spans="1:8" ht="19.5" customHeight="1">
      <c r="A9" s="64" t="s">
        <v>14</v>
      </c>
      <c r="B9" s="64" t="s">
        <v>14</v>
      </c>
      <c r="C9" s="64" t="s">
        <v>14</v>
      </c>
      <c r="D9" s="64" t="s">
        <v>14</v>
      </c>
      <c r="E9" s="64" t="s">
        <v>14</v>
      </c>
      <c r="F9" s="65" t="s">
        <v>14</v>
      </c>
      <c r="G9" s="66" t="s">
        <v>14</v>
      </c>
      <c r="H9" s="67" t="s">
        <v>14</v>
      </c>
    </row>
    <row r="10" spans="1:8" ht="19.5" customHeight="1">
      <c r="A10" s="64" t="s">
        <v>14</v>
      </c>
      <c r="B10" s="64" t="s">
        <v>14</v>
      </c>
      <c r="C10" s="64" t="s">
        <v>14</v>
      </c>
      <c r="D10" s="64" t="s">
        <v>14</v>
      </c>
      <c r="E10" s="64" t="s">
        <v>14</v>
      </c>
      <c r="F10" s="65" t="s">
        <v>14</v>
      </c>
      <c r="G10" s="66" t="s">
        <v>14</v>
      </c>
      <c r="H10" s="67" t="s">
        <v>14</v>
      </c>
    </row>
    <row r="11" spans="1:8" ht="19.5" customHeight="1">
      <c r="A11" s="64" t="s">
        <v>14</v>
      </c>
      <c r="B11" s="64" t="s">
        <v>14</v>
      </c>
      <c r="C11" s="64" t="s">
        <v>14</v>
      </c>
      <c r="D11" s="64" t="s">
        <v>14</v>
      </c>
      <c r="E11" s="64" t="s">
        <v>14</v>
      </c>
      <c r="F11" s="65" t="s">
        <v>14</v>
      </c>
      <c r="G11" s="66" t="s">
        <v>14</v>
      </c>
      <c r="H11" s="67" t="s">
        <v>14</v>
      </c>
    </row>
    <row r="12" spans="1:8" ht="19.5" customHeight="1">
      <c r="A12" s="64" t="s">
        <v>14</v>
      </c>
      <c r="B12" s="64" t="s">
        <v>14</v>
      </c>
      <c r="C12" s="64" t="s">
        <v>14</v>
      </c>
      <c r="D12" s="64" t="s">
        <v>14</v>
      </c>
      <c r="E12" s="64" t="s">
        <v>14</v>
      </c>
      <c r="F12" s="65" t="s">
        <v>14</v>
      </c>
      <c r="G12" s="66" t="s">
        <v>14</v>
      </c>
      <c r="H12" s="67" t="s">
        <v>14</v>
      </c>
    </row>
    <row r="13" spans="1:8" ht="19.5" customHeight="1">
      <c r="A13" s="64" t="s">
        <v>14</v>
      </c>
      <c r="B13" s="64" t="s">
        <v>14</v>
      </c>
      <c r="C13" s="64" t="s">
        <v>14</v>
      </c>
      <c r="D13" s="64" t="s">
        <v>14</v>
      </c>
      <c r="E13" s="64" t="s">
        <v>14</v>
      </c>
      <c r="F13" s="65" t="s">
        <v>14</v>
      </c>
      <c r="G13" s="66" t="s">
        <v>14</v>
      </c>
      <c r="H13" s="67" t="s">
        <v>14</v>
      </c>
    </row>
    <row r="14" spans="1:8" ht="19.5" customHeight="1">
      <c r="A14" s="64" t="s">
        <v>14</v>
      </c>
      <c r="B14" s="64" t="s">
        <v>14</v>
      </c>
      <c r="C14" s="64" t="s">
        <v>14</v>
      </c>
      <c r="D14" s="64" t="s">
        <v>14</v>
      </c>
      <c r="E14" s="64" t="s">
        <v>14</v>
      </c>
      <c r="F14" s="65" t="s">
        <v>14</v>
      </c>
      <c r="G14" s="66" t="s">
        <v>14</v>
      </c>
      <c r="H14" s="67" t="s">
        <v>14</v>
      </c>
    </row>
    <row r="15" spans="1:8" ht="19.5" customHeight="1">
      <c r="A15" s="64" t="s">
        <v>14</v>
      </c>
      <c r="B15" s="64" t="s">
        <v>14</v>
      </c>
      <c r="C15" s="64" t="s">
        <v>14</v>
      </c>
      <c r="D15" s="64" t="s">
        <v>14</v>
      </c>
      <c r="E15" s="64" t="s">
        <v>14</v>
      </c>
      <c r="F15" s="65" t="s">
        <v>14</v>
      </c>
      <c r="G15" s="66" t="s">
        <v>14</v>
      </c>
      <c r="H15" s="67" t="s">
        <v>14</v>
      </c>
    </row>
    <row r="16" spans="1:8" ht="19.5" customHeight="1">
      <c r="A16" s="64" t="s">
        <v>14</v>
      </c>
      <c r="B16" s="64" t="s">
        <v>14</v>
      </c>
      <c r="C16" s="64" t="s">
        <v>14</v>
      </c>
      <c r="D16" s="64" t="s">
        <v>14</v>
      </c>
      <c r="E16" s="64" t="s">
        <v>14</v>
      </c>
      <c r="F16" s="65" t="s">
        <v>14</v>
      </c>
      <c r="G16" s="66" t="s">
        <v>14</v>
      </c>
      <c r="H16" s="67" t="s">
        <v>14</v>
      </c>
    </row>
  </sheetData>
  <sheetProtection/>
  <mergeCells count="10">
    <mergeCell ref="A2:H2"/>
    <mergeCell ref="A3:D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12" customFormat="1" ht="9.75" customHeight="1">
      <c r="A1" s="13"/>
      <c r="B1" s="13"/>
      <c r="C1" s="13"/>
      <c r="D1" s="13"/>
      <c r="E1" s="13"/>
      <c r="F1"/>
      <c r="G1"/>
      <c r="H1"/>
    </row>
    <row r="2" spans="1:8" ht="23.25" customHeight="1">
      <c r="A2" s="14" t="s">
        <v>338</v>
      </c>
      <c r="B2" s="14"/>
      <c r="C2" s="14"/>
      <c r="D2" s="14"/>
      <c r="E2" s="14"/>
      <c r="F2" s="14"/>
      <c r="G2" s="14"/>
      <c r="H2" s="14"/>
    </row>
    <row r="3" spans="1:8" ht="15" customHeight="1">
      <c r="A3" s="15" t="s">
        <v>339</v>
      </c>
      <c r="B3" s="15"/>
      <c r="C3" s="15"/>
      <c r="D3" s="15"/>
      <c r="E3" s="15"/>
      <c r="F3" s="15"/>
      <c r="G3" s="15"/>
      <c r="H3" s="15"/>
    </row>
    <row r="4" spans="1:8" ht="21" customHeight="1">
      <c r="A4" s="16" t="s">
        <v>324</v>
      </c>
      <c r="B4" s="16"/>
      <c r="C4" s="17" t="s">
        <v>0</v>
      </c>
      <c r="D4" s="18" t="s">
        <v>324</v>
      </c>
      <c r="E4" s="19" t="s">
        <v>324</v>
      </c>
      <c r="F4" s="19"/>
      <c r="G4" s="19"/>
      <c r="H4" s="20"/>
    </row>
    <row r="5" spans="1:8" ht="27" customHeight="1">
      <c r="A5" s="16" t="s">
        <v>340</v>
      </c>
      <c r="B5" s="16" t="s">
        <v>341</v>
      </c>
      <c r="C5" s="16"/>
      <c r="D5" s="16"/>
      <c r="E5" s="21" t="s">
        <v>342</v>
      </c>
      <c r="F5" s="21" t="s">
        <v>343</v>
      </c>
      <c r="G5" s="21"/>
      <c r="H5" s="22"/>
    </row>
    <row r="6" spans="1:8" ht="21" customHeight="1">
      <c r="A6" s="23"/>
      <c r="B6" s="24" t="s">
        <v>344</v>
      </c>
      <c r="C6" s="24"/>
      <c r="D6" s="25"/>
      <c r="E6" s="26" t="s">
        <v>345</v>
      </c>
      <c r="F6" s="24"/>
      <c r="G6" s="24"/>
      <c r="H6" s="25"/>
    </row>
    <row r="7" spans="1:8" ht="21" customHeight="1">
      <c r="A7" s="23"/>
      <c r="B7" s="24" t="s">
        <v>346</v>
      </c>
      <c r="C7" s="24"/>
      <c r="D7" s="25"/>
      <c r="E7" s="26" t="s">
        <v>347</v>
      </c>
      <c r="F7" s="24"/>
      <c r="G7" s="24"/>
      <c r="H7" s="25"/>
    </row>
    <row r="8" spans="1:8" ht="21" customHeight="1">
      <c r="A8" s="23"/>
      <c r="B8" s="27" t="s">
        <v>348</v>
      </c>
      <c r="C8" s="27"/>
      <c r="D8" s="27"/>
      <c r="E8" s="27"/>
      <c r="F8" s="27" t="s">
        <v>349</v>
      </c>
      <c r="G8" s="27" t="s">
        <v>350</v>
      </c>
      <c r="H8" s="27" t="s">
        <v>351</v>
      </c>
    </row>
    <row r="9" spans="1:8" ht="21" customHeight="1">
      <c r="A9" s="28"/>
      <c r="B9" s="16"/>
      <c r="C9" s="16"/>
      <c r="D9" s="16"/>
      <c r="E9" s="16"/>
      <c r="F9" s="29">
        <f>SUM(G9:H9)</f>
        <v>659.974</v>
      </c>
      <c r="G9" s="29">
        <v>659.974</v>
      </c>
      <c r="H9" s="29" t="s">
        <v>14</v>
      </c>
    </row>
    <row r="10" spans="1:8" ht="61.5" customHeight="1">
      <c r="A10" s="27" t="s">
        <v>352</v>
      </c>
      <c r="B10" s="30" t="s">
        <v>353</v>
      </c>
      <c r="C10" s="30" t="s">
        <v>354</v>
      </c>
      <c r="D10" s="30"/>
      <c r="E10" s="30" t="s">
        <v>355</v>
      </c>
      <c r="F10" s="31"/>
      <c r="G10" s="31"/>
      <c r="H10" s="31"/>
    </row>
    <row r="11" spans="1:8" ht="21" customHeight="1">
      <c r="A11" s="22" t="s">
        <v>355</v>
      </c>
      <c r="B11" s="27" t="s">
        <v>356</v>
      </c>
      <c r="C11" s="32" t="s">
        <v>357</v>
      </c>
      <c r="D11" s="33" t="s">
        <v>358</v>
      </c>
      <c r="E11" s="32"/>
      <c r="F11" s="32"/>
      <c r="G11" s="23" t="s">
        <v>359</v>
      </c>
      <c r="H11" s="23"/>
    </row>
    <row r="12" spans="1:8" ht="21" customHeight="1">
      <c r="A12" s="34"/>
      <c r="B12" s="16" t="s">
        <v>360</v>
      </c>
      <c r="C12" s="25" t="s">
        <v>361</v>
      </c>
      <c r="D12" s="35" t="s">
        <v>362</v>
      </c>
      <c r="E12" s="36"/>
      <c r="F12" s="37"/>
      <c r="G12" s="38" t="s">
        <v>363</v>
      </c>
      <c r="H12" s="38"/>
    </row>
    <row r="13" spans="1:8" ht="21" customHeight="1">
      <c r="A13" s="34"/>
      <c r="B13" s="23"/>
      <c r="C13" s="25" t="s">
        <v>364</v>
      </c>
      <c r="D13" s="35" t="s">
        <v>365</v>
      </c>
      <c r="E13" s="36"/>
      <c r="F13" s="37"/>
      <c r="G13" s="38" t="s">
        <v>366</v>
      </c>
      <c r="H13" s="38"/>
    </row>
    <row r="14" spans="1:8" ht="21" customHeight="1">
      <c r="A14" s="34"/>
      <c r="B14" s="23"/>
      <c r="C14" s="25" t="s">
        <v>367</v>
      </c>
      <c r="D14" s="35" t="s">
        <v>368</v>
      </c>
      <c r="E14" s="36"/>
      <c r="F14" s="37"/>
      <c r="G14" s="38" t="s">
        <v>369</v>
      </c>
      <c r="H14" s="38"/>
    </row>
    <row r="15" spans="1:8" ht="21" customHeight="1">
      <c r="A15" s="34"/>
      <c r="B15" s="28"/>
      <c r="C15" s="25" t="s">
        <v>370</v>
      </c>
      <c r="D15" s="35" t="s">
        <v>14</v>
      </c>
      <c r="E15" s="36"/>
      <c r="F15" s="37"/>
      <c r="G15" s="38" t="s">
        <v>14</v>
      </c>
      <c r="H15" s="38"/>
    </row>
    <row r="16" spans="1:8" ht="21" customHeight="1">
      <c r="A16" s="34"/>
      <c r="B16" s="16" t="s">
        <v>371</v>
      </c>
      <c r="C16" s="25" t="s">
        <v>372</v>
      </c>
      <c r="D16" s="35" t="s">
        <v>373</v>
      </c>
      <c r="E16" s="36"/>
      <c r="F16" s="37"/>
      <c r="G16" s="38" t="s">
        <v>374</v>
      </c>
      <c r="H16" s="38"/>
    </row>
    <row r="17" spans="1:8" ht="21" customHeight="1">
      <c r="A17" s="34"/>
      <c r="B17" s="23"/>
      <c r="C17" s="25" t="s">
        <v>375</v>
      </c>
      <c r="D17" s="35" t="s">
        <v>376</v>
      </c>
      <c r="E17" s="36"/>
      <c r="F17" s="37"/>
      <c r="G17" s="38" t="s">
        <v>377</v>
      </c>
      <c r="H17" s="38"/>
    </row>
    <row r="18" spans="1:8" ht="21" customHeight="1">
      <c r="A18" s="34"/>
      <c r="B18" s="23"/>
      <c r="C18" s="25" t="s">
        <v>378</v>
      </c>
      <c r="D18" s="35" t="s">
        <v>14</v>
      </c>
      <c r="E18" s="36"/>
      <c r="F18" s="37"/>
      <c r="G18" s="38" t="s">
        <v>14</v>
      </c>
      <c r="H18" s="38"/>
    </row>
    <row r="19" spans="1:8" ht="21" customHeight="1">
      <c r="A19" s="34"/>
      <c r="B19" s="28"/>
      <c r="C19" s="25" t="s">
        <v>379</v>
      </c>
      <c r="D19" s="35" t="s">
        <v>14</v>
      </c>
      <c r="E19" s="36"/>
      <c r="F19" s="37"/>
      <c r="G19" s="38" t="s">
        <v>14</v>
      </c>
      <c r="H19" s="38"/>
    </row>
    <row r="20" spans="1:8" ht="21" customHeight="1">
      <c r="A20" s="39"/>
      <c r="B20" s="27" t="s">
        <v>380</v>
      </c>
      <c r="C20" s="25" t="s">
        <v>380</v>
      </c>
      <c r="D20" s="35" t="s">
        <v>14</v>
      </c>
      <c r="E20" s="36"/>
      <c r="F20" s="37"/>
      <c r="G20" s="38" t="s">
        <v>14</v>
      </c>
      <c r="H20" s="38"/>
    </row>
  </sheetData>
  <sheetProtection/>
  <mergeCells count="35">
    <mergeCell ref="A2:H2"/>
    <mergeCell ref="A3:H3"/>
    <mergeCell ref="A4:B4"/>
    <mergeCell ref="C4:H4"/>
    <mergeCell ref="B5:D5"/>
    <mergeCell ref="E5:H5"/>
    <mergeCell ref="B6:D6"/>
    <mergeCell ref="E6:H6"/>
    <mergeCell ref="B7:D7"/>
    <mergeCell ref="E7:H7"/>
    <mergeCell ref="B10:H10"/>
    <mergeCell ref="D11:F11"/>
    <mergeCell ref="G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A11:A20"/>
    <mergeCell ref="B12:B15"/>
    <mergeCell ref="B16:B19"/>
    <mergeCell ref="B8:E9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Zeros="0" workbookViewId="0" topLeftCell="A1">
      <selection activeCell="A1" sqref="A1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1" t="s">
        <v>381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2" t="s">
        <v>382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25.5" customHeight="1">
      <c r="A4" s="4" t="s">
        <v>383</v>
      </c>
      <c r="B4" s="4" t="s">
        <v>384</v>
      </c>
      <c r="C4" s="4"/>
      <c r="D4" s="4"/>
      <c r="E4" s="4" t="s">
        <v>385</v>
      </c>
      <c r="F4" s="4" t="s">
        <v>386</v>
      </c>
      <c r="G4" s="4" t="s">
        <v>355</v>
      </c>
      <c r="H4" s="4" t="s">
        <v>355</v>
      </c>
      <c r="I4" s="4" t="s">
        <v>355</v>
      </c>
      <c r="J4" s="4" t="s">
        <v>355</v>
      </c>
      <c r="K4" s="4" t="s">
        <v>355</v>
      </c>
      <c r="L4" s="4" t="s">
        <v>355</v>
      </c>
    </row>
    <row r="5" spans="1:12" ht="25.5" customHeight="1">
      <c r="A5" s="4"/>
      <c r="B5" s="4" t="s">
        <v>349</v>
      </c>
      <c r="C5" s="4" t="s">
        <v>350</v>
      </c>
      <c r="D5" s="4" t="s">
        <v>351</v>
      </c>
      <c r="E5" s="4"/>
      <c r="F5" s="4"/>
      <c r="G5" s="4" t="s">
        <v>387</v>
      </c>
      <c r="H5" s="4" t="s">
        <v>387</v>
      </c>
      <c r="I5" s="11" t="s">
        <v>388</v>
      </c>
      <c r="J5" s="11" t="s">
        <v>388</v>
      </c>
      <c r="K5" s="11" t="s">
        <v>380</v>
      </c>
      <c r="L5" s="11" t="s">
        <v>380</v>
      </c>
    </row>
    <row r="6" spans="1:12" ht="25.5" customHeight="1">
      <c r="A6" s="5"/>
      <c r="B6" s="5"/>
      <c r="C6" s="5"/>
      <c r="D6" s="5"/>
      <c r="E6" s="5"/>
      <c r="F6" s="5"/>
      <c r="G6" s="5" t="s">
        <v>358</v>
      </c>
      <c r="H6" s="6" t="s">
        <v>389</v>
      </c>
      <c r="I6" s="6" t="s">
        <v>358</v>
      </c>
      <c r="J6" s="6" t="s">
        <v>389</v>
      </c>
      <c r="K6" s="6" t="s">
        <v>358</v>
      </c>
      <c r="L6" s="6" t="s">
        <v>389</v>
      </c>
    </row>
    <row r="7" spans="1:12" ht="35.25" customHeight="1">
      <c r="A7" s="7" t="s">
        <v>60</v>
      </c>
      <c r="B7" s="8">
        <v>2.886</v>
      </c>
      <c r="C7" s="8">
        <v>2.886</v>
      </c>
      <c r="D7" s="8">
        <f aca="true" t="shared" si="0" ref="D7:D12">B7-C7</f>
        <v>0</v>
      </c>
      <c r="E7" s="9" t="s">
        <v>14</v>
      </c>
      <c r="F7" s="10" t="s">
        <v>14</v>
      </c>
      <c r="G7" s="10" t="s">
        <v>14</v>
      </c>
      <c r="H7" s="10" t="s">
        <v>14</v>
      </c>
      <c r="I7" s="10" t="s">
        <v>14</v>
      </c>
      <c r="J7" s="10" t="s">
        <v>14</v>
      </c>
      <c r="K7" s="10" t="s">
        <v>14</v>
      </c>
      <c r="L7" s="10" t="s">
        <v>14</v>
      </c>
    </row>
    <row r="8" spans="1:12" ht="35.25" customHeight="1">
      <c r="A8" s="7" t="s">
        <v>0</v>
      </c>
      <c r="B8" s="8">
        <v>2.886</v>
      </c>
      <c r="C8" s="8">
        <v>2.886</v>
      </c>
      <c r="D8" s="8">
        <f t="shared" si="0"/>
        <v>0</v>
      </c>
      <c r="E8" s="9" t="s">
        <v>14</v>
      </c>
      <c r="F8" s="10" t="s">
        <v>14</v>
      </c>
      <c r="G8" s="10" t="s">
        <v>14</v>
      </c>
      <c r="H8" s="10" t="s">
        <v>14</v>
      </c>
      <c r="I8" s="10" t="s">
        <v>14</v>
      </c>
      <c r="J8" s="10" t="s">
        <v>14</v>
      </c>
      <c r="K8" s="10" t="s">
        <v>14</v>
      </c>
      <c r="L8" s="10" t="s">
        <v>14</v>
      </c>
    </row>
    <row r="9" spans="1:12" ht="35.25" customHeight="1">
      <c r="A9" s="7" t="s">
        <v>84</v>
      </c>
      <c r="B9" s="8">
        <v>2.886</v>
      </c>
      <c r="C9" s="8">
        <v>2.886</v>
      </c>
      <c r="D9" s="8">
        <f t="shared" si="0"/>
        <v>0</v>
      </c>
      <c r="E9" s="9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</row>
    <row r="10" spans="1:12" ht="35.25" customHeight="1">
      <c r="A10" s="7" t="s">
        <v>390</v>
      </c>
      <c r="B10" s="8">
        <v>0</v>
      </c>
      <c r="C10" s="8">
        <v>0</v>
      </c>
      <c r="D10" s="8">
        <f t="shared" si="0"/>
        <v>0</v>
      </c>
      <c r="E10" s="9" t="s">
        <v>14</v>
      </c>
      <c r="F10" s="10" t="s">
        <v>14</v>
      </c>
      <c r="G10" s="10" t="s">
        <v>14</v>
      </c>
      <c r="H10" s="10" t="s">
        <v>14</v>
      </c>
      <c r="I10" s="10" t="s">
        <v>14</v>
      </c>
      <c r="J10" s="10" t="s">
        <v>14</v>
      </c>
      <c r="K10" s="10" t="s">
        <v>14</v>
      </c>
      <c r="L10" s="10" t="s">
        <v>14</v>
      </c>
    </row>
    <row r="11" spans="1:12" ht="35.25" customHeight="1">
      <c r="A11" s="7" t="s">
        <v>391</v>
      </c>
      <c r="B11" s="8">
        <v>2.886</v>
      </c>
      <c r="C11" s="8">
        <v>2.886</v>
      </c>
      <c r="D11" s="8">
        <f t="shared" si="0"/>
        <v>0</v>
      </c>
      <c r="E11" s="9" t="s">
        <v>392</v>
      </c>
      <c r="F11" s="10" t="s">
        <v>393</v>
      </c>
      <c r="G11" s="10" t="s">
        <v>361</v>
      </c>
      <c r="H11" s="10" t="s">
        <v>394</v>
      </c>
      <c r="I11" s="10" t="s">
        <v>395</v>
      </c>
      <c r="J11" s="10" t="s">
        <v>394</v>
      </c>
      <c r="K11" s="10" t="s">
        <v>396</v>
      </c>
      <c r="L11" s="10" t="s">
        <v>394</v>
      </c>
    </row>
    <row r="12" spans="1:12" ht="35.25" customHeight="1">
      <c r="A12" s="7" t="s">
        <v>390</v>
      </c>
      <c r="B12" s="8">
        <v>0</v>
      </c>
      <c r="C12" s="8">
        <v>0</v>
      </c>
      <c r="D12" s="8">
        <f t="shared" si="0"/>
        <v>0</v>
      </c>
      <c r="E12" s="9" t="s">
        <v>14</v>
      </c>
      <c r="F12" s="10" t="s">
        <v>14</v>
      </c>
      <c r="G12" s="10" t="s">
        <v>364</v>
      </c>
      <c r="H12" s="10" t="s">
        <v>394</v>
      </c>
      <c r="I12" s="10" t="s">
        <v>14</v>
      </c>
      <c r="J12" s="10" t="s">
        <v>14</v>
      </c>
      <c r="K12" s="10" t="s">
        <v>14</v>
      </c>
      <c r="L12" s="10" t="s">
        <v>14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3">
      <selection activeCell="D17" sqref="D17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119"/>
      <c r="B1" s="119"/>
      <c r="C1" s="119"/>
      <c r="D1" s="48" t="s">
        <v>3</v>
      </c>
    </row>
    <row r="2" spans="1:4" ht="20.25" customHeight="1">
      <c r="A2" s="44" t="s">
        <v>4</v>
      </c>
      <c r="B2" s="44"/>
      <c r="C2" s="44"/>
      <c r="D2" s="44"/>
    </row>
    <row r="3" spans="1:7" s="40" customFormat="1" ht="20.25" customHeight="1">
      <c r="A3" s="120" t="s">
        <v>5</v>
      </c>
      <c r="B3" s="120"/>
      <c r="C3" s="121"/>
      <c r="D3" s="48" t="s">
        <v>6</v>
      </c>
      <c r="E3"/>
      <c r="F3"/>
      <c r="G3"/>
    </row>
    <row r="4" spans="1:4" ht="20.25" customHeight="1">
      <c r="A4" s="122" t="s">
        <v>7</v>
      </c>
      <c r="B4" s="123"/>
      <c r="C4" s="122" t="s">
        <v>8</v>
      </c>
      <c r="D4" s="123"/>
    </row>
    <row r="5" spans="1:4" ht="20.25" customHeight="1">
      <c r="A5" s="125" t="s">
        <v>9</v>
      </c>
      <c r="B5" s="126" t="s">
        <v>10</v>
      </c>
      <c r="C5" s="126" t="s">
        <v>9</v>
      </c>
      <c r="D5" s="127" t="s">
        <v>10</v>
      </c>
    </row>
    <row r="6" spans="1:4" ht="20.25" customHeight="1">
      <c r="A6" s="129" t="s">
        <v>11</v>
      </c>
      <c r="B6" s="181">
        <v>659.974</v>
      </c>
      <c r="C6" s="143" t="s">
        <v>12</v>
      </c>
      <c r="D6" s="198">
        <v>0</v>
      </c>
    </row>
    <row r="7" spans="1:4" ht="20.25" customHeight="1">
      <c r="A7" s="129" t="s">
        <v>13</v>
      </c>
      <c r="B7" s="181" t="s">
        <v>14</v>
      </c>
      <c r="C7" s="143" t="s">
        <v>15</v>
      </c>
      <c r="D7" s="198">
        <v>0</v>
      </c>
    </row>
    <row r="8" spans="1:4" ht="20.25" customHeight="1">
      <c r="A8" s="129" t="s">
        <v>16</v>
      </c>
      <c r="B8" s="181" t="s">
        <v>14</v>
      </c>
      <c r="C8" s="143" t="s">
        <v>17</v>
      </c>
      <c r="D8" s="198">
        <v>0</v>
      </c>
    </row>
    <row r="9" spans="1:4" ht="20.25" customHeight="1">
      <c r="A9" s="129" t="s">
        <v>18</v>
      </c>
      <c r="B9" s="181" t="s">
        <v>14</v>
      </c>
      <c r="C9" s="143" t="s">
        <v>19</v>
      </c>
      <c r="D9" s="198">
        <v>0</v>
      </c>
    </row>
    <row r="10" spans="1:4" ht="20.25" customHeight="1">
      <c r="A10" s="129" t="s">
        <v>20</v>
      </c>
      <c r="B10" s="181" t="s">
        <v>14</v>
      </c>
      <c r="C10" s="143" t="s">
        <v>21</v>
      </c>
      <c r="D10" s="198">
        <v>0</v>
      </c>
    </row>
    <row r="11" spans="1:4" ht="20.25" customHeight="1">
      <c r="A11" s="129" t="s">
        <v>22</v>
      </c>
      <c r="B11" s="181" t="s">
        <v>14</v>
      </c>
      <c r="C11" s="143" t="s">
        <v>23</v>
      </c>
      <c r="D11" s="198">
        <v>0</v>
      </c>
    </row>
    <row r="12" spans="1:4" ht="20.25" customHeight="1">
      <c r="A12" s="129"/>
      <c r="B12" s="181"/>
      <c r="C12" s="143" t="s">
        <v>24</v>
      </c>
      <c r="D12" s="198">
        <v>0</v>
      </c>
    </row>
    <row r="13" spans="1:4" ht="20.25" customHeight="1">
      <c r="A13" s="141"/>
      <c r="B13" s="181"/>
      <c r="C13" s="143" t="s">
        <v>25</v>
      </c>
      <c r="D13" s="198">
        <v>15.2433</v>
      </c>
    </row>
    <row r="14" spans="1:4" ht="20.25" customHeight="1">
      <c r="A14" s="141"/>
      <c r="B14" s="181"/>
      <c r="C14" s="143" t="s">
        <v>26</v>
      </c>
      <c r="D14" s="198">
        <v>0</v>
      </c>
    </row>
    <row r="15" spans="1:4" ht="20.25" customHeight="1">
      <c r="A15" s="141"/>
      <c r="B15" s="142"/>
      <c r="C15" s="143" t="s">
        <v>27</v>
      </c>
      <c r="D15" s="198">
        <v>11.9519</v>
      </c>
    </row>
    <row r="16" spans="1:4" ht="20.25" customHeight="1">
      <c r="A16" s="141"/>
      <c r="B16" s="139"/>
      <c r="C16" s="143" t="s">
        <v>28</v>
      </c>
      <c r="D16" s="198">
        <v>0</v>
      </c>
    </row>
    <row r="17" spans="1:4" ht="20.25" customHeight="1">
      <c r="A17" s="141"/>
      <c r="B17" s="139"/>
      <c r="C17" s="143" t="s">
        <v>29</v>
      </c>
      <c r="D17" s="198">
        <v>26593.2212</v>
      </c>
    </row>
    <row r="18" spans="1:4" ht="20.25" customHeight="1">
      <c r="A18" s="141"/>
      <c r="B18" s="139"/>
      <c r="C18" s="143" t="s">
        <v>30</v>
      </c>
      <c r="D18" s="198">
        <v>2</v>
      </c>
    </row>
    <row r="19" spans="1:4" ht="20.25" customHeight="1">
      <c r="A19" s="141"/>
      <c r="B19" s="139"/>
      <c r="C19" s="143" t="s">
        <v>31</v>
      </c>
      <c r="D19" s="198">
        <v>0</v>
      </c>
    </row>
    <row r="20" spans="1:4" ht="20.25" customHeight="1">
      <c r="A20" s="141"/>
      <c r="B20" s="139"/>
      <c r="C20" s="143" t="s">
        <v>32</v>
      </c>
      <c r="D20" s="198">
        <v>0</v>
      </c>
    </row>
    <row r="21" spans="1:4" ht="20.25" customHeight="1">
      <c r="A21" s="141"/>
      <c r="B21" s="139"/>
      <c r="C21" s="143" t="s">
        <v>33</v>
      </c>
      <c r="D21" s="198">
        <v>0</v>
      </c>
    </row>
    <row r="22" spans="1:4" ht="20.25" customHeight="1">
      <c r="A22" s="141"/>
      <c r="B22" s="139"/>
      <c r="C22" s="143" t="s">
        <v>34</v>
      </c>
      <c r="D22" s="198">
        <v>0</v>
      </c>
    </row>
    <row r="23" spans="1:4" ht="20.25" customHeight="1">
      <c r="A23" s="141"/>
      <c r="B23" s="139"/>
      <c r="C23" s="143" t="s">
        <v>35</v>
      </c>
      <c r="D23" s="198">
        <v>0</v>
      </c>
    </row>
    <row r="24" spans="1:4" ht="20.25" customHeight="1">
      <c r="A24" s="141"/>
      <c r="B24" s="139"/>
      <c r="C24" s="143" t="s">
        <v>36</v>
      </c>
      <c r="D24" s="198">
        <v>950.1049</v>
      </c>
    </row>
    <row r="25" spans="1:4" ht="20.25" customHeight="1">
      <c r="A25" s="141"/>
      <c r="B25" s="139"/>
      <c r="C25" s="143" t="s">
        <v>37</v>
      </c>
      <c r="D25" s="198">
        <v>16.28</v>
      </c>
    </row>
    <row r="26" spans="1:4" ht="20.25" customHeight="1">
      <c r="A26" s="129"/>
      <c r="B26" s="139"/>
      <c r="C26" s="143" t="s">
        <v>38</v>
      </c>
      <c r="D26" s="198">
        <v>0</v>
      </c>
    </row>
    <row r="27" spans="1:4" ht="20.25" customHeight="1">
      <c r="A27" s="129"/>
      <c r="B27" s="139"/>
      <c r="C27" s="143" t="s">
        <v>39</v>
      </c>
      <c r="D27" s="198">
        <v>0</v>
      </c>
    </row>
    <row r="28" spans="1:4" ht="20.25" customHeight="1">
      <c r="A28" s="129"/>
      <c r="B28" s="139"/>
      <c r="C28" s="143" t="s">
        <v>40</v>
      </c>
      <c r="D28" s="198">
        <v>306.5342</v>
      </c>
    </row>
    <row r="29" spans="1:4" ht="20.25" customHeight="1">
      <c r="A29" s="129"/>
      <c r="B29" s="139"/>
      <c r="C29" s="143" t="s">
        <v>41</v>
      </c>
      <c r="D29" s="198">
        <v>0</v>
      </c>
    </row>
    <row r="30" spans="1:4" ht="20.25" customHeight="1">
      <c r="A30" s="129"/>
      <c r="B30" s="139"/>
      <c r="C30" s="143" t="s">
        <v>42</v>
      </c>
      <c r="D30" s="198">
        <v>0</v>
      </c>
    </row>
    <row r="31" spans="1:4" ht="20.25" customHeight="1">
      <c r="A31" s="129"/>
      <c r="B31" s="139"/>
      <c r="C31" s="143" t="s">
        <v>43</v>
      </c>
      <c r="D31" s="198">
        <v>0</v>
      </c>
    </row>
    <row r="32" spans="1:4" ht="20.25" customHeight="1">
      <c r="A32" s="129"/>
      <c r="B32" s="139"/>
      <c r="C32" s="143" t="s">
        <v>44</v>
      </c>
      <c r="D32" s="198">
        <v>0</v>
      </c>
    </row>
    <row r="33" spans="1:4" ht="20.25" customHeight="1">
      <c r="A33" s="129"/>
      <c r="B33" s="139"/>
      <c r="C33" s="143" t="s">
        <v>45</v>
      </c>
      <c r="D33" s="198">
        <v>0</v>
      </c>
    </row>
    <row r="34" spans="1:4" ht="20.25" customHeight="1">
      <c r="A34" s="129"/>
      <c r="B34" s="139"/>
      <c r="C34" s="143" t="s">
        <v>46</v>
      </c>
      <c r="D34" s="198">
        <v>0</v>
      </c>
    </row>
    <row r="35" spans="1:4" ht="20.25" customHeight="1">
      <c r="A35" s="129"/>
      <c r="B35" s="152"/>
      <c r="C35" s="148" t="s">
        <v>47</v>
      </c>
      <c r="D35" s="199">
        <v>0</v>
      </c>
    </row>
    <row r="36" spans="1:4" ht="20.25" customHeight="1">
      <c r="A36" s="146" t="s">
        <v>48</v>
      </c>
      <c r="B36" s="147">
        <f>SUM(B6:B34)</f>
        <v>659.974</v>
      </c>
      <c r="C36" s="159" t="s">
        <v>49</v>
      </c>
      <c r="D36" s="199">
        <f>SUM(D6:D35)</f>
        <v>27895.335499999994</v>
      </c>
    </row>
    <row r="37" spans="1:4" ht="20.25" customHeight="1">
      <c r="A37" s="129" t="s">
        <v>50</v>
      </c>
      <c r="B37" s="152"/>
      <c r="C37" s="153" t="s">
        <v>51</v>
      </c>
      <c r="D37" s="200"/>
    </row>
    <row r="38" spans="1:4" ht="20.25" customHeight="1">
      <c r="A38" s="129" t="s">
        <v>52</v>
      </c>
      <c r="B38" s="152">
        <v>27235.3615</v>
      </c>
      <c r="C38" s="153" t="s">
        <v>53</v>
      </c>
      <c r="D38" s="200"/>
    </row>
    <row r="39" spans="1:4" ht="20.25" customHeight="1">
      <c r="A39" s="129"/>
      <c r="B39" s="152"/>
      <c r="C39" s="153" t="s">
        <v>54</v>
      </c>
      <c r="D39" s="200"/>
    </row>
    <row r="40" spans="1:4" ht="20.25" customHeight="1">
      <c r="A40" s="129"/>
      <c r="B40" s="201"/>
      <c r="C40" s="153"/>
      <c r="D40" s="199"/>
    </row>
    <row r="41" spans="1:4" ht="20.25" customHeight="1">
      <c r="A41" s="146" t="s">
        <v>55</v>
      </c>
      <c r="B41" s="202">
        <f>SUM(B36:B38)</f>
        <v>27895.335499999997</v>
      </c>
      <c r="C41" s="159" t="s">
        <v>56</v>
      </c>
      <c r="D41" s="199">
        <f>SUM(D36,D37,D39)</f>
        <v>27895.335499999994</v>
      </c>
    </row>
    <row r="42" spans="1:4" ht="20.25" customHeight="1">
      <c r="A42" s="163"/>
      <c r="B42" s="203"/>
      <c r="C42" s="165"/>
      <c r="D42" s="204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K17" sqref="K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08"/>
      <c r="T1" s="111" t="s">
        <v>57</v>
      </c>
    </row>
    <row r="2" spans="1:20" ht="19.5" customHeight="1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s="40" customFormat="1" ht="19.5" customHeight="1">
      <c r="A3" s="46" t="s">
        <v>5</v>
      </c>
      <c r="B3" s="46"/>
      <c r="C3" s="46"/>
      <c r="D3" s="46"/>
      <c r="E3" s="46"/>
      <c r="F3" s="70"/>
      <c r="G3" s="70"/>
      <c r="H3" s="70"/>
      <c r="I3" s="70"/>
      <c r="J3" s="101"/>
      <c r="K3" s="101"/>
      <c r="L3" s="101"/>
      <c r="M3" s="101"/>
      <c r="N3" s="101"/>
      <c r="O3" s="101"/>
      <c r="P3" s="101"/>
      <c r="Q3" s="101"/>
      <c r="R3" s="101"/>
      <c r="S3" s="109"/>
      <c r="T3" s="48" t="s">
        <v>6</v>
      </c>
    </row>
    <row r="4" spans="1:20" ht="19.5" customHeight="1">
      <c r="A4" s="49" t="s">
        <v>59</v>
      </c>
      <c r="B4" s="50"/>
      <c r="C4" s="50"/>
      <c r="D4" s="50"/>
      <c r="E4" s="51"/>
      <c r="F4" s="92" t="s">
        <v>60</v>
      </c>
      <c r="G4" s="56" t="s">
        <v>61</v>
      </c>
      <c r="H4" s="56" t="s">
        <v>62</v>
      </c>
      <c r="I4" s="56" t="s">
        <v>63</v>
      </c>
      <c r="J4" s="56" t="s">
        <v>64</v>
      </c>
      <c r="K4" s="56" t="s">
        <v>65</v>
      </c>
      <c r="L4" s="56"/>
      <c r="M4" s="186" t="s">
        <v>66</v>
      </c>
      <c r="N4" s="187" t="s">
        <v>67</v>
      </c>
      <c r="O4" s="188"/>
      <c r="P4" s="188"/>
      <c r="Q4" s="188"/>
      <c r="R4" s="195"/>
      <c r="S4" s="92" t="s">
        <v>68</v>
      </c>
      <c r="T4" s="56" t="s">
        <v>69</v>
      </c>
    </row>
    <row r="5" spans="1:20" ht="19.5" customHeight="1">
      <c r="A5" s="49" t="s">
        <v>70</v>
      </c>
      <c r="B5" s="50"/>
      <c r="C5" s="51"/>
      <c r="D5" s="94" t="s">
        <v>71</v>
      </c>
      <c r="E5" s="55" t="s">
        <v>72</v>
      </c>
      <c r="F5" s="56"/>
      <c r="G5" s="56"/>
      <c r="H5" s="56"/>
      <c r="I5" s="56"/>
      <c r="J5" s="56"/>
      <c r="K5" s="189" t="s">
        <v>73</v>
      </c>
      <c r="L5" s="56" t="s">
        <v>74</v>
      </c>
      <c r="M5" s="190"/>
      <c r="N5" s="191" t="s">
        <v>75</v>
      </c>
      <c r="O5" s="191" t="s">
        <v>76</v>
      </c>
      <c r="P5" s="191" t="s">
        <v>77</v>
      </c>
      <c r="Q5" s="191" t="s">
        <v>78</v>
      </c>
      <c r="R5" s="191" t="s">
        <v>79</v>
      </c>
      <c r="S5" s="56"/>
      <c r="T5" s="56"/>
    </row>
    <row r="6" spans="1:20" ht="30.75" customHeight="1">
      <c r="A6" s="58" t="s">
        <v>80</v>
      </c>
      <c r="B6" s="57" t="s">
        <v>81</v>
      </c>
      <c r="C6" s="59" t="s">
        <v>82</v>
      </c>
      <c r="D6" s="61"/>
      <c r="E6" s="61"/>
      <c r="F6" s="62"/>
      <c r="G6" s="62"/>
      <c r="H6" s="62"/>
      <c r="I6" s="62"/>
      <c r="J6" s="62"/>
      <c r="K6" s="192"/>
      <c r="L6" s="62"/>
      <c r="M6" s="193"/>
      <c r="N6" s="62"/>
      <c r="O6" s="62"/>
      <c r="P6" s="62"/>
      <c r="Q6" s="62"/>
      <c r="R6" s="62"/>
      <c r="S6" s="62"/>
      <c r="T6" s="62"/>
    </row>
    <row r="7" spans="1:20" ht="19.5" customHeight="1">
      <c r="A7" s="64" t="s">
        <v>14</v>
      </c>
      <c r="B7" s="64" t="s">
        <v>14</v>
      </c>
      <c r="C7" s="64" t="s">
        <v>14</v>
      </c>
      <c r="D7" s="64" t="s">
        <v>14</v>
      </c>
      <c r="E7" s="64" t="s">
        <v>60</v>
      </c>
      <c r="F7" s="117">
        <f aca="true" t="shared" si="0" ref="F7:F23">SUM(G7,H7,I7,J7,K7,M7,N7,S7,T7)</f>
        <v>27895.335499999997</v>
      </c>
      <c r="G7" s="66">
        <v>27235.3615</v>
      </c>
      <c r="H7" s="83">
        <v>659.974</v>
      </c>
      <c r="I7" s="83" t="s">
        <v>14</v>
      </c>
      <c r="J7" s="67" t="s">
        <v>14</v>
      </c>
      <c r="K7" s="194" t="s">
        <v>14</v>
      </c>
      <c r="L7" s="100" t="s">
        <v>14</v>
      </c>
      <c r="M7" s="100" t="s">
        <v>14</v>
      </c>
      <c r="N7" s="91">
        <f aca="true" t="shared" si="1" ref="N7:N23">SUM(O7:R7)</f>
        <v>0</v>
      </c>
      <c r="O7" s="194" t="s">
        <v>14</v>
      </c>
      <c r="P7" s="100"/>
      <c r="Q7" s="100"/>
      <c r="R7" s="196"/>
      <c r="S7" s="194" t="s">
        <v>14</v>
      </c>
      <c r="T7" s="197"/>
    </row>
    <row r="8" spans="1:20" ht="19.5" customHeight="1">
      <c r="A8" s="64" t="s">
        <v>14</v>
      </c>
      <c r="B8" s="64" t="s">
        <v>14</v>
      </c>
      <c r="C8" s="64" t="s">
        <v>14</v>
      </c>
      <c r="D8" s="64" t="s">
        <v>14</v>
      </c>
      <c r="E8" s="64" t="s">
        <v>0</v>
      </c>
      <c r="F8" s="117">
        <f t="shared" si="0"/>
        <v>27895.335499999997</v>
      </c>
      <c r="G8" s="66">
        <v>27235.3615</v>
      </c>
      <c r="H8" s="83">
        <v>659.974</v>
      </c>
      <c r="I8" s="83" t="s">
        <v>14</v>
      </c>
      <c r="J8" s="67" t="s">
        <v>14</v>
      </c>
      <c r="K8" s="194" t="s">
        <v>14</v>
      </c>
      <c r="L8" s="100" t="s">
        <v>14</v>
      </c>
      <c r="M8" s="100" t="s">
        <v>14</v>
      </c>
      <c r="N8" s="91">
        <f t="shared" si="1"/>
        <v>0</v>
      </c>
      <c r="O8" s="194" t="s">
        <v>14</v>
      </c>
      <c r="P8" s="100"/>
      <c r="Q8" s="100"/>
      <c r="R8" s="196"/>
      <c r="S8" s="194" t="s">
        <v>14</v>
      </c>
      <c r="T8" s="197"/>
    </row>
    <row r="9" spans="1:20" ht="19.5" customHeight="1">
      <c r="A9" s="64" t="s">
        <v>14</v>
      </c>
      <c r="B9" s="64" t="s">
        <v>14</v>
      </c>
      <c r="C9" s="64" t="s">
        <v>14</v>
      </c>
      <c r="D9" s="64" t="s">
        <v>83</v>
      </c>
      <c r="E9" s="64" t="s">
        <v>84</v>
      </c>
      <c r="F9" s="117">
        <f t="shared" si="0"/>
        <v>27895.335499999997</v>
      </c>
      <c r="G9" s="66">
        <v>27235.3615</v>
      </c>
      <c r="H9" s="83">
        <v>659.974</v>
      </c>
      <c r="I9" s="83" t="s">
        <v>14</v>
      </c>
      <c r="J9" s="67" t="s">
        <v>14</v>
      </c>
      <c r="K9" s="194" t="s">
        <v>14</v>
      </c>
      <c r="L9" s="100" t="s">
        <v>14</v>
      </c>
      <c r="M9" s="100" t="s">
        <v>14</v>
      </c>
      <c r="N9" s="91">
        <f t="shared" si="1"/>
        <v>0</v>
      </c>
      <c r="O9" s="194" t="s">
        <v>14</v>
      </c>
      <c r="P9" s="100"/>
      <c r="Q9" s="100"/>
      <c r="R9" s="196"/>
      <c r="S9" s="194" t="s">
        <v>14</v>
      </c>
      <c r="T9" s="197"/>
    </row>
    <row r="10" spans="1:20" ht="19.5" customHeight="1">
      <c r="A10" s="64" t="s">
        <v>85</v>
      </c>
      <c r="B10" s="64" t="s">
        <v>86</v>
      </c>
      <c r="C10" s="64" t="s">
        <v>86</v>
      </c>
      <c r="D10" s="64" t="s">
        <v>87</v>
      </c>
      <c r="E10" s="64" t="s">
        <v>88</v>
      </c>
      <c r="F10" s="117">
        <f t="shared" si="0"/>
        <v>14.4265</v>
      </c>
      <c r="G10" s="66">
        <v>0</v>
      </c>
      <c r="H10" s="83">
        <v>14.4265</v>
      </c>
      <c r="I10" s="83" t="s">
        <v>14</v>
      </c>
      <c r="J10" s="67" t="s">
        <v>14</v>
      </c>
      <c r="K10" s="194" t="s">
        <v>14</v>
      </c>
      <c r="L10" s="100" t="s">
        <v>14</v>
      </c>
      <c r="M10" s="100" t="s">
        <v>14</v>
      </c>
      <c r="N10" s="91">
        <f t="shared" si="1"/>
        <v>0</v>
      </c>
      <c r="O10" s="194" t="s">
        <v>14</v>
      </c>
      <c r="P10" s="100"/>
      <c r="Q10" s="100"/>
      <c r="R10" s="196"/>
      <c r="S10" s="194" t="s">
        <v>14</v>
      </c>
      <c r="T10" s="197"/>
    </row>
    <row r="11" spans="1:20" ht="19.5" customHeight="1">
      <c r="A11" s="64" t="s">
        <v>85</v>
      </c>
      <c r="B11" s="64" t="s">
        <v>89</v>
      </c>
      <c r="C11" s="64" t="s">
        <v>89</v>
      </c>
      <c r="D11" s="64" t="s">
        <v>87</v>
      </c>
      <c r="E11" s="64" t="s">
        <v>90</v>
      </c>
      <c r="F11" s="117">
        <f t="shared" si="0"/>
        <v>0.8168</v>
      </c>
      <c r="G11" s="66">
        <v>0</v>
      </c>
      <c r="H11" s="83">
        <v>0.8168</v>
      </c>
      <c r="I11" s="83" t="s">
        <v>14</v>
      </c>
      <c r="J11" s="67" t="s">
        <v>14</v>
      </c>
      <c r="K11" s="194" t="s">
        <v>14</v>
      </c>
      <c r="L11" s="100" t="s">
        <v>14</v>
      </c>
      <c r="M11" s="100" t="s">
        <v>14</v>
      </c>
      <c r="N11" s="91">
        <f t="shared" si="1"/>
        <v>0</v>
      </c>
      <c r="O11" s="194" t="s">
        <v>14</v>
      </c>
      <c r="P11" s="100"/>
      <c r="Q11" s="100"/>
      <c r="R11" s="196"/>
      <c r="S11" s="194" t="s">
        <v>14</v>
      </c>
      <c r="T11" s="197"/>
    </row>
    <row r="12" spans="1:20" ht="19.5" customHeight="1">
      <c r="A12" s="64" t="s">
        <v>91</v>
      </c>
      <c r="B12" s="64" t="s">
        <v>92</v>
      </c>
      <c r="C12" s="64" t="s">
        <v>93</v>
      </c>
      <c r="D12" s="64" t="s">
        <v>87</v>
      </c>
      <c r="E12" s="64" t="s">
        <v>94</v>
      </c>
      <c r="F12" s="117">
        <f t="shared" si="0"/>
        <v>11.9519</v>
      </c>
      <c r="G12" s="66">
        <v>0</v>
      </c>
      <c r="H12" s="83">
        <v>11.9519</v>
      </c>
      <c r="I12" s="83" t="s">
        <v>14</v>
      </c>
      <c r="J12" s="67" t="s">
        <v>14</v>
      </c>
      <c r="K12" s="194" t="s">
        <v>14</v>
      </c>
      <c r="L12" s="100" t="s">
        <v>14</v>
      </c>
      <c r="M12" s="100" t="s">
        <v>14</v>
      </c>
      <c r="N12" s="91">
        <f t="shared" si="1"/>
        <v>0</v>
      </c>
      <c r="O12" s="194" t="s">
        <v>14</v>
      </c>
      <c r="P12" s="100"/>
      <c r="Q12" s="100"/>
      <c r="R12" s="196"/>
      <c r="S12" s="194" t="s">
        <v>14</v>
      </c>
      <c r="T12" s="197"/>
    </row>
    <row r="13" spans="1:20" ht="19.5" customHeight="1">
      <c r="A13" s="64" t="s">
        <v>95</v>
      </c>
      <c r="B13" s="64" t="s">
        <v>93</v>
      </c>
      <c r="C13" s="64" t="s">
        <v>89</v>
      </c>
      <c r="D13" s="64" t="s">
        <v>87</v>
      </c>
      <c r="E13" s="64" t="s">
        <v>96</v>
      </c>
      <c r="F13" s="117">
        <f t="shared" si="0"/>
        <v>8</v>
      </c>
      <c r="G13" s="66">
        <v>0</v>
      </c>
      <c r="H13" s="83">
        <v>8</v>
      </c>
      <c r="I13" s="83" t="s">
        <v>14</v>
      </c>
      <c r="J13" s="67" t="s">
        <v>14</v>
      </c>
      <c r="K13" s="194" t="s">
        <v>14</v>
      </c>
      <c r="L13" s="100" t="s">
        <v>14</v>
      </c>
      <c r="M13" s="100" t="s">
        <v>14</v>
      </c>
      <c r="N13" s="91">
        <f t="shared" si="1"/>
        <v>0</v>
      </c>
      <c r="O13" s="194" t="s">
        <v>14</v>
      </c>
      <c r="P13" s="100"/>
      <c r="Q13" s="100"/>
      <c r="R13" s="196"/>
      <c r="S13" s="194" t="s">
        <v>14</v>
      </c>
      <c r="T13" s="197"/>
    </row>
    <row r="14" spans="1:20" ht="19.5" customHeight="1">
      <c r="A14" s="64" t="s">
        <v>95</v>
      </c>
      <c r="B14" s="64" t="s">
        <v>97</v>
      </c>
      <c r="C14" s="64" t="s">
        <v>93</v>
      </c>
      <c r="D14" s="64" t="s">
        <v>87</v>
      </c>
      <c r="E14" s="64" t="s">
        <v>98</v>
      </c>
      <c r="F14" s="117">
        <f t="shared" si="0"/>
        <v>15777.2397</v>
      </c>
      <c r="G14" s="66">
        <v>15777.2397</v>
      </c>
      <c r="H14" s="83">
        <v>0</v>
      </c>
      <c r="I14" s="83" t="s">
        <v>14</v>
      </c>
      <c r="J14" s="67" t="s">
        <v>14</v>
      </c>
      <c r="K14" s="194" t="s">
        <v>14</v>
      </c>
      <c r="L14" s="100" t="s">
        <v>14</v>
      </c>
      <c r="M14" s="100" t="s">
        <v>14</v>
      </c>
      <c r="N14" s="91">
        <f t="shared" si="1"/>
        <v>0</v>
      </c>
      <c r="O14" s="194" t="s">
        <v>14</v>
      </c>
      <c r="P14" s="100"/>
      <c r="Q14" s="100"/>
      <c r="R14" s="196"/>
      <c r="S14" s="194" t="s">
        <v>14</v>
      </c>
      <c r="T14" s="197"/>
    </row>
    <row r="15" spans="1:20" ht="19.5" customHeight="1">
      <c r="A15" s="64" t="s">
        <v>95</v>
      </c>
      <c r="B15" s="64" t="s">
        <v>97</v>
      </c>
      <c r="C15" s="64" t="s">
        <v>99</v>
      </c>
      <c r="D15" s="64" t="s">
        <v>87</v>
      </c>
      <c r="E15" s="64" t="s">
        <v>100</v>
      </c>
      <c r="F15" s="117">
        <f t="shared" si="0"/>
        <v>10393</v>
      </c>
      <c r="G15" s="66">
        <v>10393</v>
      </c>
      <c r="H15" s="83">
        <v>0</v>
      </c>
      <c r="I15" s="83" t="s">
        <v>14</v>
      </c>
      <c r="J15" s="67" t="s">
        <v>14</v>
      </c>
      <c r="K15" s="194" t="s">
        <v>14</v>
      </c>
      <c r="L15" s="100" t="s">
        <v>14</v>
      </c>
      <c r="M15" s="100" t="s">
        <v>14</v>
      </c>
      <c r="N15" s="91">
        <f t="shared" si="1"/>
        <v>0</v>
      </c>
      <c r="O15" s="194" t="s">
        <v>14</v>
      </c>
      <c r="P15" s="100"/>
      <c r="Q15" s="100"/>
      <c r="R15" s="196"/>
      <c r="S15" s="194" t="s">
        <v>14</v>
      </c>
      <c r="T15" s="197"/>
    </row>
    <row r="16" spans="1:20" ht="19.5" customHeight="1">
      <c r="A16" s="64" t="s">
        <v>95</v>
      </c>
      <c r="B16" s="64" t="s">
        <v>97</v>
      </c>
      <c r="C16" s="64" t="s">
        <v>89</v>
      </c>
      <c r="D16" s="64" t="s">
        <v>87</v>
      </c>
      <c r="E16" s="64" t="s">
        <v>101</v>
      </c>
      <c r="F16" s="117">
        <f t="shared" si="0"/>
        <v>414.9815</v>
      </c>
      <c r="G16" s="66">
        <v>414.9815</v>
      </c>
      <c r="H16" s="83">
        <v>0</v>
      </c>
      <c r="I16" s="83" t="s">
        <v>14</v>
      </c>
      <c r="J16" s="67" t="s">
        <v>14</v>
      </c>
      <c r="K16" s="194" t="s">
        <v>14</v>
      </c>
      <c r="L16" s="100" t="s">
        <v>14</v>
      </c>
      <c r="M16" s="100" t="s">
        <v>14</v>
      </c>
      <c r="N16" s="91">
        <f t="shared" si="1"/>
        <v>0</v>
      </c>
      <c r="O16" s="194" t="s">
        <v>14</v>
      </c>
      <c r="P16" s="100"/>
      <c r="Q16" s="100"/>
      <c r="R16" s="196"/>
      <c r="S16" s="194" t="s">
        <v>14</v>
      </c>
      <c r="T16" s="197"/>
    </row>
    <row r="17" spans="1:20" ht="19.5" customHeight="1">
      <c r="A17" s="64" t="s">
        <v>102</v>
      </c>
      <c r="B17" s="64" t="s">
        <v>103</v>
      </c>
      <c r="C17" s="64" t="s">
        <v>89</v>
      </c>
      <c r="D17" s="64" t="s">
        <v>87</v>
      </c>
      <c r="E17" s="64" t="s">
        <v>104</v>
      </c>
      <c r="F17" s="117">
        <f t="shared" si="0"/>
        <v>2</v>
      </c>
      <c r="G17" s="66">
        <v>2</v>
      </c>
      <c r="H17" s="83">
        <v>0</v>
      </c>
      <c r="I17" s="83" t="s">
        <v>14</v>
      </c>
      <c r="J17" s="67" t="s">
        <v>14</v>
      </c>
      <c r="K17" s="194" t="s">
        <v>14</v>
      </c>
      <c r="L17" s="100" t="s">
        <v>14</v>
      </c>
      <c r="M17" s="100" t="s">
        <v>14</v>
      </c>
      <c r="N17" s="91">
        <f t="shared" si="1"/>
        <v>0</v>
      </c>
      <c r="O17" s="194" t="s">
        <v>14</v>
      </c>
      <c r="P17" s="100"/>
      <c r="Q17" s="100"/>
      <c r="R17" s="196"/>
      <c r="S17" s="194" t="s">
        <v>14</v>
      </c>
      <c r="T17" s="197"/>
    </row>
    <row r="18" spans="1:20" ht="19.5" customHeight="1">
      <c r="A18" s="64" t="s">
        <v>105</v>
      </c>
      <c r="B18" s="64" t="s">
        <v>93</v>
      </c>
      <c r="C18" s="64" t="s">
        <v>93</v>
      </c>
      <c r="D18" s="64" t="s">
        <v>87</v>
      </c>
      <c r="E18" s="64" t="s">
        <v>106</v>
      </c>
      <c r="F18" s="117">
        <f t="shared" si="0"/>
        <v>142.1896</v>
      </c>
      <c r="G18" s="66">
        <v>0</v>
      </c>
      <c r="H18" s="83">
        <v>142.1896</v>
      </c>
      <c r="I18" s="83" t="s">
        <v>14</v>
      </c>
      <c r="J18" s="67" t="s">
        <v>14</v>
      </c>
      <c r="K18" s="194" t="s">
        <v>14</v>
      </c>
      <c r="L18" s="100" t="s">
        <v>14</v>
      </c>
      <c r="M18" s="100" t="s">
        <v>14</v>
      </c>
      <c r="N18" s="91">
        <f t="shared" si="1"/>
        <v>0</v>
      </c>
      <c r="O18" s="194" t="s">
        <v>14</v>
      </c>
      <c r="P18" s="100"/>
      <c r="Q18" s="100"/>
      <c r="R18" s="196"/>
      <c r="S18" s="194" t="s">
        <v>14</v>
      </c>
      <c r="T18" s="197"/>
    </row>
    <row r="19" spans="1:20" ht="19.5" customHeight="1">
      <c r="A19" s="64" t="s">
        <v>105</v>
      </c>
      <c r="B19" s="64" t="s">
        <v>93</v>
      </c>
      <c r="C19" s="64" t="s">
        <v>107</v>
      </c>
      <c r="D19" s="64" t="s">
        <v>87</v>
      </c>
      <c r="E19" s="64" t="s">
        <v>108</v>
      </c>
      <c r="F19" s="117">
        <f t="shared" si="0"/>
        <v>415.5292</v>
      </c>
      <c r="G19" s="66">
        <v>0</v>
      </c>
      <c r="H19" s="83">
        <v>415.5292</v>
      </c>
      <c r="I19" s="83" t="s">
        <v>14</v>
      </c>
      <c r="J19" s="67" t="s">
        <v>14</v>
      </c>
      <c r="K19" s="194" t="s">
        <v>14</v>
      </c>
      <c r="L19" s="100" t="s">
        <v>14</v>
      </c>
      <c r="M19" s="100" t="s">
        <v>14</v>
      </c>
      <c r="N19" s="91">
        <f t="shared" si="1"/>
        <v>0</v>
      </c>
      <c r="O19" s="194" t="s">
        <v>14</v>
      </c>
      <c r="P19" s="100"/>
      <c r="Q19" s="100"/>
      <c r="R19" s="196"/>
      <c r="S19" s="194" t="s">
        <v>14</v>
      </c>
      <c r="T19" s="197"/>
    </row>
    <row r="20" spans="1:20" ht="19.5" customHeight="1">
      <c r="A20" s="64" t="s">
        <v>105</v>
      </c>
      <c r="B20" s="64" t="s">
        <v>93</v>
      </c>
      <c r="C20" s="64" t="s">
        <v>99</v>
      </c>
      <c r="D20" s="64" t="s">
        <v>87</v>
      </c>
      <c r="E20" s="64" t="s">
        <v>109</v>
      </c>
      <c r="F20" s="117">
        <f t="shared" si="0"/>
        <v>14.4688</v>
      </c>
      <c r="G20" s="66">
        <v>4.4688</v>
      </c>
      <c r="H20" s="83">
        <v>10</v>
      </c>
      <c r="I20" s="83" t="s">
        <v>14</v>
      </c>
      <c r="J20" s="67" t="s">
        <v>14</v>
      </c>
      <c r="K20" s="194" t="s">
        <v>14</v>
      </c>
      <c r="L20" s="100" t="s">
        <v>14</v>
      </c>
      <c r="M20" s="100" t="s">
        <v>14</v>
      </c>
      <c r="N20" s="91">
        <f t="shared" si="1"/>
        <v>0</v>
      </c>
      <c r="O20" s="194" t="s">
        <v>14</v>
      </c>
      <c r="P20" s="100"/>
      <c r="Q20" s="100"/>
      <c r="R20" s="196"/>
      <c r="S20" s="194" t="s">
        <v>14</v>
      </c>
      <c r="T20" s="197"/>
    </row>
    <row r="21" spans="1:20" ht="19.5" customHeight="1">
      <c r="A21" s="64" t="s">
        <v>105</v>
      </c>
      <c r="B21" s="64" t="s">
        <v>93</v>
      </c>
      <c r="C21" s="64" t="s">
        <v>89</v>
      </c>
      <c r="D21" s="64" t="s">
        <v>87</v>
      </c>
      <c r="E21" s="64" t="s">
        <v>110</v>
      </c>
      <c r="F21" s="117">
        <f t="shared" si="0"/>
        <v>377.91729999999995</v>
      </c>
      <c r="G21" s="66">
        <v>337.1373</v>
      </c>
      <c r="H21" s="83">
        <v>40.78</v>
      </c>
      <c r="I21" s="83" t="s">
        <v>14</v>
      </c>
      <c r="J21" s="67" t="s">
        <v>14</v>
      </c>
      <c r="K21" s="194" t="s">
        <v>14</v>
      </c>
      <c r="L21" s="100" t="s">
        <v>14</v>
      </c>
      <c r="M21" s="100" t="s">
        <v>14</v>
      </c>
      <c r="N21" s="91">
        <f t="shared" si="1"/>
        <v>0</v>
      </c>
      <c r="O21" s="194" t="s">
        <v>14</v>
      </c>
      <c r="P21" s="100"/>
      <c r="Q21" s="100"/>
      <c r="R21" s="196"/>
      <c r="S21" s="194" t="s">
        <v>14</v>
      </c>
      <c r="T21" s="197"/>
    </row>
    <row r="22" spans="1:20" ht="19.5" customHeight="1">
      <c r="A22" s="64" t="s">
        <v>111</v>
      </c>
      <c r="B22" s="64" t="s">
        <v>107</v>
      </c>
      <c r="C22" s="64" t="s">
        <v>93</v>
      </c>
      <c r="D22" s="64" t="s">
        <v>87</v>
      </c>
      <c r="E22" s="64" t="s">
        <v>112</v>
      </c>
      <c r="F22" s="117">
        <f t="shared" si="0"/>
        <v>16.28</v>
      </c>
      <c r="G22" s="66">
        <v>0</v>
      </c>
      <c r="H22" s="83">
        <v>16.28</v>
      </c>
      <c r="I22" s="83" t="s">
        <v>14</v>
      </c>
      <c r="J22" s="67" t="s">
        <v>14</v>
      </c>
      <c r="K22" s="194" t="s">
        <v>14</v>
      </c>
      <c r="L22" s="100" t="s">
        <v>14</v>
      </c>
      <c r="M22" s="100" t="s">
        <v>14</v>
      </c>
      <c r="N22" s="91">
        <f t="shared" si="1"/>
        <v>0</v>
      </c>
      <c r="O22" s="194" t="s">
        <v>14</v>
      </c>
      <c r="P22" s="100"/>
      <c r="Q22" s="100"/>
      <c r="R22" s="196"/>
      <c r="S22" s="194" t="s">
        <v>14</v>
      </c>
      <c r="T22" s="197"/>
    </row>
    <row r="23" spans="1:20" ht="19.5" customHeight="1">
      <c r="A23" s="64" t="s">
        <v>113</v>
      </c>
      <c r="B23" s="64" t="s">
        <v>114</v>
      </c>
      <c r="C23" s="64" t="s">
        <v>93</v>
      </c>
      <c r="D23" s="64" t="s">
        <v>87</v>
      </c>
      <c r="E23" s="64" t="s">
        <v>115</v>
      </c>
      <c r="F23" s="117">
        <f t="shared" si="0"/>
        <v>306.5342</v>
      </c>
      <c r="G23" s="66">
        <v>306.5342</v>
      </c>
      <c r="H23" s="83">
        <v>0</v>
      </c>
      <c r="I23" s="83" t="s">
        <v>14</v>
      </c>
      <c r="J23" s="67" t="s">
        <v>14</v>
      </c>
      <c r="K23" s="194" t="s">
        <v>14</v>
      </c>
      <c r="L23" s="100" t="s">
        <v>14</v>
      </c>
      <c r="M23" s="100" t="s">
        <v>14</v>
      </c>
      <c r="N23" s="91">
        <f t="shared" si="1"/>
        <v>0</v>
      </c>
      <c r="O23" s="194" t="s">
        <v>14</v>
      </c>
      <c r="P23" s="100"/>
      <c r="Q23" s="100"/>
      <c r="R23" s="196"/>
      <c r="S23" s="194" t="s">
        <v>14</v>
      </c>
      <c r="T23" s="197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8"/>
      <c r="B1" s="166"/>
      <c r="C1" s="166"/>
      <c r="D1" s="166"/>
      <c r="E1" s="166"/>
      <c r="F1" s="166"/>
      <c r="G1" s="166"/>
      <c r="H1" s="166"/>
      <c r="I1" s="166"/>
      <c r="J1" s="183" t="s">
        <v>116</v>
      </c>
    </row>
    <row r="2" spans="1:10" ht="19.5" customHeight="1">
      <c r="A2" s="44" t="s">
        <v>117</v>
      </c>
      <c r="B2" s="44"/>
      <c r="C2" s="44"/>
      <c r="D2" s="44"/>
      <c r="E2" s="44"/>
      <c r="F2" s="44"/>
      <c r="G2" s="44"/>
      <c r="H2" s="44"/>
      <c r="I2" s="44"/>
      <c r="J2" s="44"/>
    </row>
    <row r="3" spans="1:12" s="40" customFormat="1" ht="19.5" customHeight="1">
      <c r="A3" s="120" t="s">
        <v>5</v>
      </c>
      <c r="B3" s="120"/>
      <c r="C3" s="120"/>
      <c r="D3" s="120"/>
      <c r="E3" s="120"/>
      <c r="F3" s="167"/>
      <c r="G3" s="167"/>
      <c r="H3" s="167"/>
      <c r="I3" s="167"/>
      <c r="J3" s="48" t="s">
        <v>6</v>
      </c>
      <c r="K3"/>
      <c r="L3"/>
    </row>
    <row r="4" spans="1:10" ht="19.5" customHeight="1">
      <c r="A4" s="122" t="s">
        <v>59</v>
      </c>
      <c r="B4" s="124"/>
      <c r="C4" s="124"/>
      <c r="D4" s="124"/>
      <c r="E4" s="123"/>
      <c r="F4" s="168" t="s">
        <v>60</v>
      </c>
      <c r="G4" s="169" t="s">
        <v>118</v>
      </c>
      <c r="H4" s="170" t="s">
        <v>119</v>
      </c>
      <c r="I4" s="170" t="s">
        <v>120</v>
      </c>
      <c r="J4" s="175" t="s">
        <v>121</v>
      </c>
    </row>
    <row r="5" spans="1:10" ht="19.5" customHeight="1">
      <c r="A5" s="122" t="s">
        <v>70</v>
      </c>
      <c r="B5" s="124"/>
      <c r="C5" s="123"/>
      <c r="D5" s="171" t="s">
        <v>71</v>
      </c>
      <c r="E5" s="172" t="s">
        <v>122</v>
      </c>
      <c r="F5" s="169"/>
      <c r="G5" s="169"/>
      <c r="H5" s="170"/>
      <c r="I5" s="170"/>
      <c r="J5" s="175"/>
    </row>
    <row r="6" spans="1:10" ht="15" customHeight="1">
      <c r="A6" s="173" t="s">
        <v>80</v>
      </c>
      <c r="B6" s="173" t="s">
        <v>81</v>
      </c>
      <c r="C6" s="174" t="s">
        <v>82</v>
      </c>
      <c r="D6" s="175"/>
      <c r="E6" s="176"/>
      <c r="F6" s="177"/>
      <c r="G6" s="177"/>
      <c r="H6" s="178"/>
      <c r="I6" s="178"/>
      <c r="J6" s="184"/>
    </row>
    <row r="7" spans="1:10" ht="19.5" customHeight="1">
      <c r="A7" s="179" t="s">
        <v>14</v>
      </c>
      <c r="B7" s="179" t="s">
        <v>14</v>
      </c>
      <c r="C7" s="179" t="s">
        <v>14</v>
      </c>
      <c r="D7" s="180" t="s">
        <v>14</v>
      </c>
      <c r="E7" s="180" t="s">
        <v>60</v>
      </c>
      <c r="F7" s="181">
        <f aca="true" t="shared" si="0" ref="F7:F23">SUM(G7:J7)</f>
        <v>27895.335499999997</v>
      </c>
      <c r="G7" s="182">
        <v>459.8926</v>
      </c>
      <c r="H7" s="182">
        <v>27435.4429</v>
      </c>
      <c r="I7" s="182"/>
      <c r="J7" s="185"/>
    </row>
    <row r="8" spans="1:10" ht="19.5" customHeight="1">
      <c r="A8" s="179" t="s">
        <v>14</v>
      </c>
      <c r="B8" s="179" t="s">
        <v>14</v>
      </c>
      <c r="C8" s="179" t="s">
        <v>14</v>
      </c>
      <c r="D8" s="180" t="s">
        <v>14</v>
      </c>
      <c r="E8" s="180" t="s">
        <v>0</v>
      </c>
      <c r="F8" s="181">
        <f t="shared" si="0"/>
        <v>27895.335499999997</v>
      </c>
      <c r="G8" s="182">
        <v>459.8926</v>
      </c>
      <c r="H8" s="182">
        <v>27435.4429</v>
      </c>
      <c r="I8" s="182"/>
      <c r="J8" s="185"/>
    </row>
    <row r="9" spans="1:10" ht="19.5" customHeight="1">
      <c r="A9" s="179" t="s">
        <v>14</v>
      </c>
      <c r="B9" s="179" t="s">
        <v>14</v>
      </c>
      <c r="C9" s="179" t="s">
        <v>14</v>
      </c>
      <c r="D9" s="180" t="s">
        <v>83</v>
      </c>
      <c r="E9" s="180" t="s">
        <v>123</v>
      </c>
      <c r="F9" s="181">
        <f t="shared" si="0"/>
        <v>27895.335499999997</v>
      </c>
      <c r="G9" s="182">
        <v>459.8926</v>
      </c>
      <c r="H9" s="182">
        <v>27435.4429</v>
      </c>
      <c r="I9" s="182"/>
      <c r="J9" s="185"/>
    </row>
    <row r="10" spans="1:10" ht="19.5" customHeight="1">
      <c r="A10" s="179" t="s">
        <v>85</v>
      </c>
      <c r="B10" s="179" t="s">
        <v>86</v>
      </c>
      <c r="C10" s="179" t="s">
        <v>86</v>
      </c>
      <c r="D10" s="180" t="s">
        <v>87</v>
      </c>
      <c r="E10" s="180" t="s">
        <v>88</v>
      </c>
      <c r="F10" s="181">
        <f t="shared" si="0"/>
        <v>14.4265</v>
      </c>
      <c r="G10" s="182">
        <v>14.4265</v>
      </c>
      <c r="H10" s="182">
        <v>0</v>
      </c>
      <c r="I10" s="182"/>
      <c r="J10" s="185"/>
    </row>
    <row r="11" spans="1:10" ht="19.5" customHeight="1">
      <c r="A11" s="179" t="s">
        <v>85</v>
      </c>
      <c r="B11" s="179" t="s">
        <v>89</v>
      </c>
      <c r="C11" s="179" t="s">
        <v>89</v>
      </c>
      <c r="D11" s="180" t="s">
        <v>87</v>
      </c>
      <c r="E11" s="180" t="s">
        <v>90</v>
      </c>
      <c r="F11" s="181">
        <f t="shared" si="0"/>
        <v>0.8168</v>
      </c>
      <c r="G11" s="182">
        <v>0.8168</v>
      </c>
      <c r="H11" s="182">
        <v>0</v>
      </c>
      <c r="I11" s="182"/>
      <c r="J11" s="185"/>
    </row>
    <row r="12" spans="1:10" ht="19.5" customHeight="1">
      <c r="A12" s="179" t="s">
        <v>91</v>
      </c>
      <c r="B12" s="179" t="s">
        <v>92</v>
      </c>
      <c r="C12" s="179" t="s">
        <v>93</v>
      </c>
      <c r="D12" s="180" t="s">
        <v>87</v>
      </c>
      <c r="E12" s="180" t="s">
        <v>94</v>
      </c>
      <c r="F12" s="181">
        <f t="shared" si="0"/>
        <v>11.9519</v>
      </c>
      <c r="G12" s="182">
        <v>11.9519</v>
      </c>
      <c r="H12" s="182">
        <v>0</v>
      </c>
      <c r="I12" s="182"/>
      <c r="J12" s="185"/>
    </row>
    <row r="13" spans="1:10" ht="19.5" customHeight="1">
      <c r="A13" s="179" t="s">
        <v>95</v>
      </c>
      <c r="B13" s="179" t="s">
        <v>93</v>
      </c>
      <c r="C13" s="179" t="s">
        <v>89</v>
      </c>
      <c r="D13" s="180" t="s">
        <v>87</v>
      </c>
      <c r="E13" s="180" t="s">
        <v>96</v>
      </c>
      <c r="F13" s="181">
        <f t="shared" si="0"/>
        <v>8</v>
      </c>
      <c r="G13" s="182">
        <v>0</v>
      </c>
      <c r="H13" s="182">
        <v>8</v>
      </c>
      <c r="I13" s="182"/>
      <c r="J13" s="185"/>
    </row>
    <row r="14" spans="1:10" ht="19.5" customHeight="1">
      <c r="A14" s="179" t="s">
        <v>95</v>
      </c>
      <c r="B14" s="179" t="s">
        <v>97</v>
      </c>
      <c r="C14" s="179" t="s">
        <v>93</v>
      </c>
      <c r="D14" s="180" t="s">
        <v>87</v>
      </c>
      <c r="E14" s="180" t="s">
        <v>98</v>
      </c>
      <c r="F14" s="181">
        <f t="shared" si="0"/>
        <v>15777.2397</v>
      </c>
      <c r="G14" s="182">
        <v>0</v>
      </c>
      <c r="H14" s="182">
        <v>15777.2397</v>
      </c>
      <c r="I14" s="182"/>
      <c r="J14" s="185"/>
    </row>
    <row r="15" spans="1:10" ht="19.5" customHeight="1">
      <c r="A15" s="179" t="s">
        <v>95</v>
      </c>
      <c r="B15" s="179" t="s">
        <v>97</v>
      </c>
      <c r="C15" s="179" t="s">
        <v>99</v>
      </c>
      <c r="D15" s="180" t="s">
        <v>87</v>
      </c>
      <c r="E15" s="180" t="s">
        <v>100</v>
      </c>
      <c r="F15" s="181">
        <f t="shared" si="0"/>
        <v>10393</v>
      </c>
      <c r="G15" s="182">
        <v>0</v>
      </c>
      <c r="H15" s="182">
        <v>10393</v>
      </c>
      <c r="I15" s="182"/>
      <c r="J15" s="185"/>
    </row>
    <row r="16" spans="1:10" ht="19.5" customHeight="1">
      <c r="A16" s="179" t="s">
        <v>95</v>
      </c>
      <c r="B16" s="179" t="s">
        <v>97</v>
      </c>
      <c r="C16" s="179" t="s">
        <v>89</v>
      </c>
      <c r="D16" s="180" t="s">
        <v>87</v>
      </c>
      <c r="E16" s="180" t="s">
        <v>101</v>
      </c>
      <c r="F16" s="181">
        <f t="shared" si="0"/>
        <v>414.9815</v>
      </c>
      <c r="G16" s="182">
        <v>0</v>
      </c>
      <c r="H16" s="182">
        <v>414.9815</v>
      </c>
      <c r="I16" s="182"/>
      <c r="J16" s="185"/>
    </row>
    <row r="17" spans="1:10" ht="19.5" customHeight="1">
      <c r="A17" s="179" t="s">
        <v>102</v>
      </c>
      <c r="B17" s="179" t="s">
        <v>103</v>
      </c>
      <c r="C17" s="179" t="s">
        <v>89</v>
      </c>
      <c r="D17" s="180" t="s">
        <v>87</v>
      </c>
      <c r="E17" s="180" t="s">
        <v>104</v>
      </c>
      <c r="F17" s="181">
        <f t="shared" si="0"/>
        <v>2</v>
      </c>
      <c r="G17" s="182">
        <v>0</v>
      </c>
      <c r="H17" s="182">
        <v>2</v>
      </c>
      <c r="I17" s="182"/>
      <c r="J17" s="185"/>
    </row>
    <row r="18" spans="1:10" ht="19.5" customHeight="1">
      <c r="A18" s="179" t="s">
        <v>105</v>
      </c>
      <c r="B18" s="179" t="s">
        <v>93</v>
      </c>
      <c r="C18" s="179" t="s">
        <v>93</v>
      </c>
      <c r="D18" s="180" t="s">
        <v>87</v>
      </c>
      <c r="E18" s="180" t="s">
        <v>106</v>
      </c>
      <c r="F18" s="181">
        <f t="shared" si="0"/>
        <v>142.18959999999998</v>
      </c>
      <c r="G18" s="182">
        <v>117.7062</v>
      </c>
      <c r="H18" s="182">
        <v>24.4834</v>
      </c>
      <c r="I18" s="182"/>
      <c r="J18" s="185"/>
    </row>
    <row r="19" spans="1:10" ht="19.5" customHeight="1">
      <c r="A19" s="179" t="s">
        <v>105</v>
      </c>
      <c r="B19" s="179" t="s">
        <v>93</v>
      </c>
      <c r="C19" s="179" t="s">
        <v>107</v>
      </c>
      <c r="D19" s="180" t="s">
        <v>87</v>
      </c>
      <c r="E19" s="180" t="s">
        <v>108</v>
      </c>
      <c r="F19" s="181">
        <f t="shared" si="0"/>
        <v>415.5292</v>
      </c>
      <c r="G19" s="182">
        <v>0</v>
      </c>
      <c r="H19" s="182">
        <v>415.5292</v>
      </c>
      <c r="I19" s="182"/>
      <c r="J19" s="185"/>
    </row>
    <row r="20" spans="1:10" ht="19.5" customHeight="1">
      <c r="A20" s="179" t="s">
        <v>105</v>
      </c>
      <c r="B20" s="179" t="s">
        <v>93</v>
      </c>
      <c r="C20" s="179" t="s">
        <v>99</v>
      </c>
      <c r="D20" s="180" t="s">
        <v>87</v>
      </c>
      <c r="E20" s="180" t="s">
        <v>109</v>
      </c>
      <c r="F20" s="181">
        <f t="shared" si="0"/>
        <v>14.4688</v>
      </c>
      <c r="G20" s="182">
        <v>0</v>
      </c>
      <c r="H20" s="182">
        <v>14.4688</v>
      </c>
      <c r="I20" s="182"/>
      <c r="J20" s="185"/>
    </row>
    <row r="21" spans="1:10" ht="19.5" customHeight="1">
      <c r="A21" s="179" t="s">
        <v>105</v>
      </c>
      <c r="B21" s="179" t="s">
        <v>93</v>
      </c>
      <c r="C21" s="179" t="s">
        <v>89</v>
      </c>
      <c r="D21" s="180" t="s">
        <v>87</v>
      </c>
      <c r="E21" s="180" t="s">
        <v>110</v>
      </c>
      <c r="F21" s="181">
        <f t="shared" si="0"/>
        <v>377.9173</v>
      </c>
      <c r="G21" s="182">
        <v>298.7112</v>
      </c>
      <c r="H21" s="182">
        <v>79.2061</v>
      </c>
      <c r="I21" s="182"/>
      <c r="J21" s="185"/>
    </row>
    <row r="22" spans="1:10" ht="19.5" customHeight="1">
      <c r="A22" s="179" t="s">
        <v>111</v>
      </c>
      <c r="B22" s="179" t="s">
        <v>107</v>
      </c>
      <c r="C22" s="179" t="s">
        <v>93</v>
      </c>
      <c r="D22" s="180" t="s">
        <v>87</v>
      </c>
      <c r="E22" s="180" t="s">
        <v>112</v>
      </c>
      <c r="F22" s="181">
        <f t="shared" si="0"/>
        <v>16.28</v>
      </c>
      <c r="G22" s="182">
        <v>16.28</v>
      </c>
      <c r="H22" s="182">
        <v>0</v>
      </c>
      <c r="I22" s="182"/>
      <c r="J22" s="185"/>
    </row>
    <row r="23" spans="1:10" ht="19.5" customHeight="1">
      <c r="A23" s="179" t="s">
        <v>113</v>
      </c>
      <c r="B23" s="179" t="s">
        <v>114</v>
      </c>
      <c r="C23" s="179" t="s">
        <v>93</v>
      </c>
      <c r="D23" s="180" t="s">
        <v>87</v>
      </c>
      <c r="E23" s="180" t="s">
        <v>115</v>
      </c>
      <c r="F23" s="181">
        <f t="shared" si="0"/>
        <v>306.5342</v>
      </c>
      <c r="G23" s="182">
        <v>0</v>
      </c>
      <c r="H23" s="182">
        <v>306.5342</v>
      </c>
      <c r="I23" s="182"/>
      <c r="J23" s="185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19"/>
      <c r="B1" s="119"/>
      <c r="C1" s="119"/>
      <c r="D1" s="119"/>
      <c r="E1" s="119"/>
      <c r="F1" s="119"/>
      <c r="G1" s="119"/>
      <c r="H1" s="48" t="s">
        <v>124</v>
      </c>
    </row>
    <row r="2" spans="1:8" ht="20.25" customHeight="1">
      <c r="A2" s="44" t="s">
        <v>125</v>
      </c>
      <c r="B2" s="44"/>
      <c r="C2" s="44"/>
      <c r="D2" s="44"/>
      <c r="E2" s="44"/>
      <c r="F2" s="44"/>
      <c r="G2" s="44"/>
      <c r="H2" s="44"/>
    </row>
    <row r="3" spans="1:8" s="40" customFormat="1" ht="20.25" customHeight="1">
      <c r="A3" s="120" t="s">
        <v>5</v>
      </c>
      <c r="B3" s="120"/>
      <c r="C3" s="121"/>
      <c r="D3" s="121"/>
      <c r="E3" s="121"/>
      <c r="F3" s="121"/>
      <c r="G3" s="121"/>
      <c r="H3" s="48" t="s">
        <v>6</v>
      </c>
    </row>
    <row r="4" spans="1:8" ht="20.25" customHeight="1">
      <c r="A4" s="122" t="s">
        <v>7</v>
      </c>
      <c r="B4" s="123"/>
      <c r="C4" s="122" t="s">
        <v>8</v>
      </c>
      <c r="D4" s="124"/>
      <c r="E4" s="124"/>
      <c r="F4" s="124"/>
      <c r="G4" s="124"/>
      <c r="H4" s="123"/>
    </row>
    <row r="5" spans="1:8" ht="34.5" customHeight="1">
      <c r="A5" s="125" t="s">
        <v>9</v>
      </c>
      <c r="B5" s="126" t="s">
        <v>10</v>
      </c>
      <c r="C5" s="125" t="s">
        <v>9</v>
      </c>
      <c r="D5" s="126" t="s">
        <v>60</v>
      </c>
      <c r="E5" s="126" t="s">
        <v>126</v>
      </c>
      <c r="F5" s="127" t="s">
        <v>127</v>
      </c>
      <c r="G5" s="126" t="s">
        <v>128</v>
      </c>
      <c r="H5" s="128" t="s">
        <v>129</v>
      </c>
    </row>
    <row r="6" spans="1:8" ht="20.25" customHeight="1">
      <c r="A6" s="129" t="s">
        <v>130</v>
      </c>
      <c r="B6" s="130">
        <f>SUM(B7:B9)</f>
        <v>659.974</v>
      </c>
      <c r="C6" s="131" t="s">
        <v>131</v>
      </c>
      <c r="D6" s="132">
        <f>SUM(E6,F6,G6,H6)</f>
        <v>27895.335499999997</v>
      </c>
      <c r="E6" s="133">
        <f>SUM(E7:E36)</f>
        <v>659.9739999999999</v>
      </c>
      <c r="F6" s="133">
        <f>SUM(F7:F36)</f>
        <v>0</v>
      </c>
      <c r="G6" s="133">
        <f>SUM(G7:G36)</f>
        <v>0</v>
      </c>
      <c r="H6" s="133">
        <f>SUM(H7:H36)</f>
        <v>27235.3615</v>
      </c>
    </row>
    <row r="7" spans="1:8" ht="20.25" customHeight="1">
      <c r="A7" s="129" t="s">
        <v>132</v>
      </c>
      <c r="B7" s="134">
        <v>659.974</v>
      </c>
      <c r="C7" s="135" t="s">
        <v>133</v>
      </c>
      <c r="D7" s="136">
        <f aca="true" t="shared" si="0" ref="D7:D35">SUM(E7:H7)</f>
        <v>0</v>
      </c>
      <c r="E7" s="137">
        <v>0</v>
      </c>
      <c r="F7" s="137" t="s">
        <v>14</v>
      </c>
      <c r="G7" s="137" t="s">
        <v>14</v>
      </c>
      <c r="H7" s="138">
        <v>0</v>
      </c>
    </row>
    <row r="8" spans="1:8" ht="20.25" customHeight="1">
      <c r="A8" s="129" t="s">
        <v>134</v>
      </c>
      <c r="B8" s="134" t="s">
        <v>14</v>
      </c>
      <c r="C8" s="135" t="s">
        <v>135</v>
      </c>
      <c r="D8" s="136">
        <f t="shared" si="0"/>
        <v>0</v>
      </c>
      <c r="E8" s="137">
        <v>0</v>
      </c>
      <c r="F8" s="137" t="s">
        <v>14</v>
      </c>
      <c r="G8" s="137" t="s">
        <v>14</v>
      </c>
      <c r="H8" s="138">
        <v>0</v>
      </c>
    </row>
    <row r="9" spans="1:8" ht="20.25" customHeight="1">
      <c r="A9" s="129" t="s">
        <v>136</v>
      </c>
      <c r="B9" s="139" t="s">
        <v>14</v>
      </c>
      <c r="C9" s="135" t="s">
        <v>137</v>
      </c>
      <c r="D9" s="136">
        <f t="shared" si="0"/>
        <v>0</v>
      </c>
      <c r="E9" s="137">
        <v>0</v>
      </c>
      <c r="F9" s="137" t="s">
        <v>14</v>
      </c>
      <c r="G9" s="137" t="s">
        <v>14</v>
      </c>
      <c r="H9" s="138">
        <v>0</v>
      </c>
    </row>
    <row r="10" spans="1:8" ht="20.25" customHeight="1">
      <c r="A10" s="129" t="s">
        <v>138</v>
      </c>
      <c r="B10" s="140">
        <f>SUM(B11:B14)</f>
        <v>27235.3615</v>
      </c>
      <c r="C10" s="135" t="s">
        <v>139</v>
      </c>
      <c r="D10" s="136">
        <f t="shared" si="0"/>
        <v>0</v>
      </c>
      <c r="E10" s="137">
        <v>0</v>
      </c>
      <c r="F10" s="137" t="s">
        <v>14</v>
      </c>
      <c r="G10" s="137" t="s">
        <v>14</v>
      </c>
      <c r="H10" s="138">
        <v>0</v>
      </c>
    </row>
    <row r="11" spans="1:8" ht="20.25" customHeight="1">
      <c r="A11" s="129" t="s">
        <v>132</v>
      </c>
      <c r="B11" s="134">
        <v>650.1403</v>
      </c>
      <c r="C11" s="135" t="s">
        <v>140</v>
      </c>
      <c r="D11" s="136">
        <f t="shared" si="0"/>
        <v>0</v>
      </c>
      <c r="E11" s="137">
        <v>0</v>
      </c>
      <c r="F11" s="137" t="s">
        <v>14</v>
      </c>
      <c r="G11" s="137" t="s">
        <v>14</v>
      </c>
      <c r="H11" s="138">
        <v>0</v>
      </c>
    </row>
    <row r="12" spans="1:8" ht="20.25" customHeight="1">
      <c r="A12" s="129" t="s">
        <v>134</v>
      </c>
      <c r="B12" s="134">
        <v>26585.2212</v>
      </c>
      <c r="C12" s="135" t="s">
        <v>141</v>
      </c>
      <c r="D12" s="136">
        <f t="shared" si="0"/>
        <v>0</v>
      </c>
      <c r="E12" s="137">
        <v>0</v>
      </c>
      <c r="F12" s="137" t="s">
        <v>14</v>
      </c>
      <c r="G12" s="137" t="s">
        <v>14</v>
      </c>
      <c r="H12" s="138">
        <v>0</v>
      </c>
    </row>
    <row r="13" spans="1:8" ht="20.25" customHeight="1">
      <c r="A13" s="129" t="s">
        <v>136</v>
      </c>
      <c r="B13" s="134">
        <v>0</v>
      </c>
      <c r="C13" s="135" t="s">
        <v>142</v>
      </c>
      <c r="D13" s="136">
        <f t="shared" si="0"/>
        <v>0</v>
      </c>
      <c r="E13" s="137">
        <v>0</v>
      </c>
      <c r="F13" s="137" t="s">
        <v>14</v>
      </c>
      <c r="G13" s="137" t="s">
        <v>14</v>
      </c>
      <c r="H13" s="138">
        <v>0</v>
      </c>
    </row>
    <row r="14" spans="1:8" ht="20.25" customHeight="1">
      <c r="A14" s="129" t="s">
        <v>143</v>
      </c>
      <c r="B14" s="139"/>
      <c r="C14" s="135" t="s">
        <v>144</v>
      </c>
      <c r="D14" s="136">
        <f t="shared" si="0"/>
        <v>15.2433</v>
      </c>
      <c r="E14" s="137">
        <v>15.2433</v>
      </c>
      <c r="F14" s="137" t="s">
        <v>14</v>
      </c>
      <c r="G14" s="137" t="s">
        <v>14</v>
      </c>
      <c r="H14" s="138">
        <v>0</v>
      </c>
    </row>
    <row r="15" spans="1:8" ht="20.25" customHeight="1">
      <c r="A15" s="141"/>
      <c r="B15" s="142"/>
      <c r="C15" s="135" t="s">
        <v>145</v>
      </c>
      <c r="D15" s="136">
        <f t="shared" si="0"/>
        <v>0</v>
      </c>
      <c r="E15" s="137">
        <v>0</v>
      </c>
      <c r="F15" s="137" t="s">
        <v>14</v>
      </c>
      <c r="G15" s="137" t="s">
        <v>14</v>
      </c>
      <c r="H15" s="138">
        <v>0</v>
      </c>
    </row>
    <row r="16" spans="1:8" ht="20.25" customHeight="1">
      <c r="A16" s="141"/>
      <c r="B16" s="139"/>
      <c r="C16" s="135" t="s">
        <v>146</v>
      </c>
      <c r="D16" s="136">
        <f t="shared" si="0"/>
        <v>11.9519</v>
      </c>
      <c r="E16" s="137">
        <v>11.9519</v>
      </c>
      <c r="F16" s="137" t="s">
        <v>14</v>
      </c>
      <c r="G16" s="137" t="s">
        <v>14</v>
      </c>
      <c r="H16" s="138">
        <v>0</v>
      </c>
    </row>
    <row r="17" spans="1:8" ht="20.25" customHeight="1">
      <c r="A17" s="141"/>
      <c r="B17" s="139"/>
      <c r="C17" s="135" t="s">
        <v>147</v>
      </c>
      <c r="D17" s="136">
        <f t="shared" si="0"/>
        <v>0</v>
      </c>
      <c r="E17" s="137">
        <v>0</v>
      </c>
      <c r="F17" s="137" t="s">
        <v>14</v>
      </c>
      <c r="G17" s="137" t="s">
        <v>14</v>
      </c>
      <c r="H17" s="138">
        <v>0</v>
      </c>
    </row>
    <row r="18" spans="1:8" ht="20.25" customHeight="1">
      <c r="A18" s="141"/>
      <c r="B18" s="139"/>
      <c r="C18" s="135" t="s">
        <v>148</v>
      </c>
      <c r="D18" s="136">
        <f t="shared" si="0"/>
        <v>26593.2212</v>
      </c>
      <c r="E18" s="137">
        <v>8</v>
      </c>
      <c r="F18" s="137" t="s">
        <v>14</v>
      </c>
      <c r="G18" s="137" t="s">
        <v>14</v>
      </c>
      <c r="H18" s="138">
        <v>26585.2212</v>
      </c>
    </row>
    <row r="19" spans="1:8" ht="20.25" customHeight="1">
      <c r="A19" s="141"/>
      <c r="B19" s="139"/>
      <c r="C19" s="135" t="s">
        <v>149</v>
      </c>
      <c r="D19" s="136">
        <f t="shared" si="0"/>
        <v>2</v>
      </c>
      <c r="E19" s="137">
        <v>0</v>
      </c>
      <c r="F19" s="137" t="s">
        <v>14</v>
      </c>
      <c r="G19" s="137" t="s">
        <v>14</v>
      </c>
      <c r="H19" s="138">
        <v>2</v>
      </c>
    </row>
    <row r="20" spans="1:8" ht="20.25" customHeight="1">
      <c r="A20" s="141"/>
      <c r="B20" s="139"/>
      <c r="C20" s="135" t="s">
        <v>150</v>
      </c>
      <c r="D20" s="136">
        <f t="shared" si="0"/>
        <v>0</v>
      </c>
      <c r="E20" s="137">
        <v>0</v>
      </c>
      <c r="F20" s="137" t="s">
        <v>14</v>
      </c>
      <c r="G20" s="137" t="s">
        <v>14</v>
      </c>
      <c r="H20" s="138">
        <v>0</v>
      </c>
    </row>
    <row r="21" spans="1:8" ht="20.25" customHeight="1">
      <c r="A21" s="141"/>
      <c r="B21" s="139"/>
      <c r="C21" s="135" t="s">
        <v>151</v>
      </c>
      <c r="D21" s="136">
        <f t="shared" si="0"/>
        <v>0</v>
      </c>
      <c r="E21" s="137">
        <v>0</v>
      </c>
      <c r="F21" s="137" t="s">
        <v>14</v>
      </c>
      <c r="G21" s="137" t="s">
        <v>14</v>
      </c>
      <c r="H21" s="138">
        <v>0</v>
      </c>
    </row>
    <row r="22" spans="1:8" ht="20.25" customHeight="1">
      <c r="A22" s="141"/>
      <c r="B22" s="139"/>
      <c r="C22" s="135" t="s">
        <v>152</v>
      </c>
      <c r="D22" s="136">
        <f t="shared" si="0"/>
        <v>0</v>
      </c>
      <c r="E22" s="137">
        <v>0</v>
      </c>
      <c r="F22" s="137" t="s">
        <v>14</v>
      </c>
      <c r="G22" s="137" t="s">
        <v>14</v>
      </c>
      <c r="H22" s="138">
        <v>0</v>
      </c>
    </row>
    <row r="23" spans="1:8" ht="20.25" customHeight="1">
      <c r="A23" s="141"/>
      <c r="B23" s="139"/>
      <c r="C23" s="135" t="s">
        <v>153</v>
      </c>
      <c r="D23" s="136">
        <f t="shared" si="0"/>
        <v>0</v>
      </c>
      <c r="E23" s="137">
        <v>0</v>
      </c>
      <c r="F23" s="137" t="s">
        <v>14</v>
      </c>
      <c r="G23" s="137" t="s">
        <v>14</v>
      </c>
      <c r="H23" s="138">
        <v>0</v>
      </c>
    </row>
    <row r="24" spans="1:8" ht="20.25" customHeight="1">
      <c r="A24" s="141"/>
      <c r="B24" s="139"/>
      <c r="C24" s="135" t="s">
        <v>154</v>
      </c>
      <c r="D24" s="136">
        <f t="shared" si="0"/>
        <v>0</v>
      </c>
      <c r="E24" s="137">
        <v>0</v>
      </c>
      <c r="F24" s="137" t="s">
        <v>14</v>
      </c>
      <c r="G24" s="137" t="s">
        <v>14</v>
      </c>
      <c r="H24" s="138">
        <v>0</v>
      </c>
    </row>
    <row r="25" spans="1:8" ht="20.25" customHeight="1">
      <c r="A25" s="141"/>
      <c r="B25" s="139"/>
      <c r="C25" s="135" t="s">
        <v>155</v>
      </c>
      <c r="D25" s="136">
        <f t="shared" si="0"/>
        <v>950.1049</v>
      </c>
      <c r="E25" s="137">
        <v>608.4988</v>
      </c>
      <c r="F25" s="137" t="s">
        <v>14</v>
      </c>
      <c r="G25" s="137" t="s">
        <v>14</v>
      </c>
      <c r="H25" s="138">
        <v>341.6061</v>
      </c>
    </row>
    <row r="26" spans="1:8" ht="20.25" customHeight="1">
      <c r="A26" s="129"/>
      <c r="B26" s="139"/>
      <c r="C26" s="135" t="s">
        <v>156</v>
      </c>
      <c r="D26" s="136">
        <f t="shared" si="0"/>
        <v>16.28</v>
      </c>
      <c r="E26" s="137">
        <v>16.28</v>
      </c>
      <c r="F26" s="137" t="s">
        <v>14</v>
      </c>
      <c r="G26" s="137" t="s">
        <v>14</v>
      </c>
      <c r="H26" s="138">
        <v>0</v>
      </c>
    </row>
    <row r="27" spans="1:8" ht="20.25" customHeight="1">
      <c r="A27" s="129"/>
      <c r="B27" s="139"/>
      <c r="C27" s="135" t="s">
        <v>157</v>
      </c>
      <c r="D27" s="136">
        <f t="shared" si="0"/>
        <v>0</v>
      </c>
      <c r="E27" s="137">
        <v>0</v>
      </c>
      <c r="F27" s="137" t="s">
        <v>14</v>
      </c>
      <c r="G27" s="137" t="s">
        <v>14</v>
      </c>
      <c r="H27" s="138">
        <v>0</v>
      </c>
    </row>
    <row r="28" spans="1:8" ht="20.25" customHeight="1">
      <c r="A28" s="129"/>
      <c r="B28" s="139"/>
      <c r="C28" s="135" t="s">
        <v>158</v>
      </c>
      <c r="D28" s="136">
        <f t="shared" si="0"/>
        <v>0</v>
      </c>
      <c r="E28" s="137">
        <v>0</v>
      </c>
      <c r="F28" s="137" t="s">
        <v>14</v>
      </c>
      <c r="G28" s="137" t="s">
        <v>14</v>
      </c>
      <c r="H28" s="138">
        <v>0</v>
      </c>
    </row>
    <row r="29" spans="1:8" ht="20.25" customHeight="1">
      <c r="A29" s="129"/>
      <c r="B29" s="139"/>
      <c r="C29" s="135" t="s">
        <v>159</v>
      </c>
      <c r="D29" s="136">
        <f t="shared" si="0"/>
        <v>306.5342</v>
      </c>
      <c r="E29" s="137">
        <v>0</v>
      </c>
      <c r="F29" s="137" t="s">
        <v>14</v>
      </c>
      <c r="G29" s="137" t="s">
        <v>14</v>
      </c>
      <c r="H29" s="138">
        <v>306.5342</v>
      </c>
    </row>
    <row r="30" spans="1:8" ht="20.25" customHeight="1">
      <c r="A30" s="129"/>
      <c r="B30" s="139"/>
      <c r="C30" s="135" t="s">
        <v>160</v>
      </c>
      <c r="D30" s="136">
        <f t="shared" si="0"/>
        <v>0</v>
      </c>
      <c r="E30" s="137">
        <v>0</v>
      </c>
      <c r="F30" s="137" t="s">
        <v>14</v>
      </c>
      <c r="G30" s="137" t="s">
        <v>14</v>
      </c>
      <c r="H30" s="138">
        <v>0</v>
      </c>
    </row>
    <row r="31" spans="1:8" ht="20.25" customHeight="1">
      <c r="A31" s="129"/>
      <c r="B31" s="139"/>
      <c r="C31" s="135" t="s">
        <v>161</v>
      </c>
      <c r="D31" s="136">
        <f t="shared" si="0"/>
        <v>0</v>
      </c>
      <c r="E31" s="137">
        <v>0</v>
      </c>
      <c r="F31" s="137" t="s">
        <v>14</v>
      </c>
      <c r="G31" s="137" t="s">
        <v>14</v>
      </c>
      <c r="H31" s="138">
        <v>0</v>
      </c>
    </row>
    <row r="32" spans="1:8" ht="20.25" customHeight="1">
      <c r="A32" s="129"/>
      <c r="B32" s="139"/>
      <c r="C32" s="143" t="s">
        <v>162</v>
      </c>
      <c r="D32" s="136">
        <f t="shared" si="0"/>
        <v>0</v>
      </c>
      <c r="E32" s="137">
        <v>0</v>
      </c>
      <c r="F32" s="137" t="s">
        <v>14</v>
      </c>
      <c r="G32" s="137" t="s">
        <v>14</v>
      </c>
      <c r="H32" s="138">
        <v>0</v>
      </c>
    </row>
    <row r="33" spans="1:8" ht="20.25" customHeight="1">
      <c r="A33" s="129"/>
      <c r="B33" s="139"/>
      <c r="C33" s="135" t="s">
        <v>163</v>
      </c>
      <c r="D33" s="136">
        <f t="shared" si="0"/>
        <v>0</v>
      </c>
      <c r="E33" s="137">
        <v>0</v>
      </c>
      <c r="F33" s="137" t="s">
        <v>14</v>
      </c>
      <c r="G33" s="137" t="s">
        <v>14</v>
      </c>
      <c r="H33" s="138">
        <v>0</v>
      </c>
    </row>
    <row r="34" spans="1:8" ht="20.25" customHeight="1">
      <c r="A34" s="129"/>
      <c r="B34" s="139"/>
      <c r="C34" s="135" t="s">
        <v>164</v>
      </c>
      <c r="D34" s="136">
        <f t="shared" si="0"/>
        <v>0</v>
      </c>
      <c r="E34" s="137">
        <v>0</v>
      </c>
      <c r="F34" s="137" t="s">
        <v>14</v>
      </c>
      <c r="G34" s="137" t="s">
        <v>14</v>
      </c>
      <c r="H34" s="138">
        <v>0</v>
      </c>
    </row>
    <row r="35" spans="1:8" ht="20.25" customHeight="1">
      <c r="A35" s="129"/>
      <c r="B35" s="139"/>
      <c r="C35" s="135" t="s">
        <v>165</v>
      </c>
      <c r="D35" s="136">
        <f t="shared" si="0"/>
        <v>0</v>
      </c>
      <c r="E35" s="144">
        <v>0</v>
      </c>
      <c r="F35" s="144" t="s">
        <v>14</v>
      </c>
      <c r="G35" s="144" t="s">
        <v>14</v>
      </c>
      <c r="H35" s="145">
        <v>0</v>
      </c>
    </row>
    <row r="36" spans="1:8" ht="20.25" customHeight="1">
      <c r="A36" s="146"/>
      <c r="B36" s="147"/>
      <c r="C36" s="148" t="s">
        <v>166</v>
      </c>
      <c r="D36" s="149"/>
      <c r="E36" s="150">
        <v>0</v>
      </c>
      <c r="F36" s="150" t="s">
        <v>14</v>
      </c>
      <c r="G36" s="150" t="s">
        <v>14</v>
      </c>
      <c r="H36" s="151">
        <v>0</v>
      </c>
    </row>
    <row r="37" spans="1:8" ht="20.25" customHeight="1">
      <c r="A37" s="129"/>
      <c r="B37" s="152"/>
      <c r="C37" s="153" t="s">
        <v>167</v>
      </c>
      <c r="D37" s="154">
        <f>SUM(E37:H37)</f>
        <v>0</v>
      </c>
      <c r="E37" s="144"/>
      <c r="F37" s="144" t="s">
        <v>14</v>
      </c>
      <c r="G37" s="144"/>
      <c r="H37" s="145"/>
    </row>
    <row r="38" spans="1:8" ht="20.25" customHeight="1">
      <c r="A38" s="129"/>
      <c r="B38" s="155"/>
      <c r="C38" s="153"/>
      <c r="D38" s="149"/>
      <c r="E38" s="156"/>
      <c r="F38" s="156"/>
      <c r="G38" s="156"/>
      <c r="H38" s="157"/>
    </row>
    <row r="39" spans="1:8" ht="20.25" customHeight="1">
      <c r="A39" s="146" t="s">
        <v>55</v>
      </c>
      <c r="B39" s="158">
        <f>SUM(B6,B10)</f>
        <v>27895.335499999997</v>
      </c>
      <c r="C39" s="159" t="s">
        <v>56</v>
      </c>
      <c r="D39" s="160">
        <f>SUM(E39:H39)</f>
        <v>27895.335499999997</v>
      </c>
      <c r="E39" s="161">
        <f>SUM(E7:E37)</f>
        <v>659.9739999999999</v>
      </c>
      <c r="F39" s="161">
        <f>SUM(F7:F37)</f>
        <v>0</v>
      </c>
      <c r="G39" s="161">
        <f>SUM(G7:G37)</f>
        <v>0</v>
      </c>
      <c r="H39" s="162">
        <f>SUM(H7:H37)</f>
        <v>27235.3615</v>
      </c>
    </row>
    <row r="40" spans="1:8" ht="20.25" customHeight="1">
      <c r="A40" s="163"/>
      <c r="B40" s="164"/>
      <c r="C40" s="165"/>
      <c r="D40" s="165"/>
      <c r="E40" s="165"/>
      <c r="F40" s="165"/>
      <c r="G40" s="165"/>
      <c r="H40" s="119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showGridLines="0" showZeros="0" workbookViewId="0" topLeftCell="E1">
      <selection activeCell="Y7" sqref="Y7:Z7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111" t="s">
        <v>57</v>
      </c>
    </row>
    <row r="2" spans="1:32" ht="23.25" customHeight="1">
      <c r="A2" s="44" t="s">
        <v>168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40" customFormat="1" ht="19.5" customHeight="1">
      <c r="A3" s="46" t="s">
        <v>5</v>
      </c>
      <c r="B3" s="46"/>
      <c r="C3" s="46"/>
      <c r="D3" s="46"/>
      <c r="E3" s="70"/>
      <c r="F3" s="70"/>
      <c r="G3" s="70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48" t="s">
        <v>6</v>
      </c>
    </row>
    <row r="4" spans="1:32" ht="19.5" customHeight="1">
      <c r="A4" s="49" t="s">
        <v>59</v>
      </c>
      <c r="B4" s="50"/>
      <c r="C4" s="112"/>
      <c r="D4" s="51"/>
      <c r="E4" s="113" t="s">
        <v>60</v>
      </c>
      <c r="F4" s="103" t="s">
        <v>169</v>
      </c>
      <c r="G4" s="103"/>
      <c r="H4" s="103"/>
      <c r="I4" s="103"/>
      <c r="J4" s="103"/>
      <c r="K4" s="103"/>
      <c r="L4" s="103"/>
      <c r="M4" s="103"/>
      <c r="N4" s="103"/>
      <c r="O4" s="103"/>
      <c r="P4" s="118" t="s">
        <v>170</v>
      </c>
      <c r="Q4" s="118"/>
      <c r="R4" s="118"/>
      <c r="S4" s="118"/>
      <c r="T4" s="118"/>
      <c r="U4" s="118"/>
      <c r="V4" s="118"/>
      <c r="W4" s="103" t="s">
        <v>61</v>
      </c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19.5" customHeight="1">
      <c r="A5" s="49" t="s">
        <v>70</v>
      </c>
      <c r="B5" s="50"/>
      <c r="C5" s="103" t="s">
        <v>71</v>
      </c>
      <c r="D5" s="94" t="s">
        <v>72</v>
      </c>
      <c r="E5" s="71"/>
      <c r="F5" s="103" t="s">
        <v>60</v>
      </c>
      <c r="G5" s="114" t="s">
        <v>126</v>
      </c>
      <c r="H5" s="114"/>
      <c r="I5" s="114"/>
      <c r="J5" s="103" t="s">
        <v>171</v>
      </c>
      <c r="K5" s="103"/>
      <c r="L5" s="103"/>
      <c r="M5" s="103" t="s">
        <v>128</v>
      </c>
      <c r="N5" s="103"/>
      <c r="O5" s="103"/>
      <c r="P5" s="103" t="s">
        <v>60</v>
      </c>
      <c r="Q5" s="103" t="s">
        <v>126</v>
      </c>
      <c r="R5" s="103"/>
      <c r="S5" s="103"/>
      <c r="T5" s="103" t="s">
        <v>171</v>
      </c>
      <c r="U5" s="103"/>
      <c r="V5" s="103"/>
      <c r="W5" s="103" t="s">
        <v>60</v>
      </c>
      <c r="X5" s="114" t="s">
        <v>126</v>
      </c>
      <c r="Y5" s="114"/>
      <c r="Z5" s="114"/>
      <c r="AA5" s="103" t="s">
        <v>171</v>
      </c>
      <c r="AB5" s="103"/>
      <c r="AC5" s="103"/>
      <c r="AD5" s="103" t="s">
        <v>128</v>
      </c>
      <c r="AE5" s="103"/>
      <c r="AF5" s="103"/>
    </row>
    <row r="6" spans="1:32" ht="30.75" customHeight="1">
      <c r="A6" s="58" t="s">
        <v>80</v>
      </c>
      <c r="B6" s="115" t="s">
        <v>81</v>
      </c>
      <c r="C6" s="103"/>
      <c r="D6" s="97"/>
      <c r="E6" s="61"/>
      <c r="F6" s="103"/>
      <c r="G6" s="103" t="s">
        <v>75</v>
      </c>
      <c r="H6" s="103" t="s">
        <v>118</v>
      </c>
      <c r="I6" s="114" t="s">
        <v>119</v>
      </c>
      <c r="J6" s="103" t="s">
        <v>75</v>
      </c>
      <c r="K6" s="103" t="s">
        <v>118</v>
      </c>
      <c r="L6" s="114" t="s">
        <v>119</v>
      </c>
      <c r="M6" s="103" t="s">
        <v>75</v>
      </c>
      <c r="N6" s="103" t="s">
        <v>118</v>
      </c>
      <c r="O6" s="114" t="s">
        <v>119</v>
      </c>
      <c r="P6" s="103"/>
      <c r="Q6" s="103" t="s">
        <v>75</v>
      </c>
      <c r="R6" s="103" t="s">
        <v>118</v>
      </c>
      <c r="S6" s="114" t="s">
        <v>119</v>
      </c>
      <c r="T6" s="103" t="s">
        <v>75</v>
      </c>
      <c r="U6" s="103" t="s">
        <v>118</v>
      </c>
      <c r="V6" s="114" t="s">
        <v>119</v>
      </c>
      <c r="W6" s="103"/>
      <c r="X6" s="103" t="s">
        <v>75</v>
      </c>
      <c r="Y6" s="103" t="s">
        <v>118</v>
      </c>
      <c r="Z6" s="114" t="s">
        <v>119</v>
      </c>
      <c r="AA6" s="103" t="s">
        <v>75</v>
      </c>
      <c r="AB6" s="103" t="s">
        <v>118</v>
      </c>
      <c r="AC6" s="114" t="s">
        <v>119</v>
      </c>
      <c r="AD6" s="103" t="s">
        <v>75</v>
      </c>
      <c r="AE6" s="103" t="s">
        <v>118</v>
      </c>
      <c r="AF6" s="114" t="s">
        <v>119</v>
      </c>
    </row>
    <row r="7" spans="1:32" ht="19.5" customHeight="1">
      <c r="A7" s="64" t="s">
        <v>14</v>
      </c>
      <c r="B7" s="64" t="s">
        <v>14</v>
      </c>
      <c r="C7" s="90" t="s">
        <v>14</v>
      </c>
      <c r="D7" s="64" t="s">
        <v>60</v>
      </c>
      <c r="E7" s="116">
        <f aca="true" t="shared" si="0" ref="E7:E29">SUM(F7,P7,W7)</f>
        <v>27895.335499999997</v>
      </c>
      <c r="F7" s="117">
        <f aca="true" t="shared" si="1" ref="F7:F29">SUM(G7,J7,M7)</f>
        <v>659.9739999999999</v>
      </c>
      <c r="G7" s="117">
        <f aca="true" t="shared" si="2" ref="G7:G29">SUM(H7,I7)</f>
        <v>659.9739999999999</v>
      </c>
      <c r="H7" s="117">
        <v>161.1814</v>
      </c>
      <c r="I7" s="117">
        <v>498.7926</v>
      </c>
      <c r="J7" s="117">
        <f aca="true" t="shared" si="3" ref="J7:J29">SUM(K7,L7)</f>
        <v>0</v>
      </c>
      <c r="K7" s="117" t="s">
        <v>14</v>
      </c>
      <c r="L7" s="117" t="s">
        <v>14</v>
      </c>
      <c r="M7" s="117">
        <f aca="true" t="shared" si="4" ref="M7:M29">SUM(N7,O7)</f>
        <v>0</v>
      </c>
      <c r="N7" s="117" t="s">
        <v>14</v>
      </c>
      <c r="O7" s="117" t="s">
        <v>14</v>
      </c>
      <c r="P7" s="117">
        <f aca="true" t="shared" si="5" ref="P7:P29">SUM(Q7,T7)</f>
        <v>0</v>
      </c>
      <c r="Q7" s="117">
        <f aca="true" t="shared" si="6" ref="Q7:Q29">SUM(R7,S7)</f>
        <v>0</v>
      </c>
      <c r="R7" s="117" t="s">
        <v>14</v>
      </c>
      <c r="S7" s="117" t="s">
        <v>14</v>
      </c>
      <c r="T7" s="117">
        <f aca="true" t="shared" si="7" ref="T7:T29">SUM(U7,V7)</f>
        <v>0</v>
      </c>
      <c r="U7" s="117" t="s">
        <v>14</v>
      </c>
      <c r="V7" s="117" t="s">
        <v>14</v>
      </c>
      <c r="W7" s="117">
        <f aca="true" t="shared" si="8" ref="W7:W29">SUM(X7,AA7,AD7)</f>
        <v>27235.3615</v>
      </c>
      <c r="X7" s="117">
        <f aca="true" t="shared" si="9" ref="X7:X29">SUM(Y7,Z7)</f>
        <v>650.1403</v>
      </c>
      <c r="Y7" s="117">
        <v>298.7112</v>
      </c>
      <c r="Z7" s="117">
        <v>351.4291</v>
      </c>
      <c r="AA7" s="117">
        <f aca="true" t="shared" si="10" ref="AA7:AA29">SUM(AB7,AC7)</f>
        <v>26585.2212</v>
      </c>
      <c r="AB7" s="117">
        <v>0</v>
      </c>
      <c r="AC7" s="117">
        <v>26585.2212</v>
      </c>
      <c r="AD7" s="117">
        <f aca="true" t="shared" si="11" ref="AD7:AD29">SUM(AE7,AF7)</f>
        <v>0</v>
      </c>
      <c r="AE7" s="117">
        <v>0</v>
      </c>
      <c r="AF7" s="117">
        <v>0</v>
      </c>
    </row>
    <row r="8" spans="1:32" ht="19.5" customHeight="1">
      <c r="A8" s="64" t="s">
        <v>14</v>
      </c>
      <c r="B8" s="64" t="s">
        <v>14</v>
      </c>
      <c r="C8" s="90" t="s">
        <v>14</v>
      </c>
      <c r="D8" s="64" t="s">
        <v>0</v>
      </c>
      <c r="E8" s="116">
        <f t="shared" si="0"/>
        <v>27895.335499999997</v>
      </c>
      <c r="F8" s="117">
        <f t="shared" si="1"/>
        <v>659.9739999999999</v>
      </c>
      <c r="G8" s="117">
        <f t="shared" si="2"/>
        <v>659.9739999999999</v>
      </c>
      <c r="H8" s="117">
        <v>161.1814</v>
      </c>
      <c r="I8" s="117">
        <v>498.7926</v>
      </c>
      <c r="J8" s="117">
        <f t="shared" si="3"/>
        <v>0</v>
      </c>
      <c r="K8" s="117" t="s">
        <v>14</v>
      </c>
      <c r="L8" s="117" t="s">
        <v>14</v>
      </c>
      <c r="M8" s="117">
        <f t="shared" si="4"/>
        <v>0</v>
      </c>
      <c r="N8" s="117" t="s">
        <v>14</v>
      </c>
      <c r="O8" s="117" t="s">
        <v>14</v>
      </c>
      <c r="P8" s="117">
        <f t="shared" si="5"/>
        <v>0</v>
      </c>
      <c r="Q8" s="117">
        <f t="shared" si="6"/>
        <v>0</v>
      </c>
      <c r="R8" s="117" t="s">
        <v>14</v>
      </c>
      <c r="S8" s="117" t="s">
        <v>14</v>
      </c>
      <c r="T8" s="117">
        <f t="shared" si="7"/>
        <v>0</v>
      </c>
      <c r="U8" s="117" t="s">
        <v>14</v>
      </c>
      <c r="V8" s="117" t="s">
        <v>14</v>
      </c>
      <c r="W8" s="117">
        <f t="shared" si="8"/>
        <v>27235.3615</v>
      </c>
      <c r="X8" s="117">
        <f t="shared" si="9"/>
        <v>650.1403</v>
      </c>
      <c r="Y8" s="117">
        <v>298.7112</v>
      </c>
      <c r="Z8" s="117">
        <v>351.4291</v>
      </c>
      <c r="AA8" s="117">
        <f t="shared" si="10"/>
        <v>26585.2212</v>
      </c>
      <c r="AB8" s="117">
        <v>0</v>
      </c>
      <c r="AC8" s="117">
        <v>26585.2212</v>
      </c>
      <c r="AD8" s="117">
        <f t="shared" si="11"/>
        <v>0</v>
      </c>
      <c r="AE8" s="117">
        <v>0</v>
      </c>
      <c r="AF8" s="117">
        <v>0</v>
      </c>
    </row>
    <row r="9" spans="1:32" ht="19.5" customHeight="1">
      <c r="A9" s="64" t="s">
        <v>14</v>
      </c>
      <c r="B9" s="64" t="s">
        <v>14</v>
      </c>
      <c r="C9" s="90" t="s">
        <v>83</v>
      </c>
      <c r="D9" s="64" t="s">
        <v>84</v>
      </c>
      <c r="E9" s="116">
        <f t="shared" si="0"/>
        <v>27895.335499999997</v>
      </c>
      <c r="F9" s="117">
        <f t="shared" si="1"/>
        <v>659.9739999999999</v>
      </c>
      <c r="G9" s="117">
        <f t="shared" si="2"/>
        <v>659.9739999999999</v>
      </c>
      <c r="H9" s="117">
        <v>161.1814</v>
      </c>
      <c r="I9" s="117">
        <v>498.7926</v>
      </c>
      <c r="J9" s="117">
        <f t="shared" si="3"/>
        <v>0</v>
      </c>
      <c r="K9" s="117" t="s">
        <v>14</v>
      </c>
      <c r="L9" s="117" t="s">
        <v>14</v>
      </c>
      <c r="M9" s="117">
        <f t="shared" si="4"/>
        <v>0</v>
      </c>
      <c r="N9" s="117" t="s">
        <v>14</v>
      </c>
      <c r="O9" s="117" t="s">
        <v>14</v>
      </c>
      <c r="P9" s="117">
        <f t="shared" si="5"/>
        <v>0</v>
      </c>
      <c r="Q9" s="117">
        <f t="shared" si="6"/>
        <v>0</v>
      </c>
      <c r="R9" s="117" t="s">
        <v>14</v>
      </c>
      <c r="S9" s="117" t="s">
        <v>14</v>
      </c>
      <c r="T9" s="117">
        <f t="shared" si="7"/>
        <v>0</v>
      </c>
      <c r="U9" s="117" t="s">
        <v>14</v>
      </c>
      <c r="V9" s="117" t="s">
        <v>14</v>
      </c>
      <c r="W9" s="117">
        <f t="shared" si="8"/>
        <v>27235.3615</v>
      </c>
      <c r="X9" s="117">
        <f t="shared" si="9"/>
        <v>650.1403</v>
      </c>
      <c r="Y9" s="117">
        <v>298.7112</v>
      </c>
      <c r="Z9" s="117">
        <v>351.4291</v>
      </c>
      <c r="AA9" s="117">
        <f t="shared" si="10"/>
        <v>26585.2212</v>
      </c>
      <c r="AB9" s="117">
        <v>0</v>
      </c>
      <c r="AC9" s="117">
        <v>26585.2212</v>
      </c>
      <c r="AD9" s="117">
        <f t="shared" si="11"/>
        <v>0</v>
      </c>
      <c r="AE9" s="117">
        <v>0</v>
      </c>
      <c r="AF9" s="117">
        <v>0</v>
      </c>
    </row>
    <row r="10" spans="1:32" ht="19.5" customHeight="1">
      <c r="A10" s="64" t="s">
        <v>172</v>
      </c>
      <c r="B10" s="64" t="s">
        <v>14</v>
      </c>
      <c r="C10" s="90" t="s">
        <v>14</v>
      </c>
      <c r="D10" s="64" t="s">
        <v>173</v>
      </c>
      <c r="E10" s="116">
        <f t="shared" si="0"/>
        <v>175.7338</v>
      </c>
      <c r="F10" s="117">
        <f t="shared" si="1"/>
        <v>136.9368</v>
      </c>
      <c r="G10" s="117">
        <f t="shared" si="2"/>
        <v>136.9368</v>
      </c>
      <c r="H10" s="117">
        <v>134.0508</v>
      </c>
      <c r="I10" s="117">
        <v>2.886</v>
      </c>
      <c r="J10" s="117">
        <f t="shared" si="3"/>
        <v>0</v>
      </c>
      <c r="K10" s="117" t="s">
        <v>14</v>
      </c>
      <c r="L10" s="117" t="s">
        <v>14</v>
      </c>
      <c r="M10" s="117">
        <f t="shared" si="4"/>
        <v>0</v>
      </c>
      <c r="N10" s="117" t="s">
        <v>14</v>
      </c>
      <c r="O10" s="117" t="s">
        <v>14</v>
      </c>
      <c r="P10" s="117">
        <f t="shared" si="5"/>
        <v>0</v>
      </c>
      <c r="Q10" s="117">
        <f t="shared" si="6"/>
        <v>0</v>
      </c>
      <c r="R10" s="117" t="s">
        <v>14</v>
      </c>
      <c r="S10" s="117" t="s">
        <v>14</v>
      </c>
      <c r="T10" s="117">
        <f t="shared" si="7"/>
        <v>0</v>
      </c>
      <c r="U10" s="117" t="s">
        <v>14</v>
      </c>
      <c r="V10" s="117" t="s">
        <v>14</v>
      </c>
      <c r="W10" s="117">
        <f t="shared" si="8"/>
        <v>38.797</v>
      </c>
      <c r="X10" s="117">
        <f t="shared" si="9"/>
        <v>38.797</v>
      </c>
      <c r="Y10" s="117">
        <v>33.797</v>
      </c>
      <c r="Z10" s="117">
        <v>5</v>
      </c>
      <c r="AA10" s="117">
        <f t="shared" si="10"/>
        <v>0</v>
      </c>
      <c r="AB10" s="117">
        <v>0</v>
      </c>
      <c r="AC10" s="117">
        <v>0</v>
      </c>
      <c r="AD10" s="117">
        <f t="shared" si="11"/>
        <v>0</v>
      </c>
      <c r="AE10" s="117">
        <v>0</v>
      </c>
      <c r="AF10" s="117">
        <v>0</v>
      </c>
    </row>
    <row r="11" spans="1:32" ht="19.5" customHeight="1">
      <c r="A11" s="64" t="s">
        <v>174</v>
      </c>
      <c r="B11" s="64" t="s">
        <v>93</v>
      </c>
      <c r="C11" s="90" t="s">
        <v>87</v>
      </c>
      <c r="D11" s="64" t="s">
        <v>175</v>
      </c>
      <c r="E11" s="116">
        <f t="shared" si="0"/>
        <v>85.8756</v>
      </c>
      <c r="F11" s="117">
        <f t="shared" si="1"/>
        <v>85.8756</v>
      </c>
      <c r="G11" s="117">
        <f t="shared" si="2"/>
        <v>85.8756</v>
      </c>
      <c r="H11" s="117">
        <v>85.8756</v>
      </c>
      <c r="I11" s="117">
        <v>0</v>
      </c>
      <c r="J11" s="117">
        <f t="shared" si="3"/>
        <v>0</v>
      </c>
      <c r="K11" s="117" t="s">
        <v>14</v>
      </c>
      <c r="L11" s="117" t="s">
        <v>14</v>
      </c>
      <c r="M11" s="117">
        <f t="shared" si="4"/>
        <v>0</v>
      </c>
      <c r="N11" s="117" t="s">
        <v>14</v>
      </c>
      <c r="O11" s="117" t="s">
        <v>14</v>
      </c>
      <c r="P11" s="117">
        <f t="shared" si="5"/>
        <v>0</v>
      </c>
      <c r="Q11" s="117">
        <f t="shared" si="6"/>
        <v>0</v>
      </c>
      <c r="R11" s="117" t="s">
        <v>14</v>
      </c>
      <c r="S11" s="117" t="s">
        <v>14</v>
      </c>
      <c r="T11" s="117">
        <f t="shared" si="7"/>
        <v>0</v>
      </c>
      <c r="U11" s="117" t="s">
        <v>14</v>
      </c>
      <c r="V11" s="117" t="s">
        <v>14</v>
      </c>
      <c r="W11" s="117">
        <f t="shared" si="8"/>
        <v>0</v>
      </c>
      <c r="X11" s="117">
        <f t="shared" si="9"/>
        <v>0</v>
      </c>
      <c r="Y11" s="117">
        <v>0</v>
      </c>
      <c r="Z11" s="117">
        <v>0</v>
      </c>
      <c r="AA11" s="117">
        <f t="shared" si="10"/>
        <v>0</v>
      </c>
      <c r="AB11" s="117">
        <v>0</v>
      </c>
      <c r="AC11" s="117">
        <v>0</v>
      </c>
      <c r="AD11" s="117">
        <f t="shared" si="11"/>
        <v>0</v>
      </c>
      <c r="AE11" s="117">
        <v>0</v>
      </c>
      <c r="AF11" s="117">
        <v>0</v>
      </c>
    </row>
    <row r="12" spans="1:32" ht="19.5" customHeight="1">
      <c r="A12" s="64" t="s">
        <v>174</v>
      </c>
      <c r="B12" s="64" t="s">
        <v>107</v>
      </c>
      <c r="C12" s="90" t="s">
        <v>87</v>
      </c>
      <c r="D12" s="64" t="s">
        <v>176</v>
      </c>
      <c r="E12" s="116">
        <f t="shared" si="0"/>
        <v>27.1952</v>
      </c>
      <c r="F12" s="117">
        <f t="shared" si="1"/>
        <v>27.1952</v>
      </c>
      <c r="G12" s="117">
        <f t="shared" si="2"/>
        <v>27.1952</v>
      </c>
      <c r="H12" s="117">
        <v>27.1952</v>
      </c>
      <c r="I12" s="117">
        <v>0</v>
      </c>
      <c r="J12" s="117">
        <f t="shared" si="3"/>
        <v>0</v>
      </c>
      <c r="K12" s="117" t="s">
        <v>14</v>
      </c>
      <c r="L12" s="117" t="s">
        <v>14</v>
      </c>
      <c r="M12" s="117">
        <f t="shared" si="4"/>
        <v>0</v>
      </c>
      <c r="N12" s="117" t="s">
        <v>14</v>
      </c>
      <c r="O12" s="117" t="s">
        <v>14</v>
      </c>
      <c r="P12" s="117">
        <f t="shared" si="5"/>
        <v>0</v>
      </c>
      <c r="Q12" s="117">
        <f t="shared" si="6"/>
        <v>0</v>
      </c>
      <c r="R12" s="117" t="s">
        <v>14</v>
      </c>
      <c r="S12" s="117" t="s">
        <v>14</v>
      </c>
      <c r="T12" s="117">
        <f t="shared" si="7"/>
        <v>0</v>
      </c>
      <c r="U12" s="117" t="s">
        <v>14</v>
      </c>
      <c r="V12" s="117" t="s">
        <v>14</v>
      </c>
      <c r="W12" s="117">
        <f t="shared" si="8"/>
        <v>0</v>
      </c>
      <c r="X12" s="117">
        <f t="shared" si="9"/>
        <v>0</v>
      </c>
      <c r="Y12" s="117">
        <v>0</v>
      </c>
      <c r="Z12" s="117">
        <v>0</v>
      </c>
      <c r="AA12" s="117">
        <f t="shared" si="10"/>
        <v>0</v>
      </c>
      <c r="AB12" s="117">
        <v>0</v>
      </c>
      <c r="AC12" s="117">
        <v>0</v>
      </c>
      <c r="AD12" s="117">
        <f t="shared" si="11"/>
        <v>0</v>
      </c>
      <c r="AE12" s="117">
        <v>0</v>
      </c>
      <c r="AF12" s="117">
        <v>0</v>
      </c>
    </row>
    <row r="13" spans="1:32" ht="19.5" customHeight="1">
      <c r="A13" s="64" t="s">
        <v>174</v>
      </c>
      <c r="B13" s="64" t="s">
        <v>103</v>
      </c>
      <c r="C13" s="90" t="s">
        <v>87</v>
      </c>
      <c r="D13" s="64" t="s">
        <v>177</v>
      </c>
      <c r="E13" s="116">
        <f t="shared" si="0"/>
        <v>23.28</v>
      </c>
      <c r="F13" s="117">
        <f t="shared" si="1"/>
        <v>16.28</v>
      </c>
      <c r="G13" s="117">
        <f t="shared" si="2"/>
        <v>16.28</v>
      </c>
      <c r="H13" s="117">
        <v>16.28</v>
      </c>
      <c r="I13" s="117">
        <v>0</v>
      </c>
      <c r="J13" s="117">
        <f t="shared" si="3"/>
        <v>0</v>
      </c>
      <c r="K13" s="117" t="s">
        <v>14</v>
      </c>
      <c r="L13" s="117" t="s">
        <v>14</v>
      </c>
      <c r="M13" s="117">
        <f t="shared" si="4"/>
        <v>0</v>
      </c>
      <c r="N13" s="117" t="s">
        <v>14</v>
      </c>
      <c r="O13" s="117" t="s">
        <v>14</v>
      </c>
      <c r="P13" s="117">
        <f t="shared" si="5"/>
        <v>0</v>
      </c>
      <c r="Q13" s="117">
        <f t="shared" si="6"/>
        <v>0</v>
      </c>
      <c r="R13" s="117" t="s">
        <v>14</v>
      </c>
      <c r="S13" s="117" t="s">
        <v>14</v>
      </c>
      <c r="T13" s="117">
        <f t="shared" si="7"/>
        <v>0</v>
      </c>
      <c r="U13" s="117" t="s">
        <v>14</v>
      </c>
      <c r="V13" s="117" t="s">
        <v>14</v>
      </c>
      <c r="W13" s="117">
        <f t="shared" si="8"/>
        <v>7</v>
      </c>
      <c r="X13" s="117">
        <f t="shared" si="9"/>
        <v>7</v>
      </c>
      <c r="Y13" s="117">
        <v>7</v>
      </c>
      <c r="Z13" s="117">
        <v>0</v>
      </c>
      <c r="AA13" s="117">
        <f t="shared" si="10"/>
        <v>0</v>
      </c>
      <c r="AB13" s="117">
        <v>0</v>
      </c>
      <c r="AC13" s="117">
        <v>0</v>
      </c>
      <c r="AD13" s="117">
        <f t="shared" si="11"/>
        <v>0</v>
      </c>
      <c r="AE13" s="117">
        <v>0</v>
      </c>
      <c r="AF13" s="117">
        <v>0</v>
      </c>
    </row>
    <row r="14" spans="1:32" ht="19.5" customHeight="1">
      <c r="A14" s="64" t="s">
        <v>174</v>
      </c>
      <c r="B14" s="64" t="s">
        <v>89</v>
      </c>
      <c r="C14" s="90" t="s">
        <v>87</v>
      </c>
      <c r="D14" s="64" t="s">
        <v>178</v>
      </c>
      <c r="E14" s="116">
        <f t="shared" si="0"/>
        <v>39.383</v>
      </c>
      <c r="F14" s="117">
        <f t="shared" si="1"/>
        <v>7.586</v>
      </c>
      <c r="G14" s="117">
        <f t="shared" si="2"/>
        <v>7.586</v>
      </c>
      <c r="H14" s="117">
        <v>4.7</v>
      </c>
      <c r="I14" s="117">
        <v>2.886</v>
      </c>
      <c r="J14" s="117">
        <f t="shared" si="3"/>
        <v>0</v>
      </c>
      <c r="K14" s="117" t="s">
        <v>14</v>
      </c>
      <c r="L14" s="117" t="s">
        <v>14</v>
      </c>
      <c r="M14" s="117">
        <f t="shared" si="4"/>
        <v>0</v>
      </c>
      <c r="N14" s="117" t="s">
        <v>14</v>
      </c>
      <c r="O14" s="117" t="s">
        <v>14</v>
      </c>
      <c r="P14" s="117">
        <f t="shared" si="5"/>
        <v>0</v>
      </c>
      <c r="Q14" s="117">
        <f t="shared" si="6"/>
        <v>0</v>
      </c>
      <c r="R14" s="117" t="s">
        <v>14</v>
      </c>
      <c r="S14" s="117" t="s">
        <v>14</v>
      </c>
      <c r="T14" s="117">
        <f t="shared" si="7"/>
        <v>0</v>
      </c>
      <c r="U14" s="117" t="s">
        <v>14</v>
      </c>
      <c r="V14" s="117" t="s">
        <v>14</v>
      </c>
      <c r="W14" s="117">
        <f t="shared" si="8"/>
        <v>31.797</v>
      </c>
      <c r="X14" s="117">
        <f t="shared" si="9"/>
        <v>31.797</v>
      </c>
      <c r="Y14" s="117">
        <v>26.797</v>
      </c>
      <c r="Z14" s="117">
        <v>5</v>
      </c>
      <c r="AA14" s="117">
        <f t="shared" si="10"/>
        <v>0</v>
      </c>
      <c r="AB14" s="117">
        <v>0</v>
      </c>
      <c r="AC14" s="117">
        <v>0</v>
      </c>
      <c r="AD14" s="117">
        <f t="shared" si="11"/>
        <v>0</v>
      </c>
      <c r="AE14" s="117">
        <v>0</v>
      </c>
      <c r="AF14" s="117">
        <v>0</v>
      </c>
    </row>
    <row r="15" spans="1:32" ht="19.5" customHeight="1">
      <c r="A15" s="64" t="s">
        <v>179</v>
      </c>
      <c r="B15" s="64" t="s">
        <v>14</v>
      </c>
      <c r="C15" s="90" t="s">
        <v>14</v>
      </c>
      <c r="D15" s="64" t="s">
        <v>180</v>
      </c>
      <c r="E15" s="116">
        <f t="shared" si="0"/>
        <v>1021.9947</v>
      </c>
      <c r="F15" s="117">
        <f t="shared" si="1"/>
        <v>522.5512</v>
      </c>
      <c r="G15" s="117">
        <f t="shared" si="2"/>
        <v>522.5512</v>
      </c>
      <c r="H15" s="117">
        <v>26.6446</v>
      </c>
      <c r="I15" s="117">
        <v>495.9066</v>
      </c>
      <c r="J15" s="117">
        <f t="shared" si="3"/>
        <v>0</v>
      </c>
      <c r="K15" s="117" t="s">
        <v>14</v>
      </c>
      <c r="L15" s="117" t="s">
        <v>14</v>
      </c>
      <c r="M15" s="117">
        <f t="shared" si="4"/>
        <v>0</v>
      </c>
      <c r="N15" s="117" t="s">
        <v>14</v>
      </c>
      <c r="O15" s="117" t="s">
        <v>14</v>
      </c>
      <c r="P15" s="117">
        <f t="shared" si="5"/>
        <v>0</v>
      </c>
      <c r="Q15" s="117">
        <f t="shared" si="6"/>
        <v>0</v>
      </c>
      <c r="R15" s="117" t="s">
        <v>14</v>
      </c>
      <c r="S15" s="117" t="s">
        <v>14</v>
      </c>
      <c r="T15" s="117">
        <f t="shared" si="7"/>
        <v>0</v>
      </c>
      <c r="U15" s="117" t="s">
        <v>14</v>
      </c>
      <c r="V15" s="117" t="s">
        <v>14</v>
      </c>
      <c r="W15" s="117">
        <f t="shared" si="8"/>
        <v>499.44350000000003</v>
      </c>
      <c r="X15" s="117">
        <f t="shared" si="9"/>
        <v>329.16200000000003</v>
      </c>
      <c r="Y15" s="117">
        <v>256.2432</v>
      </c>
      <c r="Z15" s="117">
        <v>72.9188</v>
      </c>
      <c r="AA15" s="117">
        <f t="shared" si="10"/>
        <v>170.2815</v>
      </c>
      <c r="AB15" s="117">
        <v>0</v>
      </c>
      <c r="AC15" s="117">
        <v>170.2815</v>
      </c>
      <c r="AD15" s="117">
        <f t="shared" si="11"/>
        <v>0</v>
      </c>
      <c r="AE15" s="117">
        <v>0</v>
      </c>
      <c r="AF15" s="117">
        <v>0</v>
      </c>
    </row>
    <row r="16" spans="1:32" ht="19.5" customHeight="1">
      <c r="A16" s="64" t="s">
        <v>181</v>
      </c>
      <c r="B16" s="64" t="s">
        <v>93</v>
      </c>
      <c r="C16" s="90" t="s">
        <v>87</v>
      </c>
      <c r="D16" s="64" t="s">
        <v>182</v>
      </c>
      <c r="E16" s="116">
        <f t="shared" si="0"/>
        <v>188.1883</v>
      </c>
      <c r="F16" s="117">
        <f t="shared" si="1"/>
        <v>22.3759</v>
      </c>
      <c r="G16" s="117">
        <f t="shared" si="2"/>
        <v>22.3759</v>
      </c>
      <c r="H16" s="117">
        <v>22.3759</v>
      </c>
      <c r="I16" s="117">
        <v>0</v>
      </c>
      <c r="J16" s="117">
        <f t="shared" si="3"/>
        <v>0</v>
      </c>
      <c r="K16" s="117" t="s">
        <v>14</v>
      </c>
      <c r="L16" s="117" t="s">
        <v>14</v>
      </c>
      <c r="M16" s="117">
        <f t="shared" si="4"/>
        <v>0</v>
      </c>
      <c r="N16" s="117" t="s">
        <v>14</v>
      </c>
      <c r="O16" s="117" t="s">
        <v>14</v>
      </c>
      <c r="P16" s="117">
        <f t="shared" si="5"/>
        <v>0</v>
      </c>
      <c r="Q16" s="117">
        <f t="shared" si="6"/>
        <v>0</v>
      </c>
      <c r="R16" s="117" t="s">
        <v>14</v>
      </c>
      <c r="S16" s="117" t="s">
        <v>14</v>
      </c>
      <c r="T16" s="117">
        <f t="shared" si="7"/>
        <v>0</v>
      </c>
      <c r="U16" s="117" t="s">
        <v>14</v>
      </c>
      <c r="V16" s="117" t="s">
        <v>14</v>
      </c>
      <c r="W16" s="117">
        <f t="shared" si="8"/>
        <v>165.8124</v>
      </c>
      <c r="X16" s="117">
        <f t="shared" si="9"/>
        <v>155.4632</v>
      </c>
      <c r="Y16" s="117">
        <v>116.8524</v>
      </c>
      <c r="Z16" s="117">
        <v>38.6108</v>
      </c>
      <c r="AA16" s="117">
        <f t="shared" si="10"/>
        <v>10.3492</v>
      </c>
      <c r="AB16" s="117">
        <v>0</v>
      </c>
      <c r="AC16" s="117">
        <v>10.3492</v>
      </c>
      <c r="AD16" s="117">
        <f t="shared" si="11"/>
        <v>0</v>
      </c>
      <c r="AE16" s="117">
        <v>0</v>
      </c>
      <c r="AF16" s="117">
        <v>0</v>
      </c>
    </row>
    <row r="17" spans="1:32" ht="19.5" customHeight="1">
      <c r="A17" s="64" t="s">
        <v>181</v>
      </c>
      <c r="B17" s="64" t="s">
        <v>107</v>
      </c>
      <c r="C17" s="90" t="s">
        <v>87</v>
      </c>
      <c r="D17" s="64" t="s">
        <v>183</v>
      </c>
      <c r="E17" s="116">
        <f t="shared" si="0"/>
        <v>1.532</v>
      </c>
      <c r="F17" s="117">
        <f t="shared" si="1"/>
        <v>0</v>
      </c>
      <c r="G17" s="117">
        <f t="shared" si="2"/>
        <v>0</v>
      </c>
      <c r="H17" s="117">
        <v>0</v>
      </c>
      <c r="I17" s="117">
        <v>0</v>
      </c>
      <c r="J17" s="117">
        <f t="shared" si="3"/>
        <v>0</v>
      </c>
      <c r="K17" s="117" t="s">
        <v>14</v>
      </c>
      <c r="L17" s="117" t="s">
        <v>14</v>
      </c>
      <c r="M17" s="117">
        <f t="shared" si="4"/>
        <v>0</v>
      </c>
      <c r="N17" s="117" t="s">
        <v>14</v>
      </c>
      <c r="O17" s="117" t="s">
        <v>14</v>
      </c>
      <c r="P17" s="117">
        <f t="shared" si="5"/>
        <v>0</v>
      </c>
      <c r="Q17" s="117">
        <f t="shared" si="6"/>
        <v>0</v>
      </c>
      <c r="R17" s="117" t="s">
        <v>14</v>
      </c>
      <c r="S17" s="117" t="s">
        <v>14</v>
      </c>
      <c r="T17" s="117">
        <f t="shared" si="7"/>
        <v>0</v>
      </c>
      <c r="U17" s="117" t="s">
        <v>14</v>
      </c>
      <c r="V17" s="117" t="s">
        <v>14</v>
      </c>
      <c r="W17" s="117">
        <f t="shared" si="8"/>
        <v>1.532</v>
      </c>
      <c r="X17" s="117">
        <f t="shared" si="9"/>
        <v>1.532</v>
      </c>
      <c r="Y17" s="117">
        <v>0</v>
      </c>
      <c r="Z17" s="117">
        <v>1.532</v>
      </c>
      <c r="AA17" s="117">
        <f t="shared" si="10"/>
        <v>0</v>
      </c>
      <c r="AB17" s="117">
        <v>0</v>
      </c>
      <c r="AC17" s="117">
        <v>0</v>
      </c>
      <c r="AD17" s="117">
        <f t="shared" si="11"/>
        <v>0</v>
      </c>
      <c r="AE17" s="117">
        <v>0</v>
      </c>
      <c r="AF17" s="117">
        <v>0</v>
      </c>
    </row>
    <row r="18" spans="1:32" ht="19.5" customHeight="1">
      <c r="A18" s="64" t="s">
        <v>181</v>
      </c>
      <c r="B18" s="64" t="s">
        <v>103</v>
      </c>
      <c r="C18" s="90" t="s">
        <v>87</v>
      </c>
      <c r="D18" s="64" t="s">
        <v>184</v>
      </c>
      <c r="E18" s="116">
        <f t="shared" si="0"/>
        <v>1.092</v>
      </c>
      <c r="F18" s="117">
        <f t="shared" si="1"/>
        <v>0</v>
      </c>
      <c r="G18" s="117">
        <f t="shared" si="2"/>
        <v>0</v>
      </c>
      <c r="H18" s="117">
        <v>0</v>
      </c>
      <c r="I18" s="117">
        <v>0</v>
      </c>
      <c r="J18" s="117">
        <f t="shared" si="3"/>
        <v>0</v>
      </c>
      <c r="K18" s="117" t="s">
        <v>14</v>
      </c>
      <c r="L18" s="117" t="s">
        <v>14</v>
      </c>
      <c r="M18" s="117">
        <f t="shared" si="4"/>
        <v>0</v>
      </c>
      <c r="N18" s="117" t="s">
        <v>14</v>
      </c>
      <c r="O18" s="117" t="s">
        <v>14</v>
      </c>
      <c r="P18" s="117">
        <f t="shared" si="5"/>
        <v>0</v>
      </c>
      <c r="Q18" s="117">
        <f t="shared" si="6"/>
        <v>0</v>
      </c>
      <c r="R18" s="117" t="s">
        <v>14</v>
      </c>
      <c r="S18" s="117" t="s">
        <v>14</v>
      </c>
      <c r="T18" s="117">
        <f t="shared" si="7"/>
        <v>0</v>
      </c>
      <c r="U18" s="117" t="s">
        <v>14</v>
      </c>
      <c r="V18" s="117" t="s">
        <v>14</v>
      </c>
      <c r="W18" s="117">
        <f t="shared" si="8"/>
        <v>1.092</v>
      </c>
      <c r="X18" s="117">
        <f t="shared" si="9"/>
        <v>0.592</v>
      </c>
      <c r="Y18" s="117">
        <v>0.592</v>
      </c>
      <c r="Z18" s="117">
        <v>0</v>
      </c>
      <c r="AA18" s="117">
        <f t="shared" si="10"/>
        <v>0.5</v>
      </c>
      <c r="AB18" s="117">
        <v>0</v>
      </c>
      <c r="AC18" s="117">
        <v>0.5</v>
      </c>
      <c r="AD18" s="117">
        <f t="shared" si="11"/>
        <v>0</v>
      </c>
      <c r="AE18" s="117">
        <v>0</v>
      </c>
      <c r="AF18" s="117">
        <v>0</v>
      </c>
    </row>
    <row r="19" spans="1:32" ht="19.5" customHeight="1">
      <c r="A19" s="64" t="s">
        <v>181</v>
      </c>
      <c r="B19" s="64" t="s">
        <v>86</v>
      </c>
      <c r="C19" s="90" t="s">
        <v>87</v>
      </c>
      <c r="D19" s="64" t="s">
        <v>185</v>
      </c>
      <c r="E19" s="116">
        <f t="shared" si="0"/>
        <v>296.4666</v>
      </c>
      <c r="F19" s="117">
        <f t="shared" si="1"/>
        <v>8.8</v>
      </c>
      <c r="G19" s="117">
        <f t="shared" si="2"/>
        <v>8.8</v>
      </c>
      <c r="H19" s="117">
        <v>0.8</v>
      </c>
      <c r="I19" s="117">
        <v>8</v>
      </c>
      <c r="J19" s="117">
        <f t="shared" si="3"/>
        <v>0</v>
      </c>
      <c r="K19" s="117" t="s">
        <v>14</v>
      </c>
      <c r="L19" s="117" t="s">
        <v>14</v>
      </c>
      <c r="M19" s="117">
        <f t="shared" si="4"/>
        <v>0</v>
      </c>
      <c r="N19" s="117" t="s">
        <v>14</v>
      </c>
      <c r="O19" s="117" t="s">
        <v>14</v>
      </c>
      <c r="P19" s="117">
        <f t="shared" si="5"/>
        <v>0</v>
      </c>
      <c r="Q19" s="117">
        <f t="shared" si="6"/>
        <v>0</v>
      </c>
      <c r="R19" s="117" t="s">
        <v>14</v>
      </c>
      <c r="S19" s="117" t="s">
        <v>14</v>
      </c>
      <c r="T19" s="117">
        <f t="shared" si="7"/>
        <v>0</v>
      </c>
      <c r="U19" s="117" t="s">
        <v>14</v>
      </c>
      <c r="V19" s="117" t="s">
        <v>14</v>
      </c>
      <c r="W19" s="117">
        <f t="shared" si="8"/>
        <v>287.6666</v>
      </c>
      <c r="X19" s="117">
        <f t="shared" si="9"/>
        <v>128.23430000000002</v>
      </c>
      <c r="Y19" s="117">
        <v>95.6743</v>
      </c>
      <c r="Z19" s="117">
        <v>32.56</v>
      </c>
      <c r="AA19" s="117">
        <f t="shared" si="10"/>
        <v>159.4323</v>
      </c>
      <c r="AB19" s="117">
        <v>0</v>
      </c>
      <c r="AC19" s="117">
        <v>159.4323</v>
      </c>
      <c r="AD19" s="117">
        <f t="shared" si="11"/>
        <v>0</v>
      </c>
      <c r="AE19" s="117">
        <v>0</v>
      </c>
      <c r="AF19" s="117">
        <v>0</v>
      </c>
    </row>
    <row r="20" spans="1:32" ht="19.5" customHeight="1">
      <c r="A20" s="64" t="s">
        <v>181</v>
      </c>
      <c r="B20" s="64" t="s">
        <v>186</v>
      </c>
      <c r="C20" s="90" t="s">
        <v>87</v>
      </c>
      <c r="D20" s="64" t="s">
        <v>187</v>
      </c>
      <c r="E20" s="116">
        <f t="shared" si="0"/>
        <v>28.2042</v>
      </c>
      <c r="F20" s="117">
        <f t="shared" si="1"/>
        <v>1.772</v>
      </c>
      <c r="G20" s="117">
        <f t="shared" si="2"/>
        <v>1.772</v>
      </c>
      <c r="H20" s="117">
        <v>1.772</v>
      </c>
      <c r="I20" s="117">
        <v>0</v>
      </c>
      <c r="J20" s="117">
        <f t="shared" si="3"/>
        <v>0</v>
      </c>
      <c r="K20" s="117" t="s">
        <v>14</v>
      </c>
      <c r="L20" s="117" t="s">
        <v>14</v>
      </c>
      <c r="M20" s="117">
        <f t="shared" si="4"/>
        <v>0</v>
      </c>
      <c r="N20" s="117" t="s">
        <v>14</v>
      </c>
      <c r="O20" s="117" t="s">
        <v>14</v>
      </c>
      <c r="P20" s="117">
        <f t="shared" si="5"/>
        <v>0</v>
      </c>
      <c r="Q20" s="117">
        <f t="shared" si="6"/>
        <v>0</v>
      </c>
      <c r="R20" s="117" t="s">
        <v>14</v>
      </c>
      <c r="S20" s="117" t="s">
        <v>14</v>
      </c>
      <c r="T20" s="117">
        <f t="shared" si="7"/>
        <v>0</v>
      </c>
      <c r="U20" s="117" t="s">
        <v>14</v>
      </c>
      <c r="V20" s="117" t="s">
        <v>14</v>
      </c>
      <c r="W20" s="117">
        <f t="shared" si="8"/>
        <v>26.4322</v>
      </c>
      <c r="X20" s="117">
        <f t="shared" si="9"/>
        <v>26.4322</v>
      </c>
      <c r="Y20" s="117">
        <v>26.4322</v>
      </c>
      <c r="Z20" s="117">
        <v>0</v>
      </c>
      <c r="AA20" s="117">
        <f t="shared" si="10"/>
        <v>0</v>
      </c>
      <c r="AB20" s="117">
        <v>0</v>
      </c>
      <c r="AC20" s="117">
        <v>0</v>
      </c>
      <c r="AD20" s="117">
        <f t="shared" si="11"/>
        <v>0</v>
      </c>
      <c r="AE20" s="117">
        <v>0</v>
      </c>
      <c r="AF20" s="117">
        <v>0</v>
      </c>
    </row>
    <row r="21" spans="1:32" ht="19.5" customHeight="1">
      <c r="A21" s="64" t="s">
        <v>181</v>
      </c>
      <c r="B21" s="64" t="s">
        <v>89</v>
      </c>
      <c r="C21" s="90" t="s">
        <v>87</v>
      </c>
      <c r="D21" s="64" t="s">
        <v>188</v>
      </c>
      <c r="E21" s="116">
        <f t="shared" si="0"/>
        <v>506.51160000000004</v>
      </c>
      <c r="F21" s="117">
        <f t="shared" si="1"/>
        <v>489.60330000000005</v>
      </c>
      <c r="G21" s="117">
        <f t="shared" si="2"/>
        <v>489.60330000000005</v>
      </c>
      <c r="H21" s="117">
        <v>1.6967</v>
      </c>
      <c r="I21" s="117">
        <v>487.9066</v>
      </c>
      <c r="J21" s="117">
        <f t="shared" si="3"/>
        <v>0</v>
      </c>
      <c r="K21" s="117" t="s">
        <v>14</v>
      </c>
      <c r="L21" s="117" t="s">
        <v>14</v>
      </c>
      <c r="M21" s="117">
        <f t="shared" si="4"/>
        <v>0</v>
      </c>
      <c r="N21" s="117" t="s">
        <v>14</v>
      </c>
      <c r="O21" s="117" t="s">
        <v>14</v>
      </c>
      <c r="P21" s="117">
        <f t="shared" si="5"/>
        <v>0</v>
      </c>
      <c r="Q21" s="117">
        <f t="shared" si="6"/>
        <v>0</v>
      </c>
      <c r="R21" s="117" t="s">
        <v>14</v>
      </c>
      <c r="S21" s="117" t="s">
        <v>14</v>
      </c>
      <c r="T21" s="117">
        <f t="shared" si="7"/>
        <v>0</v>
      </c>
      <c r="U21" s="117" t="s">
        <v>14</v>
      </c>
      <c r="V21" s="117" t="s">
        <v>14</v>
      </c>
      <c r="W21" s="117">
        <f t="shared" si="8"/>
        <v>16.9083</v>
      </c>
      <c r="X21" s="117">
        <f t="shared" si="9"/>
        <v>16.9083</v>
      </c>
      <c r="Y21" s="117">
        <v>16.6923</v>
      </c>
      <c r="Z21" s="117">
        <v>0.216</v>
      </c>
      <c r="AA21" s="117">
        <f t="shared" si="10"/>
        <v>0</v>
      </c>
      <c r="AB21" s="117">
        <v>0</v>
      </c>
      <c r="AC21" s="117">
        <v>0</v>
      </c>
      <c r="AD21" s="117">
        <f t="shared" si="11"/>
        <v>0</v>
      </c>
      <c r="AE21" s="117">
        <v>0</v>
      </c>
      <c r="AF21" s="117">
        <v>0</v>
      </c>
    </row>
    <row r="22" spans="1:32" ht="19.5" customHeight="1">
      <c r="A22" s="64" t="s">
        <v>189</v>
      </c>
      <c r="B22" s="64" t="s">
        <v>14</v>
      </c>
      <c r="C22" s="90" t="s">
        <v>14</v>
      </c>
      <c r="D22" s="64" t="s">
        <v>190</v>
      </c>
      <c r="E22" s="116">
        <f t="shared" si="0"/>
        <v>26685.3276</v>
      </c>
      <c r="F22" s="117">
        <f t="shared" si="1"/>
        <v>0</v>
      </c>
      <c r="G22" s="117">
        <f t="shared" si="2"/>
        <v>0</v>
      </c>
      <c r="H22" s="117">
        <v>0</v>
      </c>
      <c r="I22" s="117">
        <v>0</v>
      </c>
      <c r="J22" s="117">
        <f t="shared" si="3"/>
        <v>0</v>
      </c>
      <c r="K22" s="117" t="s">
        <v>14</v>
      </c>
      <c r="L22" s="117" t="s">
        <v>14</v>
      </c>
      <c r="M22" s="117">
        <f t="shared" si="4"/>
        <v>0</v>
      </c>
      <c r="N22" s="117" t="s">
        <v>14</v>
      </c>
      <c r="O22" s="117" t="s">
        <v>14</v>
      </c>
      <c r="P22" s="117">
        <f t="shared" si="5"/>
        <v>0</v>
      </c>
      <c r="Q22" s="117">
        <f t="shared" si="6"/>
        <v>0</v>
      </c>
      <c r="R22" s="117" t="s">
        <v>14</v>
      </c>
      <c r="S22" s="117" t="s">
        <v>14</v>
      </c>
      <c r="T22" s="117">
        <f t="shared" si="7"/>
        <v>0</v>
      </c>
      <c r="U22" s="117" t="s">
        <v>14</v>
      </c>
      <c r="V22" s="117" t="s">
        <v>14</v>
      </c>
      <c r="W22" s="117">
        <f t="shared" si="8"/>
        <v>26685.3276</v>
      </c>
      <c r="X22" s="117">
        <f t="shared" si="9"/>
        <v>272.3879</v>
      </c>
      <c r="Y22" s="117">
        <v>8.671</v>
      </c>
      <c r="Z22" s="117">
        <v>263.7169</v>
      </c>
      <c r="AA22" s="117">
        <f t="shared" si="10"/>
        <v>26412.9397</v>
      </c>
      <c r="AB22" s="117">
        <v>0</v>
      </c>
      <c r="AC22" s="117">
        <v>26412.9397</v>
      </c>
      <c r="AD22" s="117">
        <f t="shared" si="11"/>
        <v>0</v>
      </c>
      <c r="AE22" s="117">
        <v>0</v>
      </c>
      <c r="AF22" s="117">
        <v>0</v>
      </c>
    </row>
    <row r="23" spans="1:32" ht="19.5" customHeight="1">
      <c r="A23" s="64" t="s">
        <v>191</v>
      </c>
      <c r="B23" s="64" t="s">
        <v>107</v>
      </c>
      <c r="C23" s="90" t="s">
        <v>87</v>
      </c>
      <c r="D23" s="64" t="s">
        <v>192</v>
      </c>
      <c r="E23" s="116">
        <f t="shared" si="0"/>
        <v>10393</v>
      </c>
      <c r="F23" s="117">
        <f t="shared" si="1"/>
        <v>0</v>
      </c>
      <c r="G23" s="117">
        <f t="shared" si="2"/>
        <v>0</v>
      </c>
      <c r="H23" s="117">
        <v>0</v>
      </c>
      <c r="I23" s="117">
        <v>0</v>
      </c>
      <c r="J23" s="117">
        <f t="shared" si="3"/>
        <v>0</v>
      </c>
      <c r="K23" s="117" t="s">
        <v>14</v>
      </c>
      <c r="L23" s="117" t="s">
        <v>14</v>
      </c>
      <c r="M23" s="117">
        <f t="shared" si="4"/>
        <v>0</v>
      </c>
      <c r="N23" s="117" t="s">
        <v>14</v>
      </c>
      <c r="O23" s="117" t="s">
        <v>14</v>
      </c>
      <c r="P23" s="117">
        <f t="shared" si="5"/>
        <v>0</v>
      </c>
      <c r="Q23" s="117">
        <f t="shared" si="6"/>
        <v>0</v>
      </c>
      <c r="R23" s="117" t="s">
        <v>14</v>
      </c>
      <c r="S23" s="117" t="s">
        <v>14</v>
      </c>
      <c r="T23" s="117">
        <f t="shared" si="7"/>
        <v>0</v>
      </c>
      <c r="U23" s="117" t="s">
        <v>14</v>
      </c>
      <c r="V23" s="117" t="s">
        <v>14</v>
      </c>
      <c r="W23" s="117">
        <f t="shared" si="8"/>
        <v>10393</v>
      </c>
      <c r="X23" s="117">
        <f t="shared" si="9"/>
        <v>0</v>
      </c>
      <c r="Y23" s="117">
        <v>0</v>
      </c>
      <c r="Z23" s="117">
        <v>0</v>
      </c>
      <c r="AA23" s="117">
        <f t="shared" si="10"/>
        <v>10393</v>
      </c>
      <c r="AB23" s="117">
        <v>0</v>
      </c>
      <c r="AC23" s="117">
        <v>10393</v>
      </c>
      <c r="AD23" s="117">
        <f t="shared" si="11"/>
        <v>0</v>
      </c>
      <c r="AE23" s="117">
        <v>0</v>
      </c>
      <c r="AF23" s="117">
        <v>0</v>
      </c>
    </row>
    <row r="24" spans="1:32" ht="19.5" customHeight="1">
      <c r="A24" s="64" t="s">
        <v>191</v>
      </c>
      <c r="B24" s="64" t="s">
        <v>86</v>
      </c>
      <c r="C24" s="90" t="s">
        <v>87</v>
      </c>
      <c r="D24" s="64" t="s">
        <v>193</v>
      </c>
      <c r="E24" s="116">
        <f t="shared" si="0"/>
        <v>15777.2397</v>
      </c>
      <c r="F24" s="117">
        <f t="shared" si="1"/>
        <v>0</v>
      </c>
      <c r="G24" s="117">
        <f t="shared" si="2"/>
        <v>0</v>
      </c>
      <c r="H24" s="117">
        <v>0</v>
      </c>
      <c r="I24" s="117">
        <v>0</v>
      </c>
      <c r="J24" s="117">
        <f t="shared" si="3"/>
        <v>0</v>
      </c>
      <c r="K24" s="117" t="s">
        <v>14</v>
      </c>
      <c r="L24" s="117" t="s">
        <v>14</v>
      </c>
      <c r="M24" s="117">
        <f t="shared" si="4"/>
        <v>0</v>
      </c>
      <c r="N24" s="117" t="s">
        <v>14</v>
      </c>
      <c r="O24" s="117" t="s">
        <v>14</v>
      </c>
      <c r="P24" s="117">
        <f t="shared" si="5"/>
        <v>0</v>
      </c>
      <c r="Q24" s="117">
        <f t="shared" si="6"/>
        <v>0</v>
      </c>
      <c r="R24" s="117" t="s">
        <v>14</v>
      </c>
      <c r="S24" s="117" t="s">
        <v>14</v>
      </c>
      <c r="T24" s="117">
        <f t="shared" si="7"/>
        <v>0</v>
      </c>
      <c r="U24" s="117" t="s">
        <v>14</v>
      </c>
      <c r="V24" s="117" t="s">
        <v>14</v>
      </c>
      <c r="W24" s="117">
        <f t="shared" si="8"/>
        <v>15777.2397</v>
      </c>
      <c r="X24" s="117">
        <f t="shared" si="9"/>
        <v>0</v>
      </c>
      <c r="Y24" s="117">
        <v>0</v>
      </c>
      <c r="Z24" s="117">
        <v>0</v>
      </c>
      <c r="AA24" s="117">
        <f t="shared" si="10"/>
        <v>15777.2397</v>
      </c>
      <c r="AB24" s="117">
        <v>0</v>
      </c>
      <c r="AC24" s="117">
        <v>15777.2397</v>
      </c>
      <c r="AD24" s="117">
        <f t="shared" si="11"/>
        <v>0</v>
      </c>
      <c r="AE24" s="117">
        <v>0</v>
      </c>
      <c r="AF24" s="117">
        <v>0</v>
      </c>
    </row>
    <row r="25" spans="1:32" ht="19.5" customHeight="1">
      <c r="A25" s="64" t="s">
        <v>191</v>
      </c>
      <c r="B25" s="64" t="s">
        <v>114</v>
      </c>
      <c r="C25" s="90" t="s">
        <v>87</v>
      </c>
      <c r="D25" s="64" t="s">
        <v>194</v>
      </c>
      <c r="E25" s="116">
        <f t="shared" si="0"/>
        <v>18.621</v>
      </c>
      <c r="F25" s="117">
        <f t="shared" si="1"/>
        <v>0</v>
      </c>
      <c r="G25" s="117">
        <f t="shared" si="2"/>
        <v>0</v>
      </c>
      <c r="H25" s="117">
        <v>0</v>
      </c>
      <c r="I25" s="117">
        <v>0</v>
      </c>
      <c r="J25" s="117">
        <f t="shared" si="3"/>
        <v>0</v>
      </c>
      <c r="K25" s="117" t="s">
        <v>14</v>
      </c>
      <c r="L25" s="117" t="s">
        <v>14</v>
      </c>
      <c r="M25" s="117">
        <f t="shared" si="4"/>
        <v>0</v>
      </c>
      <c r="N25" s="117" t="s">
        <v>14</v>
      </c>
      <c r="O25" s="117" t="s">
        <v>14</v>
      </c>
      <c r="P25" s="117">
        <f t="shared" si="5"/>
        <v>0</v>
      </c>
      <c r="Q25" s="117">
        <f t="shared" si="6"/>
        <v>0</v>
      </c>
      <c r="R25" s="117" t="s">
        <v>14</v>
      </c>
      <c r="S25" s="117" t="s">
        <v>14</v>
      </c>
      <c r="T25" s="117">
        <f t="shared" si="7"/>
        <v>0</v>
      </c>
      <c r="U25" s="117" t="s">
        <v>14</v>
      </c>
      <c r="V25" s="117" t="s">
        <v>14</v>
      </c>
      <c r="W25" s="117">
        <f t="shared" si="8"/>
        <v>18.621</v>
      </c>
      <c r="X25" s="117">
        <f t="shared" si="9"/>
        <v>8.671</v>
      </c>
      <c r="Y25" s="117">
        <v>8.671</v>
      </c>
      <c r="Z25" s="117">
        <v>0</v>
      </c>
      <c r="AA25" s="117">
        <f t="shared" si="10"/>
        <v>9.95</v>
      </c>
      <c r="AB25" s="117">
        <v>0</v>
      </c>
      <c r="AC25" s="117">
        <v>9.95</v>
      </c>
      <c r="AD25" s="117">
        <f t="shared" si="11"/>
        <v>0</v>
      </c>
      <c r="AE25" s="117">
        <v>0</v>
      </c>
      <c r="AF25" s="117">
        <v>0</v>
      </c>
    </row>
    <row r="26" spans="1:32" ht="19.5" customHeight="1">
      <c r="A26" s="64" t="s">
        <v>191</v>
      </c>
      <c r="B26" s="64" t="s">
        <v>89</v>
      </c>
      <c r="C26" s="90" t="s">
        <v>87</v>
      </c>
      <c r="D26" s="64" t="s">
        <v>195</v>
      </c>
      <c r="E26" s="116">
        <f t="shared" si="0"/>
        <v>496.4669</v>
      </c>
      <c r="F26" s="117">
        <f t="shared" si="1"/>
        <v>0</v>
      </c>
      <c r="G26" s="117">
        <f t="shared" si="2"/>
        <v>0</v>
      </c>
      <c r="H26" s="117">
        <v>0</v>
      </c>
      <c r="I26" s="117">
        <v>0</v>
      </c>
      <c r="J26" s="117">
        <f t="shared" si="3"/>
        <v>0</v>
      </c>
      <c r="K26" s="117" t="s">
        <v>14</v>
      </c>
      <c r="L26" s="117" t="s">
        <v>14</v>
      </c>
      <c r="M26" s="117">
        <f t="shared" si="4"/>
        <v>0</v>
      </c>
      <c r="N26" s="117" t="s">
        <v>14</v>
      </c>
      <c r="O26" s="117" t="s">
        <v>14</v>
      </c>
      <c r="P26" s="117">
        <f t="shared" si="5"/>
        <v>0</v>
      </c>
      <c r="Q26" s="117">
        <f t="shared" si="6"/>
        <v>0</v>
      </c>
      <c r="R26" s="117" t="s">
        <v>14</v>
      </c>
      <c r="S26" s="117" t="s">
        <v>14</v>
      </c>
      <c r="T26" s="117">
        <f t="shared" si="7"/>
        <v>0</v>
      </c>
      <c r="U26" s="117" t="s">
        <v>14</v>
      </c>
      <c r="V26" s="117" t="s">
        <v>14</v>
      </c>
      <c r="W26" s="117">
        <f t="shared" si="8"/>
        <v>496.4669</v>
      </c>
      <c r="X26" s="117">
        <f t="shared" si="9"/>
        <v>263.7169</v>
      </c>
      <c r="Y26" s="117">
        <v>0</v>
      </c>
      <c r="Z26" s="117">
        <v>263.7169</v>
      </c>
      <c r="AA26" s="117">
        <f t="shared" si="10"/>
        <v>232.75</v>
      </c>
      <c r="AB26" s="117">
        <v>0</v>
      </c>
      <c r="AC26" s="117">
        <v>232.75</v>
      </c>
      <c r="AD26" s="117">
        <f t="shared" si="11"/>
        <v>0</v>
      </c>
      <c r="AE26" s="117">
        <v>0</v>
      </c>
      <c r="AF26" s="117">
        <v>0</v>
      </c>
    </row>
    <row r="27" spans="1:32" ht="19.5" customHeight="1">
      <c r="A27" s="64" t="s">
        <v>196</v>
      </c>
      <c r="B27" s="64" t="s">
        <v>14</v>
      </c>
      <c r="C27" s="90" t="s">
        <v>14</v>
      </c>
      <c r="D27" s="64" t="s">
        <v>197</v>
      </c>
      <c r="E27" s="116">
        <f t="shared" si="0"/>
        <v>12.2794</v>
      </c>
      <c r="F27" s="117">
        <f t="shared" si="1"/>
        <v>0.486</v>
      </c>
      <c r="G27" s="117">
        <f t="shared" si="2"/>
        <v>0.486</v>
      </c>
      <c r="H27" s="117">
        <v>0.486</v>
      </c>
      <c r="I27" s="117">
        <v>0</v>
      </c>
      <c r="J27" s="117">
        <f t="shared" si="3"/>
        <v>0</v>
      </c>
      <c r="K27" s="117" t="s">
        <v>14</v>
      </c>
      <c r="L27" s="117" t="s">
        <v>14</v>
      </c>
      <c r="M27" s="117">
        <f t="shared" si="4"/>
        <v>0</v>
      </c>
      <c r="N27" s="117" t="s">
        <v>14</v>
      </c>
      <c r="O27" s="117" t="s">
        <v>14</v>
      </c>
      <c r="P27" s="117">
        <f t="shared" si="5"/>
        <v>0</v>
      </c>
      <c r="Q27" s="117">
        <f t="shared" si="6"/>
        <v>0</v>
      </c>
      <c r="R27" s="117" t="s">
        <v>14</v>
      </c>
      <c r="S27" s="117" t="s">
        <v>14</v>
      </c>
      <c r="T27" s="117">
        <f t="shared" si="7"/>
        <v>0</v>
      </c>
      <c r="U27" s="117" t="s">
        <v>14</v>
      </c>
      <c r="V27" s="117" t="s">
        <v>14</v>
      </c>
      <c r="W27" s="117">
        <f t="shared" si="8"/>
        <v>11.7934</v>
      </c>
      <c r="X27" s="117">
        <f t="shared" si="9"/>
        <v>9.7934</v>
      </c>
      <c r="Y27" s="117">
        <v>0</v>
      </c>
      <c r="Z27" s="117">
        <v>9.7934</v>
      </c>
      <c r="AA27" s="117">
        <f t="shared" si="10"/>
        <v>2</v>
      </c>
      <c r="AB27" s="117">
        <v>0</v>
      </c>
      <c r="AC27" s="117">
        <v>2</v>
      </c>
      <c r="AD27" s="117">
        <f t="shared" si="11"/>
        <v>0</v>
      </c>
      <c r="AE27" s="117">
        <v>0</v>
      </c>
      <c r="AF27" s="117">
        <v>0</v>
      </c>
    </row>
    <row r="28" spans="1:32" ht="19.5" customHeight="1">
      <c r="A28" s="64" t="s">
        <v>198</v>
      </c>
      <c r="B28" s="64" t="s">
        <v>93</v>
      </c>
      <c r="C28" s="90" t="s">
        <v>87</v>
      </c>
      <c r="D28" s="64" t="s">
        <v>199</v>
      </c>
      <c r="E28" s="116">
        <f t="shared" si="0"/>
        <v>0.036</v>
      </c>
      <c r="F28" s="117">
        <f t="shared" si="1"/>
        <v>0.036</v>
      </c>
      <c r="G28" s="117">
        <f t="shared" si="2"/>
        <v>0.036</v>
      </c>
      <c r="H28" s="117">
        <v>0.036</v>
      </c>
      <c r="I28" s="117">
        <v>0</v>
      </c>
      <c r="J28" s="117">
        <f t="shared" si="3"/>
        <v>0</v>
      </c>
      <c r="K28" s="117" t="s">
        <v>14</v>
      </c>
      <c r="L28" s="117" t="s">
        <v>14</v>
      </c>
      <c r="M28" s="117">
        <f t="shared" si="4"/>
        <v>0</v>
      </c>
      <c r="N28" s="117" t="s">
        <v>14</v>
      </c>
      <c r="O28" s="117" t="s">
        <v>14</v>
      </c>
      <c r="P28" s="117">
        <f t="shared" si="5"/>
        <v>0</v>
      </c>
      <c r="Q28" s="117">
        <f t="shared" si="6"/>
        <v>0</v>
      </c>
      <c r="R28" s="117" t="s">
        <v>14</v>
      </c>
      <c r="S28" s="117" t="s">
        <v>14</v>
      </c>
      <c r="T28" s="117">
        <f t="shared" si="7"/>
        <v>0</v>
      </c>
      <c r="U28" s="117" t="s">
        <v>14</v>
      </c>
      <c r="V28" s="117" t="s">
        <v>14</v>
      </c>
      <c r="W28" s="117">
        <f t="shared" si="8"/>
        <v>0</v>
      </c>
      <c r="X28" s="117">
        <f t="shared" si="9"/>
        <v>0</v>
      </c>
      <c r="Y28" s="117">
        <v>0</v>
      </c>
      <c r="Z28" s="117">
        <v>0</v>
      </c>
      <c r="AA28" s="117">
        <f t="shared" si="10"/>
        <v>0</v>
      </c>
      <c r="AB28" s="117">
        <v>0</v>
      </c>
      <c r="AC28" s="117">
        <v>0</v>
      </c>
      <c r="AD28" s="117">
        <f t="shared" si="11"/>
        <v>0</v>
      </c>
      <c r="AE28" s="117">
        <v>0</v>
      </c>
      <c r="AF28" s="117">
        <v>0</v>
      </c>
    </row>
    <row r="29" spans="1:32" ht="19.5" customHeight="1">
      <c r="A29" s="64" t="s">
        <v>198</v>
      </c>
      <c r="B29" s="64" t="s">
        <v>89</v>
      </c>
      <c r="C29" s="90" t="s">
        <v>87</v>
      </c>
      <c r="D29" s="64" t="s">
        <v>200</v>
      </c>
      <c r="E29" s="116">
        <f t="shared" si="0"/>
        <v>12.2434</v>
      </c>
      <c r="F29" s="117">
        <f t="shared" si="1"/>
        <v>0.45</v>
      </c>
      <c r="G29" s="117">
        <f t="shared" si="2"/>
        <v>0.45</v>
      </c>
      <c r="H29" s="117">
        <v>0.45</v>
      </c>
      <c r="I29" s="117">
        <v>0</v>
      </c>
      <c r="J29" s="117">
        <f t="shared" si="3"/>
        <v>0</v>
      </c>
      <c r="K29" s="117" t="s">
        <v>14</v>
      </c>
      <c r="L29" s="117" t="s">
        <v>14</v>
      </c>
      <c r="M29" s="117">
        <f t="shared" si="4"/>
        <v>0</v>
      </c>
      <c r="N29" s="117" t="s">
        <v>14</v>
      </c>
      <c r="O29" s="117" t="s">
        <v>14</v>
      </c>
      <c r="P29" s="117">
        <f t="shared" si="5"/>
        <v>0</v>
      </c>
      <c r="Q29" s="117">
        <f t="shared" si="6"/>
        <v>0</v>
      </c>
      <c r="R29" s="117" t="s">
        <v>14</v>
      </c>
      <c r="S29" s="117" t="s">
        <v>14</v>
      </c>
      <c r="T29" s="117">
        <f t="shared" si="7"/>
        <v>0</v>
      </c>
      <c r="U29" s="117" t="s">
        <v>14</v>
      </c>
      <c r="V29" s="117" t="s">
        <v>14</v>
      </c>
      <c r="W29" s="117">
        <f t="shared" si="8"/>
        <v>11.7934</v>
      </c>
      <c r="X29" s="117">
        <f t="shared" si="9"/>
        <v>9.7934</v>
      </c>
      <c r="Y29" s="117">
        <v>0</v>
      </c>
      <c r="Z29" s="117">
        <v>9.7934</v>
      </c>
      <c r="AA29" s="117">
        <f t="shared" si="10"/>
        <v>2</v>
      </c>
      <c r="AB29" s="117">
        <v>0</v>
      </c>
      <c r="AC29" s="117">
        <v>2</v>
      </c>
      <c r="AD29" s="117">
        <f t="shared" si="11"/>
        <v>0</v>
      </c>
      <c r="AE29" s="117">
        <v>0</v>
      </c>
      <c r="AF29" s="117">
        <v>0</v>
      </c>
    </row>
  </sheetData>
  <sheetProtection/>
  <mergeCells count="20">
    <mergeCell ref="A2:AF2"/>
    <mergeCell ref="A4:D4"/>
    <mergeCell ref="F4:O4"/>
    <mergeCell ref="P4:V4"/>
    <mergeCell ref="W4:AF4"/>
    <mergeCell ref="A5:B5"/>
    <mergeCell ref="G5:I5"/>
    <mergeCell ref="J5:L5"/>
    <mergeCell ref="M5:O5"/>
    <mergeCell ref="Q5:S5"/>
    <mergeCell ref="T5:V5"/>
    <mergeCell ref="X5:Z5"/>
    <mergeCell ref="AA5:AC5"/>
    <mergeCell ref="AD5:AF5"/>
    <mergeCell ref="C5:C6"/>
    <mergeCell ref="D5:D6"/>
    <mergeCell ref="E4:E6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7"/>
  <sheetViews>
    <sheetView showGridLines="0" showZeros="0" workbookViewId="0" topLeftCell="J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108"/>
      <c r="AC1" s="108"/>
      <c r="BM1" s="111" t="s">
        <v>201</v>
      </c>
    </row>
    <row r="2" spans="1:65" ht="22.5" customHeight="1">
      <c r="A2" s="44" t="s">
        <v>202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</row>
    <row r="3" spans="1:66" s="40" customFormat="1" ht="19.5" customHeight="1">
      <c r="A3" s="45" t="s">
        <v>5</v>
      </c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48" t="s">
        <v>6</v>
      </c>
      <c r="BN3"/>
    </row>
    <row r="4" spans="1:65" ht="19.5" customHeight="1">
      <c r="A4" s="102" t="s">
        <v>59</v>
      </c>
      <c r="B4" s="102"/>
      <c r="C4" s="102"/>
      <c r="D4" s="102"/>
      <c r="E4" s="103" t="s">
        <v>60</v>
      </c>
      <c r="F4" s="104" t="s">
        <v>203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 t="s">
        <v>204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10" t="s">
        <v>205</v>
      </c>
      <c r="AR4" s="110"/>
      <c r="AS4" s="110"/>
      <c r="AT4" s="110"/>
      <c r="AU4" s="110"/>
      <c r="AV4" s="110"/>
      <c r="AW4" s="110"/>
      <c r="AX4" s="110" t="s">
        <v>206</v>
      </c>
      <c r="AY4" s="110"/>
      <c r="AZ4" s="110"/>
      <c r="BA4" s="110" t="s">
        <v>207</v>
      </c>
      <c r="BB4" s="110"/>
      <c r="BC4" s="110"/>
      <c r="BD4" s="110"/>
      <c r="BE4" s="110"/>
      <c r="BF4" s="110"/>
      <c r="BG4" s="110" t="s">
        <v>208</v>
      </c>
      <c r="BH4" s="110"/>
      <c r="BI4" s="110" t="s">
        <v>209</v>
      </c>
      <c r="BJ4" s="110"/>
      <c r="BK4" s="110" t="s">
        <v>210</v>
      </c>
      <c r="BL4" s="110"/>
      <c r="BM4" s="110"/>
    </row>
    <row r="5" spans="1:65" ht="19.5" customHeight="1">
      <c r="A5" s="102" t="s">
        <v>70</v>
      </c>
      <c r="B5" s="102"/>
      <c r="C5" s="102"/>
      <c r="D5" s="103" t="s">
        <v>211</v>
      </c>
      <c r="E5" s="103"/>
      <c r="F5" s="103" t="s">
        <v>75</v>
      </c>
      <c r="G5" s="103" t="s">
        <v>212</v>
      </c>
      <c r="H5" s="103" t="s">
        <v>213</v>
      </c>
      <c r="I5" s="103" t="s">
        <v>214</v>
      </c>
      <c r="J5" s="103" t="s">
        <v>215</v>
      </c>
      <c r="K5" s="103" t="s">
        <v>216</v>
      </c>
      <c r="L5" s="103" t="s">
        <v>217</v>
      </c>
      <c r="M5" s="103" t="s">
        <v>218</v>
      </c>
      <c r="N5" s="103" t="s">
        <v>219</v>
      </c>
      <c r="O5" s="103" t="s">
        <v>220</v>
      </c>
      <c r="P5" s="103" t="s">
        <v>221</v>
      </c>
      <c r="Q5" s="103" t="s">
        <v>75</v>
      </c>
      <c r="R5" s="103" t="s">
        <v>222</v>
      </c>
      <c r="S5" s="103" t="s">
        <v>223</v>
      </c>
      <c r="T5" s="103" t="s">
        <v>224</v>
      </c>
      <c r="U5" s="103" t="s">
        <v>225</v>
      </c>
      <c r="V5" s="103" t="s">
        <v>226</v>
      </c>
      <c r="W5" s="103" t="s">
        <v>227</v>
      </c>
      <c r="X5" s="103" t="s">
        <v>228</v>
      </c>
      <c r="Y5" s="103" t="s">
        <v>229</v>
      </c>
      <c r="Z5" s="103" t="s">
        <v>230</v>
      </c>
      <c r="AA5" s="103" t="s">
        <v>231</v>
      </c>
      <c r="AB5" s="103" t="s">
        <v>232</v>
      </c>
      <c r="AC5" s="103" t="s">
        <v>233</v>
      </c>
      <c r="AD5" s="103" t="s">
        <v>234</v>
      </c>
      <c r="AE5" s="103" t="s">
        <v>235</v>
      </c>
      <c r="AF5" s="103" t="s">
        <v>236</v>
      </c>
      <c r="AG5" s="103" t="s">
        <v>237</v>
      </c>
      <c r="AH5" s="103" t="s">
        <v>238</v>
      </c>
      <c r="AI5" s="103" t="s">
        <v>239</v>
      </c>
      <c r="AJ5" s="103" t="s">
        <v>240</v>
      </c>
      <c r="AK5" s="103" t="s">
        <v>241</v>
      </c>
      <c r="AL5" s="103" t="s">
        <v>242</v>
      </c>
      <c r="AM5" s="103" t="s">
        <v>243</v>
      </c>
      <c r="AN5" s="103" t="s">
        <v>244</v>
      </c>
      <c r="AO5" s="103" t="s">
        <v>245</v>
      </c>
      <c r="AP5" s="103" t="s">
        <v>246</v>
      </c>
      <c r="AQ5" s="103" t="s">
        <v>75</v>
      </c>
      <c r="AR5" s="103" t="s">
        <v>247</v>
      </c>
      <c r="AS5" s="103" t="s">
        <v>248</v>
      </c>
      <c r="AT5" s="103" t="s">
        <v>249</v>
      </c>
      <c r="AU5" s="103" t="s">
        <v>220</v>
      </c>
      <c r="AV5" s="103" t="s">
        <v>250</v>
      </c>
      <c r="AW5" s="103" t="s">
        <v>251</v>
      </c>
      <c r="AX5" s="103" t="s">
        <v>75</v>
      </c>
      <c r="AY5" s="103" t="s">
        <v>252</v>
      </c>
      <c r="AZ5" s="103" t="s">
        <v>253</v>
      </c>
      <c r="BA5" s="103" t="s">
        <v>75</v>
      </c>
      <c r="BB5" s="103" t="s">
        <v>252</v>
      </c>
      <c r="BC5" s="103" t="s">
        <v>253</v>
      </c>
      <c r="BD5" s="103" t="s">
        <v>254</v>
      </c>
      <c r="BE5" s="103" t="s">
        <v>255</v>
      </c>
      <c r="BF5" s="103" t="s">
        <v>207</v>
      </c>
      <c r="BG5" s="103" t="s">
        <v>75</v>
      </c>
      <c r="BH5" s="103" t="s">
        <v>256</v>
      </c>
      <c r="BI5" s="103" t="s">
        <v>75</v>
      </c>
      <c r="BJ5" s="103" t="s">
        <v>256</v>
      </c>
      <c r="BK5" s="103" t="s">
        <v>75</v>
      </c>
      <c r="BL5" s="103" t="s">
        <v>257</v>
      </c>
      <c r="BM5" s="103" t="s">
        <v>210</v>
      </c>
    </row>
    <row r="6" spans="1:65" ht="30.75" customHeight="1">
      <c r="A6" s="105" t="s">
        <v>80</v>
      </c>
      <c r="B6" s="106" t="s">
        <v>81</v>
      </c>
      <c r="C6" s="105" t="s">
        <v>82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 t="s">
        <v>258</v>
      </c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</row>
    <row r="7" spans="1:65" ht="19.5" customHeight="1">
      <c r="A7" s="107" t="s">
        <v>14</v>
      </c>
      <c r="B7" s="107" t="s">
        <v>14</v>
      </c>
      <c r="C7" s="107" t="s">
        <v>14</v>
      </c>
      <c r="D7" s="107" t="s">
        <v>60</v>
      </c>
      <c r="E7" s="91">
        <v>659.974</v>
      </c>
      <c r="F7" s="91">
        <v>136.9368</v>
      </c>
      <c r="G7" s="91">
        <v>51.0372</v>
      </c>
      <c r="H7" s="91">
        <v>34.8384</v>
      </c>
      <c r="I7" s="91">
        <v>3.886</v>
      </c>
      <c r="J7" s="91">
        <v>0</v>
      </c>
      <c r="K7" s="91">
        <v>14.4265</v>
      </c>
      <c r="L7" s="91">
        <v>11.9519</v>
      </c>
      <c r="M7" s="91">
        <v>0.8168</v>
      </c>
      <c r="N7" s="91">
        <v>16.28</v>
      </c>
      <c r="O7" s="91">
        <v>0</v>
      </c>
      <c r="P7" s="91">
        <v>3.7</v>
      </c>
      <c r="Q7" s="91">
        <v>522.5512</v>
      </c>
      <c r="R7" s="91">
        <v>3.5</v>
      </c>
      <c r="S7" s="91">
        <v>0</v>
      </c>
      <c r="T7" s="91">
        <v>0</v>
      </c>
      <c r="U7" s="91">
        <v>0</v>
      </c>
      <c r="V7" s="91">
        <v>0.5</v>
      </c>
      <c r="W7" s="91">
        <v>0.5</v>
      </c>
      <c r="X7" s="91">
        <v>0.3</v>
      </c>
      <c r="Y7" s="91">
        <v>1</v>
      </c>
      <c r="Z7" s="91">
        <v>3</v>
      </c>
      <c r="AA7" s="91">
        <v>1.772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8.8</v>
      </c>
      <c r="AK7" s="91">
        <v>1.9016</v>
      </c>
      <c r="AL7" s="91">
        <v>1.7863</v>
      </c>
      <c r="AM7" s="91">
        <v>0</v>
      </c>
      <c r="AN7" s="91">
        <v>9.888</v>
      </c>
      <c r="AO7" s="91">
        <v>0</v>
      </c>
      <c r="AP7" s="91">
        <v>489.6033</v>
      </c>
      <c r="AQ7" s="91">
        <v>0.486</v>
      </c>
      <c r="AR7" s="91">
        <v>0</v>
      </c>
      <c r="AS7" s="91">
        <v>0</v>
      </c>
      <c r="AT7" s="91">
        <v>0</v>
      </c>
      <c r="AU7" s="91">
        <v>0</v>
      </c>
      <c r="AV7" s="91">
        <v>0.036</v>
      </c>
      <c r="AW7" s="91">
        <v>0.45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0</v>
      </c>
      <c r="BE7" s="91">
        <v>0</v>
      </c>
      <c r="BF7" s="91">
        <v>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0</v>
      </c>
    </row>
    <row r="8" spans="1:65" ht="19.5" customHeight="1">
      <c r="A8" s="107" t="s">
        <v>14</v>
      </c>
      <c r="B8" s="107" t="s">
        <v>14</v>
      </c>
      <c r="C8" s="107" t="s">
        <v>14</v>
      </c>
      <c r="D8" s="107" t="s">
        <v>259</v>
      </c>
      <c r="E8" s="91">
        <v>15.2433</v>
      </c>
      <c r="F8" s="91">
        <v>15.2433</v>
      </c>
      <c r="G8" s="91">
        <v>0</v>
      </c>
      <c r="H8" s="91">
        <v>0</v>
      </c>
      <c r="I8" s="91">
        <v>0</v>
      </c>
      <c r="J8" s="91">
        <v>0</v>
      </c>
      <c r="K8" s="91">
        <v>14.4265</v>
      </c>
      <c r="L8" s="91">
        <v>0</v>
      </c>
      <c r="M8" s="91">
        <v>0.8168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</row>
    <row r="9" spans="1:65" ht="19.5" customHeight="1">
      <c r="A9" s="107" t="s">
        <v>14</v>
      </c>
      <c r="B9" s="107" t="s">
        <v>14</v>
      </c>
      <c r="C9" s="107" t="s">
        <v>14</v>
      </c>
      <c r="D9" s="107" t="s">
        <v>260</v>
      </c>
      <c r="E9" s="91">
        <v>14.4265</v>
      </c>
      <c r="F9" s="91">
        <v>14.4265</v>
      </c>
      <c r="G9" s="91">
        <v>0</v>
      </c>
      <c r="H9" s="91">
        <v>0</v>
      </c>
      <c r="I9" s="91">
        <v>0</v>
      </c>
      <c r="J9" s="91">
        <v>0</v>
      </c>
      <c r="K9" s="91">
        <v>14.4265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91">
        <v>0</v>
      </c>
      <c r="BG9" s="91">
        <v>0</v>
      </c>
      <c r="BH9" s="91">
        <v>0</v>
      </c>
      <c r="BI9" s="91">
        <v>0</v>
      </c>
      <c r="BJ9" s="91">
        <v>0</v>
      </c>
      <c r="BK9" s="91">
        <v>0</v>
      </c>
      <c r="BL9" s="91">
        <v>0</v>
      </c>
      <c r="BM9" s="91">
        <v>0</v>
      </c>
    </row>
    <row r="10" spans="1:65" ht="19.5" customHeight="1">
      <c r="A10" s="107" t="s">
        <v>85</v>
      </c>
      <c r="B10" s="107" t="s">
        <v>86</v>
      </c>
      <c r="C10" s="107" t="s">
        <v>86</v>
      </c>
      <c r="D10" s="107" t="s">
        <v>88</v>
      </c>
      <c r="E10" s="91">
        <v>14.4265</v>
      </c>
      <c r="F10" s="91">
        <v>14.4265</v>
      </c>
      <c r="G10" s="91">
        <v>0</v>
      </c>
      <c r="H10" s="91">
        <v>0</v>
      </c>
      <c r="I10" s="91">
        <v>0</v>
      </c>
      <c r="J10" s="91">
        <v>0</v>
      </c>
      <c r="K10" s="91">
        <v>14.4265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0</v>
      </c>
      <c r="AZ10" s="91"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</v>
      </c>
      <c r="BF10" s="91">
        <v>0</v>
      </c>
      <c r="BG10" s="91">
        <v>0</v>
      </c>
      <c r="BH10" s="91"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</row>
    <row r="11" spans="1:65" ht="19.5" customHeight="1">
      <c r="A11" s="107" t="s">
        <v>14</v>
      </c>
      <c r="B11" s="107" t="s">
        <v>14</v>
      </c>
      <c r="C11" s="107" t="s">
        <v>14</v>
      </c>
      <c r="D11" s="107" t="s">
        <v>261</v>
      </c>
      <c r="E11" s="91">
        <v>0.8168</v>
      </c>
      <c r="F11" s="91">
        <v>0.8168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0.8168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</row>
    <row r="12" spans="1:65" ht="19.5" customHeight="1">
      <c r="A12" s="107" t="s">
        <v>85</v>
      </c>
      <c r="B12" s="107" t="s">
        <v>89</v>
      </c>
      <c r="C12" s="107" t="s">
        <v>89</v>
      </c>
      <c r="D12" s="107" t="s">
        <v>90</v>
      </c>
      <c r="E12" s="91">
        <v>0.8168</v>
      </c>
      <c r="F12" s="91">
        <v>0.8168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0.8168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91">
        <v>0</v>
      </c>
      <c r="BG12" s="91">
        <v>0</v>
      </c>
      <c r="BH12" s="91">
        <v>0</v>
      </c>
      <c r="BI12" s="91">
        <v>0</v>
      </c>
      <c r="BJ12" s="91">
        <v>0</v>
      </c>
      <c r="BK12" s="91">
        <v>0</v>
      </c>
      <c r="BL12" s="91">
        <v>0</v>
      </c>
      <c r="BM12" s="91">
        <v>0</v>
      </c>
    </row>
    <row r="13" spans="1:65" ht="19.5" customHeight="1">
      <c r="A13" s="107" t="s">
        <v>14</v>
      </c>
      <c r="B13" s="107" t="s">
        <v>14</v>
      </c>
      <c r="C13" s="107" t="s">
        <v>14</v>
      </c>
      <c r="D13" s="107" t="s">
        <v>262</v>
      </c>
      <c r="E13" s="91">
        <v>11.9519</v>
      </c>
      <c r="F13" s="91">
        <v>11.9519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11.9519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v>0</v>
      </c>
      <c r="BG13" s="91">
        <v>0</v>
      </c>
      <c r="BH13" s="91"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</row>
    <row r="14" spans="1:65" ht="19.5" customHeight="1">
      <c r="A14" s="107" t="s">
        <v>14</v>
      </c>
      <c r="B14" s="107" t="s">
        <v>14</v>
      </c>
      <c r="C14" s="107" t="s">
        <v>14</v>
      </c>
      <c r="D14" s="107" t="s">
        <v>263</v>
      </c>
      <c r="E14" s="91">
        <v>11.9519</v>
      </c>
      <c r="F14" s="91">
        <v>11.9519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11.9519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</row>
    <row r="15" spans="1:65" ht="19.5" customHeight="1">
      <c r="A15" s="107" t="s">
        <v>91</v>
      </c>
      <c r="B15" s="107" t="s">
        <v>92</v>
      </c>
      <c r="C15" s="107" t="s">
        <v>93</v>
      </c>
      <c r="D15" s="107" t="s">
        <v>94</v>
      </c>
      <c r="E15" s="91">
        <v>11.9519</v>
      </c>
      <c r="F15" s="91">
        <v>11.9519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11.9519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0</v>
      </c>
      <c r="BE15" s="9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91">
        <v>0</v>
      </c>
      <c r="BL15" s="91">
        <v>0</v>
      </c>
      <c r="BM15" s="91">
        <v>0</v>
      </c>
    </row>
    <row r="16" spans="1:65" ht="19.5" customHeight="1">
      <c r="A16" s="107" t="s">
        <v>14</v>
      </c>
      <c r="B16" s="107" t="s">
        <v>14</v>
      </c>
      <c r="C16" s="107" t="s">
        <v>14</v>
      </c>
      <c r="D16" s="107" t="s">
        <v>264</v>
      </c>
      <c r="E16" s="91">
        <v>8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8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8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0</v>
      </c>
      <c r="BB16" s="91">
        <v>0</v>
      </c>
      <c r="BC16" s="91">
        <v>0</v>
      </c>
      <c r="BD16" s="91">
        <v>0</v>
      </c>
      <c r="BE16" s="9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91">
        <v>0</v>
      </c>
      <c r="BL16" s="91">
        <v>0</v>
      </c>
      <c r="BM16" s="91">
        <v>0</v>
      </c>
    </row>
    <row r="17" spans="1:65" ht="19.5" customHeight="1">
      <c r="A17" s="107" t="s">
        <v>14</v>
      </c>
      <c r="B17" s="107" t="s">
        <v>14</v>
      </c>
      <c r="C17" s="107" t="s">
        <v>14</v>
      </c>
      <c r="D17" s="107" t="s">
        <v>265</v>
      </c>
      <c r="E17" s="91">
        <v>8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8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8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1">
        <v>0</v>
      </c>
      <c r="BL17" s="91">
        <v>0</v>
      </c>
      <c r="BM17" s="91">
        <v>0</v>
      </c>
    </row>
    <row r="18" spans="1:65" ht="19.5" customHeight="1">
      <c r="A18" s="107" t="s">
        <v>95</v>
      </c>
      <c r="B18" s="107" t="s">
        <v>93</v>
      </c>
      <c r="C18" s="107" t="s">
        <v>89</v>
      </c>
      <c r="D18" s="107" t="s">
        <v>96</v>
      </c>
      <c r="E18" s="91">
        <v>8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8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8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0</v>
      </c>
      <c r="BB18" s="91">
        <v>0</v>
      </c>
      <c r="BC18" s="91">
        <v>0</v>
      </c>
      <c r="BD18" s="91">
        <v>0</v>
      </c>
      <c r="BE18" s="91">
        <v>0</v>
      </c>
      <c r="BF18" s="91">
        <v>0</v>
      </c>
      <c r="BG18" s="91">
        <v>0</v>
      </c>
      <c r="BH18" s="91">
        <v>0</v>
      </c>
      <c r="BI18" s="91">
        <v>0</v>
      </c>
      <c r="BJ18" s="91">
        <v>0</v>
      </c>
      <c r="BK18" s="91">
        <v>0</v>
      </c>
      <c r="BL18" s="91">
        <v>0</v>
      </c>
      <c r="BM18" s="91">
        <v>0</v>
      </c>
    </row>
    <row r="19" spans="1:65" ht="19.5" customHeight="1">
      <c r="A19" s="107" t="s">
        <v>14</v>
      </c>
      <c r="B19" s="107" t="s">
        <v>14</v>
      </c>
      <c r="C19" s="107" t="s">
        <v>14</v>
      </c>
      <c r="D19" s="107" t="s">
        <v>266</v>
      </c>
      <c r="E19" s="91">
        <v>608.4988</v>
      </c>
      <c r="F19" s="91">
        <v>93.4616</v>
      </c>
      <c r="G19" s="91">
        <v>51.0372</v>
      </c>
      <c r="H19" s="91">
        <v>34.8384</v>
      </c>
      <c r="I19" s="91">
        <v>3.886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3.7</v>
      </c>
      <c r="Q19" s="91">
        <v>514.5512</v>
      </c>
      <c r="R19" s="91">
        <v>3.5</v>
      </c>
      <c r="S19" s="91">
        <v>0</v>
      </c>
      <c r="T19" s="91">
        <v>0</v>
      </c>
      <c r="U19" s="91">
        <v>0</v>
      </c>
      <c r="V19" s="91">
        <v>0.5</v>
      </c>
      <c r="W19" s="91">
        <v>0.5</v>
      </c>
      <c r="X19" s="91">
        <v>0.3</v>
      </c>
      <c r="Y19" s="91">
        <v>1</v>
      </c>
      <c r="Z19" s="91">
        <v>3</v>
      </c>
      <c r="AA19" s="91">
        <v>1.772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0.8</v>
      </c>
      <c r="AK19" s="91">
        <v>1.9016</v>
      </c>
      <c r="AL19" s="91">
        <v>1.7863</v>
      </c>
      <c r="AM19" s="91">
        <v>0</v>
      </c>
      <c r="AN19" s="91">
        <v>9.888</v>
      </c>
      <c r="AO19" s="91">
        <v>0</v>
      </c>
      <c r="AP19" s="91">
        <v>489.6033</v>
      </c>
      <c r="AQ19" s="91">
        <v>0.486</v>
      </c>
      <c r="AR19" s="91">
        <v>0</v>
      </c>
      <c r="AS19" s="91">
        <v>0</v>
      </c>
      <c r="AT19" s="91">
        <v>0</v>
      </c>
      <c r="AU19" s="91">
        <v>0</v>
      </c>
      <c r="AV19" s="91">
        <v>0.036</v>
      </c>
      <c r="AW19" s="91">
        <v>0.45</v>
      </c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1">
        <v>0</v>
      </c>
      <c r="BE19" s="91">
        <v>0</v>
      </c>
      <c r="BF19" s="91">
        <v>0</v>
      </c>
      <c r="BG19" s="91">
        <v>0</v>
      </c>
      <c r="BH19" s="91">
        <v>0</v>
      </c>
      <c r="BI19" s="91">
        <v>0</v>
      </c>
      <c r="BJ19" s="91">
        <v>0</v>
      </c>
      <c r="BK19" s="91">
        <v>0</v>
      </c>
      <c r="BL19" s="91">
        <v>0</v>
      </c>
      <c r="BM19" s="91">
        <v>0</v>
      </c>
    </row>
    <row r="20" spans="1:65" ht="19.5" customHeight="1">
      <c r="A20" s="107" t="s">
        <v>14</v>
      </c>
      <c r="B20" s="107" t="s">
        <v>14</v>
      </c>
      <c r="C20" s="107" t="s">
        <v>14</v>
      </c>
      <c r="D20" s="107" t="s">
        <v>267</v>
      </c>
      <c r="E20" s="91">
        <v>608.4988</v>
      </c>
      <c r="F20" s="91">
        <v>93.4616</v>
      </c>
      <c r="G20" s="91">
        <v>51.0372</v>
      </c>
      <c r="H20" s="91">
        <v>34.8384</v>
      </c>
      <c r="I20" s="91">
        <v>3.886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3.7</v>
      </c>
      <c r="Q20" s="91">
        <v>514.5512</v>
      </c>
      <c r="R20" s="91">
        <v>3.5</v>
      </c>
      <c r="S20" s="91">
        <v>0</v>
      </c>
      <c r="T20" s="91">
        <v>0</v>
      </c>
      <c r="U20" s="91">
        <v>0</v>
      </c>
      <c r="V20" s="91">
        <v>0.5</v>
      </c>
      <c r="W20" s="91">
        <v>0.5</v>
      </c>
      <c r="X20" s="91">
        <v>0.3</v>
      </c>
      <c r="Y20" s="91">
        <v>1</v>
      </c>
      <c r="Z20" s="91">
        <v>3</v>
      </c>
      <c r="AA20" s="91">
        <v>1.772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0.8</v>
      </c>
      <c r="AK20" s="91">
        <v>1.9016</v>
      </c>
      <c r="AL20" s="91">
        <v>1.7863</v>
      </c>
      <c r="AM20" s="91">
        <v>0</v>
      </c>
      <c r="AN20" s="91">
        <v>9.888</v>
      </c>
      <c r="AO20" s="91">
        <v>0</v>
      </c>
      <c r="AP20" s="91">
        <v>489.6033</v>
      </c>
      <c r="AQ20" s="91">
        <v>0.486</v>
      </c>
      <c r="AR20" s="91">
        <v>0</v>
      </c>
      <c r="AS20" s="91">
        <v>0</v>
      </c>
      <c r="AT20" s="91">
        <v>0</v>
      </c>
      <c r="AU20" s="91">
        <v>0</v>
      </c>
      <c r="AV20" s="91">
        <v>0.036</v>
      </c>
      <c r="AW20" s="91">
        <v>0.45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0</v>
      </c>
      <c r="BE20" s="91">
        <v>0</v>
      </c>
      <c r="BF20" s="91">
        <v>0</v>
      </c>
      <c r="BG20" s="91">
        <v>0</v>
      </c>
      <c r="BH20" s="91">
        <v>0</v>
      </c>
      <c r="BI20" s="91">
        <v>0</v>
      </c>
      <c r="BJ20" s="91">
        <v>0</v>
      </c>
      <c r="BK20" s="91">
        <v>0</v>
      </c>
      <c r="BL20" s="91">
        <v>0</v>
      </c>
      <c r="BM20" s="91">
        <v>0</v>
      </c>
    </row>
    <row r="21" spans="1:65" ht="19.5" customHeight="1">
      <c r="A21" s="107" t="s">
        <v>105</v>
      </c>
      <c r="B21" s="107" t="s">
        <v>93</v>
      </c>
      <c r="C21" s="107" t="s">
        <v>93</v>
      </c>
      <c r="D21" s="107" t="s">
        <v>106</v>
      </c>
      <c r="E21" s="91">
        <v>142.1896</v>
      </c>
      <c r="F21" s="91">
        <v>93.4616</v>
      </c>
      <c r="G21" s="91">
        <v>51.0372</v>
      </c>
      <c r="H21" s="91">
        <v>34.8384</v>
      </c>
      <c r="I21" s="91">
        <v>3.886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3.7</v>
      </c>
      <c r="Q21" s="91">
        <v>48.242</v>
      </c>
      <c r="R21" s="91">
        <v>3.5</v>
      </c>
      <c r="S21" s="91">
        <v>0</v>
      </c>
      <c r="T21" s="91">
        <v>0</v>
      </c>
      <c r="U21" s="91">
        <v>0</v>
      </c>
      <c r="V21" s="91">
        <v>0.5</v>
      </c>
      <c r="W21" s="91">
        <v>0.5</v>
      </c>
      <c r="X21" s="91">
        <v>0.3</v>
      </c>
      <c r="Y21" s="91">
        <v>1</v>
      </c>
      <c r="Z21" s="91">
        <v>3</v>
      </c>
      <c r="AA21" s="91">
        <v>1.772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0.8</v>
      </c>
      <c r="AK21" s="91">
        <v>1.9016</v>
      </c>
      <c r="AL21" s="91">
        <v>1.7863</v>
      </c>
      <c r="AM21" s="91">
        <v>0</v>
      </c>
      <c r="AN21" s="91">
        <v>9.888</v>
      </c>
      <c r="AO21" s="91">
        <v>0</v>
      </c>
      <c r="AP21" s="91">
        <v>23.2941</v>
      </c>
      <c r="AQ21" s="91">
        <v>0.486</v>
      </c>
      <c r="AR21" s="91">
        <v>0</v>
      </c>
      <c r="AS21" s="91">
        <v>0</v>
      </c>
      <c r="AT21" s="91">
        <v>0</v>
      </c>
      <c r="AU21" s="91">
        <v>0</v>
      </c>
      <c r="AV21" s="91">
        <v>0.036</v>
      </c>
      <c r="AW21" s="91">
        <v>0.45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1">
        <v>0</v>
      </c>
      <c r="BL21" s="91">
        <v>0</v>
      </c>
      <c r="BM21" s="91">
        <v>0</v>
      </c>
    </row>
    <row r="22" spans="1:65" ht="19.5" customHeight="1">
      <c r="A22" s="107" t="s">
        <v>105</v>
      </c>
      <c r="B22" s="107" t="s">
        <v>93</v>
      </c>
      <c r="C22" s="107" t="s">
        <v>107</v>
      </c>
      <c r="D22" s="107" t="s">
        <v>108</v>
      </c>
      <c r="E22" s="91">
        <v>415.5292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415.5292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415.5292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9.5" customHeight="1">
      <c r="A23" s="107" t="s">
        <v>105</v>
      </c>
      <c r="B23" s="107" t="s">
        <v>93</v>
      </c>
      <c r="C23" s="107" t="s">
        <v>99</v>
      </c>
      <c r="D23" s="107" t="s">
        <v>109</v>
      </c>
      <c r="E23" s="91">
        <v>10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10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10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91">
        <v>0</v>
      </c>
      <c r="BJ23" s="91">
        <v>0</v>
      </c>
      <c r="BK23" s="91">
        <v>0</v>
      </c>
      <c r="BL23" s="91">
        <v>0</v>
      </c>
      <c r="BM23" s="91">
        <v>0</v>
      </c>
    </row>
    <row r="24" spans="1:65" ht="19.5" customHeight="1">
      <c r="A24" s="107" t="s">
        <v>105</v>
      </c>
      <c r="B24" s="107" t="s">
        <v>93</v>
      </c>
      <c r="C24" s="107" t="s">
        <v>89</v>
      </c>
      <c r="D24" s="107" t="s">
        <v>110</v>
      </c>
      <c r="E24" s="91">
        <v>40.78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40.78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40.78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9.5" customHeight="1">
      <c r="A25" s="107" t="s">
        <v>14</v>
      </c>
      <c r="B25" s="107" t="s">
        <v>14</v>
      </c>
      <c r="C25" s="107" t="s">
        <v>14</v>
      </c>
      <c r="D25" s="107" t="s">
        <v>268</v>
      </c>
      <c r="E25" s="91">
        <v>16.28</v>
      </c>
      <c r="F25" s="91">
        <v>16.28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16.28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1">
        <v>0</v>
      </c>
      <c r="BL25" s="91">
        <v>0</v>
      </c>
      <c r="BM25" s="91">
        <v>0</v>
      </c>
    </row>
    <row r="26" spans="1:65" ht="19.5" customHeight="1">
      <c r="A26" s="107" t="s">
        <v>14</v>
      </c>
      <c r="B26" s="107" t="s">
        <v>14</v>
      </c>
      <c r="C26" s="107" t="s">
        <v>14</v>
      </c>
      <c r="D26" s="107" t="s">
        <v>269</v>
      </c>
      <c r="E26" s="91">
        <v>16.28</v>
      </c>
      <c r="F26" s="91">
        <v>16.28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16.28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9.5" customHeight="1">
      <c r="A27" s="107" t="s">
        <v>111</v>
      </c>
      <c r="B27" s="107" t="s">
        <v>107</v>
      </c>
      <c r="C27" s="107" t="s">
        <v>93</v>
      </c>
      <c r="D27" s="107" t="s">
        <v>112</v>
      </c>
      <c r="E27" s="91">
        <v>16.28</v>
      </c>
      <c r="F27" s="91">
        <v>16.28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16.28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</sheetData>
  <sheetProtection/>
  <mergeCells count="74">
    <mergeCell ref="A2:BM2"/>
    <mergeCell ref="A3:D3"/>
    <mergeCell ref="A4:D4"/>
    <mergeCell ref="F4:P4"/>
    <mergeCell ref="Q4:AP4"/>
    <mergeCell ref="AQ4:AW4"/>
    <mergeCell ref="AX4:AZ4"/>
    <mergeCell ref="BA4:BF4"/>
    <mergeCell ref="BG4:BH4"/>
    <mergeCell ref="BI4:BJ4"/>
    <mergeCell ref="BK4:BM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68"/>
      <c r="B1" s="68"/>
      <c r="C1" s="68"/>
      <c r="D1" s="69"/>
      <c r="E1" s="68"/>
      <c r="F1" s="68"/>
      <c r="G1" s="48" t="s">
        <v>270</v>
      </c>
    </row>
    <row r="2" spans="1:7" ht="25.5" customHeight="1">
      <c r="A2" s="44" t="s">
        <v>271</v>
      </c>
      <c r="B2" s="44"/>
      <c r="C2" s="44"/>
      <c r="D2" s="44"/>
      <c r="E2" s="44"/>
      <c r="F2" s="44"/>
      <c r="G2" s="44"/>
    </row>
    <row r="3" spans="1:7" s="40" customFormat="1" ht="19.5" customHeight="1">
      <c r="A3" s="46" t="s">
        <v>5</v>
      </c>
      <c r="B3" s="46"/>
      <c r="C3" s="46"/>
      <c r="D3" s="46"/>
      <c r="E3" s="70"/>
      <c r="F3" s="70"/>
      <c r="G3" s="48" t="s">
        <v>6</v>
      </c>
    </row>
    <row r="4" spans="1:7" ht="19.5" customHeight="1">
      <c r="A4" s="73" t="s">
        <v>272</v>
      </c>
      <c r="B4" s="74"/>
      <c r="C4" s="74"/>
      <c r="D4" s="75"/>
      <c r="E4" s="92" t="s">
        <v>118</v>
      </c>
      <c r="F4" s="56"/>
      <c r="G4" s="56"/>
    </row>
    <row r="5" spans="1:7" ht="19.5" customHeight="1">
      <c r="A5" s="49" t="s">
        <v>70</v>
      </c>
      <c r="B5" s="51"/>
      <c r="C5" s="93" t="s">
        <v>71</v>
      </c>
      <c r="D5" s="94" t="s">
        <v>211</v>
      </c>
      <c r="E5" s="56" t="s">
        <v>60</v>
      </c>
      <c r="F5" s="53" t="s">
        <v>273</v>
      </c>
      <c r="G5" s="95" t="s">
        <v>274</v>
      </c>
    </row>
    <row r="6" spans="1:7" ht="33.75" customHeight="1">
      <c r="A6" s="58" t="s">
        <v>80</v>
      </c>
      <c r="B6" s="59" t="s">
        <v>81</v>
      </c>
      <c r="C6" s="96"/>
      <c r="D6" s="97"/>
      <c r="E6" s="62"/>
      <c r="F6" s="63"/>
      <c r="G6" s="81"/>
    </row>
    <row r="7" spans="1:7" ht="19.5" customHeight="1">
      <c r="A7" s="64" t="s">
        <v>14</v>
      </c>
      <c r="B7" s="89" t="s">
        <v>14</v>
      </c>
      <c r="C7" s="98" t="s">
        <v>14</v>
      </c>
      <c r="D7" s="64" t="s">
        <v>60</v>
      </c>
      <c r="E7" s="99">
        <f aca="true" t="shared" si="0" ref="E7:E34">SUM(F7:G7)</f>
        <v>161.1814</v>
      </c>
      <c r="F7" s="100">
        <v>129.8368</v>
      </c>
      <c r="G7" s="91">
        <v>31.3446</v>
      </c>
    </row>
    <row r="8" spans="1:7" ht="19.5" customHeight="1">
      <c r="A8" s="64" t="s">
        <v>14</v>
      </c>
      <c r="B8" s="89" t="s">
        <v>14</v>
      </c>
      <c r="C8" s="98" t="s">
        <v>14</v>
      </c>
      <c r="D8" s="64" t="s">
        <v>0</v>
      </c>
      <c r="E8" s="99">
        <f t="shared" si="0"/>
        <v>161.1814</v>
      </c>
      <c r="F8" s="100">
        <v>129.8368</v>
      </c>
      <c r="G8" s="91">
        <v>31.3446</v>
      </c>
    </row>
    <row r="9" spans="1:7" ht="19.5" customHeight="1">
      <c r="A9" s="64" t="s">
        <v>14</v>
      </c>
      <c r="B9" s="89" t="s">
        <v>14</v>
      </c>
      <c r="C9" s="98" t="s">
        <v>83</v>
      </c>
      <c r="D9" s="64" t="s">
        <v>84</v>
      </c>
      <c r="E9" s="99">
        <f t="shared" si="0"/>
        <v>161.1814</v>
      </c>
      <c r="F9" s="100">
        <v>129.8368</v>
      </c>
      <c r="G9" s="91">
        <v>31.3446</v>
      </c>
    </row>
    <row r="10" spans="1:7" ht="19.5" customHeight="1">
      <c r="A10" s="64" t="s">
        <v>275</v>
      </c>
      <c r="B10" s="89" t="s">
        <v>14</v>
      </c>
      <c r="C10" s="98" t="s">
        <v>14</v>
      </c>
      <c r="D10" s="64" t="s">
        <v>276</v>
      </c>
      <c r="E10" s="99">
        <f t="shared" si="0"/>
        <v>134.05079999999998</v>
      </c>
      <c r="F10" s="100">
        <v>129.3508</v>
      </c>
      <c r="G10" s="91">
        <v>4.7</v>
      </c>
    </row>
    <row r="11" spans="1:7" ht="19.5" customHeight="1">
      <c r="A11" s="64" t="s">
        <v>277</v>
      </c>
      <c r="B11" s="89" t="s">
        <v>93</v>
      </c>
      <c r="C11" s="98" t="s">
        <v>87</v>
      </c>
      <c r="D11" s="64" t="s">
        <v>278</v>
      </c>
      <c r="E11" s="99">
        <f t="shared" si="0"/>
        <v>51.0372</v>
      </c>
      <c r="F11" s="100">
        <v>51.0372</v>
      </c>
      <c r="G11" s="91">
        <v>0</v>
      </c>
    </row>
    <row r="12" spans="1:7" ht="19.5" customHeight="1">
      <c r="A12" s="64" t="s">
        <v>277</v>
      </c>
      <c r="B12" s="89" t="s">
        <v>107</v>
      </c>
      <c r="C12" s="98" t="s">
        <v>87</v>
      </c>
      <c r="D12" s="64" t="s">
        <v>279</v>
      </c>
      <c r="E12" s="99">
        <f t="shared" si="0"/>
        <v>34.8384</v>
      </c>
      <c r="F12" s="100">
        <v>34.8384</v>
      </c>
      <c r="G12" s="91">
        <v>0</v>
      </c>
    </row>
    <row r="13" spans="1:7" ht="19.5" customHeight="1">
      <c r="A13" s="64" t="s">
        <v>277</v>
      </c>
      <c r="B13" s="89" t="s">
        <v>114</v>
      </c>
      <c r="C13" s="98" t="s">
        <v>87</v>
      </c>
      <c r="D13" s="64" t="s">
        <v>280</v>
      </c>
      <c r="E13" s="99">
        <f t="shared" si="0"/>
        <v>1.7</v>
      </c>
      <c r="F13" s="100">
        <v>0</v>
      </c>
      <c r="G13" s="91">
        <v>1.7</v>
      </c>
    </row>
    <row r="14" spans="1:7" ht="19.5" customHeight="1">
      <c r="A14" s="64" t="s">
        <v>277</v>
      </c>
      <c r="B14" s="89" t="s">
        <v>97</v>
      </c>
      <c r="C14" s="98" t="s">
        <v>87</v>
      </c>
      <c r="D14" s="64" t="s">
        <v>281</v>
      </c>
      <c r="E14" s="99">
        <f t="shared" si="0"/>
        <v>14.4265</v>
      </c>
      <c r="F14" s="100">
        <v>14.4265</v>
      </c>
      <c r="G14" s="91">
        <v>0</v>
      </c>
    </row>
    <row r="15" spans="1:7" ht="19.5" customHeight="1">
      <c r="A15" s="64" t="s">
        <v>277</v>
      </c>
      <c r="B15" s="89" t="s">
        <v>282</v>
      </c>
      <c r="C15" s="98" t="s">
        <v>87</v>
      </c>
      <c r="D15" s="64" t="s">
        <v>283</v>
      </c>
      <c r="E15" s="99">
        <f t="shared" si="0"/>
        <v>11.9519</v>
      </c>
      <c r="F15" s="100">
        <v>11.9519</v>
      </c>
      <c r="G15" s="91">
        <v>0</v>
      </c>
    </row>
    <row r="16" spans="1:7" ht="19.5" customHeight="1">
      <c r="A16" s="64" t="s">
        <v>277</v>
      </c>
      <c r="B16" s="89" t="s">
        <v>284</v>
      </c>
      <c r="C16" s="98" t="s">
        <v>87</v>
      </c>
      <c r="D16" s="64" t="s">
        <v>285</v>
      </c>
      <c r="E16" s="99">
        <f t="shared" si="0"/>
        <v>0.8168</v>
      </c>
      <c r="F16" s="100">
        <v>0.8168</v>
      </c>
      <c r="G16" s="91">
        <v>0</v>
      </c>
    </row>
    <row r="17" spans="1:7" ht="19.5" customHeight="1">
      <c r="A17" s="64" t="s">
        <v>277</v>
      </c>
      <c r="B17" s="89" t="s">
        <v>286</v>
      </c>
      <c r="C17" s="98" t="s">
        <v>87</v>
      </c>
      <c r="D17" s="64" t="s">
        <v>177</v>
      </c>
      <c r="E17" s="99">
        <f t="shared" si="0"/>
        <v>16.28</v>
      </c>
      <c r="F17" s="100">
        <v>16.28</v>
      </c>
      <c r="G17" s="91">
        <v>0</v>
      </c>
    </row>
    <row r="18" spans="1:7" ht="19.5" customHeight="1">
      <c r="A18" s="64" t="s">
        <v>277</v>
      </c>
      <c r="B18" s="89" t="s">
        <v>89</v>
      </c>
      <c r="C18" s="98" t="s">
        <v>87</v>
      </c>
      <c r="D18" s="64" t="s">
        <v>178</v>
      </c>
      <c r="E18" s="99">
        <f t="shared" si="0"/>
        <v>3</v>
      </c>
      <c r="F18" s="100">
        <v>0</v>
      </c>
      <c r="G18" s="91">
        <v>3</v>
      </c>
    </row>
    <row r="19" spans="1:7" ht="19.5" customHeight="1">
      <c r="A19" s="64" t="s">
        <v>287</v>
      </c>
      <c r="B19" s="89" t="s">
        <v>14</v>
      </c>
      <c r="C19" s="98" t="s">
        <v>14</v>
      </c>
      <c r="D19" s="64" t="s">
        <v>288</v>
      </c>
      <c r="E19" s="99">
        <f t="shared" si="0"/>
        <v>26.6446</v>
      </c>
      <c r="F19" s="100">
        <v>0</v>
      </c>
      <c r="G19" s="91">
        <v>26.6446</v>
      </c>
    </row>
    <row r="20" spans="1:7" ht="19.5" customHeight="1">
      <c r="A20" s="64" t="s">
        <v>289</v>
      </c>
      <c r="B20" s="89" t="s">
        <v>93</v>
      </c>
      <c r="C20" s="98" t="s">
        <v>87</v>
      </c>
      <c r="D20" s="64" t="s">
        <v>290</v>
      </c>
      <c r="E20" s="99">
        <f t="shared" si="0"/>
        <v>3.5</v>
      </c>
      <c r="F20" s="100">
        <v>0</v>
      </c>
      <c r="G20" s="91">
        <v>3.5</v>
      </c>
    </row>
    <row r="21" spans="1:7" ht="19.5" customHeight="1">
      <c r="A21" s="64" t="s">
        <v>289</v>
      </c>
      <c r="B21" s="89" t="s">
        <v>86</v>
      </c>
      <c r="C21" s="98" t="s">
        <v>87</v>
      </c>
      <c r="D21" s="64" t="s">
        <v>291</v>
      </c>
      <c r="E21" s="99">
        <f t="shared" si="0"/>
        <v>0.5</v>
      </c>
      <c r="F21" s="100">
        <v>0</v>
      </c>
      <c r="G21" s="91">
        <v>0.5</v>
      </c>
    </row>
    <row r="22" spans="1:7" ht="19.5" customHeight="1">
      <c r="A22" s="64" t="s">
        <v>289</v>
      </c>
      <c r="B22" s="89" t="s">
        <v>114</v>
      </c>
      <c r="C22" s="98" t="s">
        <v>87</v>
      </c>
      <c r="D22" s="64" t="s">
        <v>292</v>
      </c>
      <c r="E22" s="99">
        <f t="shared" si="0"/>
        <v>0.5</v>
      </c>
      <c r="F22" s="100">
        <v>0</v>
      </c>
      <c r="G22" s="91">
        <v>0.5</v>
      </c>
    </row>
    <row r="23" spans="1:7" ht="19.5" customHeight="1">
      <c r="A23" s="64" t="s">
        <v>289</v>
      </c>
      <c r="B23" s="89" t="s">
        <v>293</v>
      </c>
      <c r="C23" s="98" t="s">
        <v>87</v>
      </c>
      <c r="D23" s="64" t="s">
        <v>294</v>
      </c>
      <c r="E23" s="99">
        <f t="shared" si="0"/>
        <v>0.3</v>
      </c>
      <c r="F23" s="100">
        <v>0</v>
      </c>
      <c r="G23" s="91">
        <v>0.3</v>
      </c>
    </row>
    <row r="24" spans="1:7" ht="19.5" customHeight="1">
      <c r="A24" s="64" t="s">
        <v>289</v>
      </c>
      <c r="B24" s="89" t="s">
        <v>186</v>
      </c>
      <c r="C24" s="98" t="s">
        <v>87</v>
      </c>
      <c r="D24" s="64" t="s">
        <v>295</v>
      </c>
      <c r="E24" s="99">
        <f t="shared" si="0"/>
        <v>1</v>
      </c>
      <c r="F24" s="100">
        <v>0</v>
      </c>
      <c r="G24" s="91">
        <v>1</v>
      </c>
    </row>
    <row r="25" spans="1:7" ht="19.5" customHeight="1">
      <c r="A25" s="64" t="s">
        <v>289</v>
      </c>
      <c r="B25" s="89" t="s">
        <v>92</v>
      </c>
      <c r="C25" s="98" t="s">
        <v>87</v>
      </c>
      <c r="D25" s="64" t="s">
        <v>296</v>
      </c>
      <c r="E25" s="99">
        <f t="shared" si="0"/>
        <v>3</v>
      </c>
      <c r="F25" s="100">
        <v>0</v>
      </c>
      <c r="G25" s="91">
        <v>3</v>
      </c>
    </row>
    <row r="26" spans="1:7" ht="19.5" customHeight="1">
      <c r="A26" s="64" t="s">
        <v>289</v>
      </c>
      <c r="B26" s="89" t="s">
        <v>286</v>
      </c>
      <c r="C26" s="98" t="s">
        <v>87</v>
      </c>
      <c r="D26" s="64" t="s">
        <v>297</v>
      </c>
      <c r="E26" s="99">
        <f t="shared" si="0"/>
        <v>1.772</v>
      </c>
      <c r="F26" s="100">
        <v>0</v>
      </c>
      <c r="G26" s="91">
        <v>1.772</v>
      </c>
    </row>
    <row r="27" spans="1:7" ht="19.5" customHeight="1">
      <c r="A27" s="64" t="s">
        <v>289</v>
      </c>
      <c r="B27" s="89" t="s">
        <v>298</v>
      </c>
      <c r="C27" s="98" t="s">
        <v>87</v>
      </c>
      <c r="D27" s="64" t="s">
        <v>185</v>
      </c>
      <c r="E27" s="99">
        <f t="shared" si="0"/>
        <v>0.8</v>
      </c>
      <c r="F27" s="100">
        <v>0</v>
      </c>
      <c r="G27" s="91">
        <v>0.8</v>
      </c>
    </row>
    <row r="28" spans="1:7" ht="19.5" customHeight="1">
      <c r="A28" s="64" t="s">
        <v>289</v>
      </c>
      <c r="B28" s="89" t="s">
        <v>299</v>
      </c>
      <c r="C28" s="98" t="s">
        <v>87</v>
      </c>
      <c r="D28" s="64" t="s">
        <v>300</v>
      </c>
      <c r="E28" s="99">
        <f t="shared" si="0"/>
        <v>1.9016</v>
      </c>
      <c r="F28" s="100">
        <v>0</v>
      </c>
      <c r="G28" s="91">
        <v>1.9016</v>
      </c>
    </row>
    <row r="29" spans="1:7" ht="19.5" customHeight="1">
      <c r="A29" s="64" t="s">
        <v>289</v>
      </c>
      <c r="B29" s="89" t="s">
        <v>301</v>
      </c>
      <c r="C29" s="98" t="s">
        <v>87</v>
      </c>
      <c r="D29" s="64" t="s">
        <v>302</v>
      </c>
      <c r="E29" s="99">
        <f t="shared" si="0"/>
        <v>1.7863</v>
      </c>
      <c r="F29" s="100">
        <v>0</v>
      </c>
      <c r="G29" s="91">
        <v>1.7863</v>
      </c>
    </row>
    <row r="30" spans="1:7" ht="19.5" customHeight="1">
      <c r="A30" s="64" t="s">
        <v>289</v>
      </c>
      <c r="B30" s="89" t="s">
        <v>303</v>
      </c>
      <c r="C30" s="98" t="s">
        <v>87</v>
      </c>
      <c r="D30" s="64" t="s">
        <v>304</v>
      </c>
      <c r="E30" s="99">
        <f t="shared" si="0"/>
        <v>9.888</v>
      </c>
      <c r="F30" s="100">
        <v>0</v>
      </c>
      <c r="G30" s="91">
        <v>9.888</v>
      </c>
    </row>
    <row r="31" spans="1:7" ht="19.5" customHeight="1">
      <c r="A31" s="64" t="s">
        <v>289</v>
      </c>
      <c r="B31" s="89" t="s">
        <v>89</v>
      </c>
      <c r="C31" s="98" t="s">
        <v>87</v>
      </c>
      <c r="D31" s="64" t="s">
        <v>188</v>
      </c>
      <c r="E31" s="99">
        <f t="shared" si="0"/>
        <v>1.6967</v>
      </c>
      <c r="F31" s="100">
        <v>0</v>
      </c>
      <c r="G31" s="91">
        <v>1.6967</v>
      </c>
    </row>
    <row r="32" spans="1:7" ht="19.5" customHeight="1">
      <c r="A32" s="64" t="s">
        <v>305</v>
      </c>
      <c r="B32" s="89" t="s">
        <v>14</v>
      </c>
      <c r="C32" s="98" t="s">
        <v>14</v>
      </c>
      <c r="D32" s="64" t="s">
        <v>306</v>
      </c>
      <c r="E32" s="99">
        <f t="shared" si="0"/>
        <v>0.486</v>
      </c>
      <c r="F32" s="100">
        <v>0.486</v>
      </c>
      <c r="G32" s="91">
        <v>0</v>
      </c>
    </row>
    <row r="33" spans="1:7" ht="19.5" customHeight="1">
      <c r="A33" s="64" t="s">
        <v>307</v>
      </c>
      <c r="B33" s="89" t="s">
        <v>186</v>
      </c>
      <c r="C33" s="98" t="s">
        <v>87</v>
      </c>
      <c r="D33" s="64" t="s">
        <v>308</v>
      </c>
      <c r="E33" s="99">
        <f t="shared" si="0"/>
        <v>0.036</v>
      </c>
      <c r="F33" s="100">
        <v>0.036</v>
      </c>
      <c r="G33" s="91">
        <v>0</v>
      </c>
    </row>
    <row r="34" spans="1:7" ht="19.5" customHeight="1">
      <c r="A34" s="64" t="s">
        <v>307</v>
      </c>
      <c r="B34" s="89" t="s">
        <v>89</v>
      </c>
      <c r="C34" s="98" t="s">
        <v>87</v>
      </c>
      <c r="D34" s="64" t="s">
        <v>309</v>
      </c>
      <c r="E34" s="99">
        <f t="shared" si="0"/>
        <v>0.45</v>
      </c>
      <c r="F34" s="100">
        <v>0.45</v>
      </c>
      <c r="G34" s="9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1"/>
      <c r="B1" s="42"/>
      <c r="C1" s="42"/>
      <c r="D1" s="42"/>
      <c r="E1" s="42"/>
      <c r="F1" s="43" t="s">
        <v>310</v>
      </c>
    </row>
    <row r="2" spans="1:6" ht="19.5" customHeight="1">
      <c r="A2" s="44" t="s">
        <v>311</v>
      </c>
      <c r="B2" s="44"/>
      <c r="C2" s="44"/>
      <c r="D2" s="44"/>
      <c r="E2" s="44"/>
      <c r="F2" s="44"/>
    </row>
    <row r="3" spans="1:243" s="40" customFormat="1" ht="19.5" customHeight="1">
      <c r="A3" s="46" t="s">
        <v>5</v>
      </c>
      <c r="B3" s="46"/>
      <c r="C3" s="46"/>
      <c r="D3" s="86"/>
      <c r="E3" s="86"/>
      <c r="F3" s="48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49" t="s">
        <v>70</v>
      </c>
      <c r="B4" s="50"/>
      <c r="C4" s="51"/>
      <c r="D4" s="87" t="s">
        <v>71</v>
      </c>
      <c r="E4" s="71" t="s">
        <v>312</v>
      </c>
      <c r="F4" s="53" t="s">
        <v>73</v>
      </c>
    </row>
    <row r="5" spans="1:6" ht="19.5" customHeight="1">
      <c r="A5" s="57" t="s">
        <v>80</v>
      </c>
      <c r="B5" s="58" t="s">
        <v>81</v>
      </c>
      <c r="C5" s="59" t="s">
        <v>82</v>
      </c>
      <c r="D5" s="88"/>
      <c r="E5" s="71"/>
      <c r="F5" s="63"/>
    </row>
    <row r="6" spans="1:6" ht="19.5" customHeight="1">
      <c r="A6" s="89" t="s">
        <v>14</v>
      </c>
      <c r="B6" s="89" t="s">
        <v>14</v>
      </c>
      <c r="C6" s="89" t="s">
        <v>14</v>
      </c>
      <c r="D6" s="90" t="s">
        <v>14</v>
      </c>
      <c r="E6" s="90" t="s">
        <v>60</v>
      </c>
      <c r="F6" s="91">
        <v>498.7926</v>
      </c>
    </row>
    <row r="7" spans="1:6" ht="19.5" customHeight="1">
      <c r="A7" s="89" t="s">
        <v>14</v>
      </c>
      <c r="B7" s="89" t="s">
        <v>14</v>
      </c>
      <c r="C7" s="89" t="s">
        <v>14</v>
      </c>
      <c r="D7" s="90" t="s">
        <v>14</v>
      </c>
      <c r="E7" s="90" t="s">
        <v>0</v>
      </c>
      <c r="F7" s="91">
        <v>498.7926</v>
      </c>
    </row>
    <row r="8" spans="1:6" ht="19.5" customHeight="1">
      <c r="A8" s="89" t="s">
        <v>14</v>
      </c>
      <c r="B8" s="89" t="s">
        <v>14</v>
      </c>
      <c r="C8" s="89" t="s">
        <v>14</v>
      </c>
      <c r="D8" s="90" t="s">
        <v>83</v>
      </c>
      <c r="E8" s="90" t="s">
        <v>84</v>
      </c>
      <c r="F8" s="91">
        <v>498.7926</v>
      </c>
    </row>
    <row r="9" spans="1:6" ht="19.5" customHeight="1">
      <c r="A9" s="89" t="s">
        <v>14</v>
      </c>
      <c r="B9" s="89" t="s">
        <v>14</v>
      </c>
      <c r="C9" s="89" t="s">
        <v>14</v>
      </c>
      <c r="D9" s="90" t="s">
        <v>14</v>
      </c>
      <c r="E9" s="90" t="s">
        <v>96</v>
      </c>
      <c r="F9" s="91">
        <v>8</v>
      </c>
    </row>
    <row r="10" spans="1:6" ht="19.5" customHeight="1">
      <c r="A10" s="89" t="s">
        <v>95</v>
      </c>
      <c r="B10" s="89" t="s">
        <v>93</v>
      </c>
      <c r="C10" s="89" t="s">
        <v>89</v>
      </c>
      <c r="D10" s="90" t="s">
        <v>87</v>
      </c>
      <c r="E10" s="90" t="s">
        <v>313</v>
      </c>
      <c r="F10" s="91">
        <v>8</v>
      </c>
    </row>
    <row r="11" spans="1:6" ht="19.5" customHeight="1">
      <c r="A11" s="89" t="s">
        <v>14</v>
      </c>
      <c r="B11" s="89" t="s">
        <v>14</v>
      </c>
      <c r="C11" s="89" t="s">
        <v>14</v>
      </c>
      <c r="D11" s="90" t="s">
        <v>14</v>
      </c>
      <c r="E11" s="90" t="s">
        <v>106</v>
      </c>
      <c r="F11" s="91">
        <v>24.4834</v>
      </c>
    </row>
    <row r="12" spans="1:6" ht="19.5" customHeight="1">
      <c r="A12" s="89" t="s">
        <v>105</v>
      </c>
      <c r="B12" s="89" t="s">
        <v>93</v>
      </c>
      <c r="C12" s="89" t="s">
        <v>93</v>
      </c>
      <c r="D12" s="90" t="s">
        <v>87</v>
      </c>
      <c r="E12" s="90" t="s">
        <v>314</v>
      </c>
      <c r="F12" s="91">
        <v>2.886</v>
      </c>
    </row>
    <row r="13" spans="1:6" ht="19.5" customHeight="1">
      <c r="A13" s="89" t="s">
        <v>105</v>
      </c>
      <c r="B13" s="89" t="s">
        <v>93</v>
      </c>
      <c r="C13" s="89" t="s">
        <v>93</v>
      </c>
      <c r="D13" s="90" t="s">
        <v>87</v>
      </c>
      <c r="E13" s="90" t="s">
        <v>315</v>
      </c>
      <c r="F13" s="91">
        <v>15.0974</v>
      </c>
    </row>
    <row r="14" spans="1:6" ht="19.5" customHeight="1">
      <c r="A14" s="89" t="s">
        <v>105</v>
      </c>
      <c r="B14" s="89" t="s">
        <v>93</v>
      </c>
      <c r="C14" s="89" t="s">
        <v>93</v>
      </c>
      <c r="D14" s="90" t="s">
        <v>87</v>
      </c>
      <c r="E14" s="90" t="s">
        <v>316</v>
      </c>
      <c r="F14" s="91">
        <v>6.5</v>
      </c>
    </row>
    <row r="15" spans="1:6" ht="19.5" customHeight="1">
      <c r="A15" s="89" t="s">
        <v>14</v>
      </c>
      <c r="B15" s="89" t="s">
        <v>14</v>
      </c>
      <c r="C15" s="89" t="s">
        <v>14</v>
      </c>
      <c r="D15" s="90" t="s">
        <v>14</v>
      </c>
      <c r="E15" s="90" t="s">
        <v>108</v>
      </c>
      <c r="F15" s="91">
        <v>415.5292</v>
      </c>
    </row>
    <row r="16" spans="1:6" ht="19.5" customHeight="1">
      <c r="A16" s="89" t="s">
        <v>105</v>
      </c>
      <c r="B16" s="89" t="s">
        <v>93</v>
      </c>
      <c r="C16" s="89" t="s">
        <v>107</v>
      </c>
      <c r="D16" s="90" t="s">
        <v>87</v>
      </c>
      <c r="E16" s="90" t="s">
        <v>317</v>
      </c>
      <c r="F16" s="91">
        <v>415.5292</v>
      </c>
    </row>
    <row r="17" spans="1:6" ht="19.5" customHeight="1">
      <c r="A17" s="89" t="s">
        <v>14</v>
      </c>
      <c r="B17" s="89" t="s">
        <v>14</v>
      </c>
      <c r="C17" s="89" t="s">
        <v>14</v>
      </c>
      <c r="D17" s="90" t="s">
        <v>14</v>
      </c>
      <c r="E17" s="90" t="s">
        <v>109</v>
      </c>
      <c r="F17" s="91">
        <v>10</v>
      </c>
    </row>
    <row r="18" spans="1:6" ht="19.5" customHeight="1">
      <c r="A18" s="89" t="s">
        <v>105</v>
      </c>
      <c r="B18" s="89" t="s">
        <v>93</v>
      </c>
      <c r="C18" s="89" t="s">
        <v>99</v>
      </c>
      <c r="D18" s="90" t="s">
        <v>87</v>
      </c>
      <c r="E18" s="90" t="s">
        <v>318</v>
      </c>
      <c r="F18" s="91">
        <v>10</v>
      </c>
    </row>
    <row r="19" spans="1:6" ht="19.5" customHeight="1">
      <c r="A19" s="89" t="s">
        <v>14</v>
      </c>
      <c r="B19" s="89" t="s">
        <v>14</v>
      </c>
      <c r="C19" s="89" t="s">
        <v>14</v>
      </c>
      <c r="D19" s="90" t="s">
        <v>14</v>
      </c>
      <c r="E19" s="90" t="s">
        <v>110</v>
      </c>
      <c r="F19" s="91">
        <v>40.78</v>
      </c>
    </row>
    <row r="20" spans="1:6" ht="19.5" customHeight="1">
      <c r="A20" s="89" t="s">
        <v>105</v>
      </c>
      <c r="B20" s="89" t="s">
        <v>93</v>
      </c>
      <c r="C20" s="89" t="s">
        <v>89</v>
      </c>
      <c r="D20" s="90" t="s">
        <v>87</v>
      </c>
      <c r="E20" s="90" t="s">
        <v>319</v>
      </c>
      <c r="F20" s="91">
        <v>24.9</v>
      </c>
    </row>
    <row r="21" spans="1:6" ht="19.5" customHeight="1">
      <c r="A21" s="89" t="s">
        <v>105</v>
      </c>
      <c r="B21" s="89" t="s">
        <v>93</v>
      </c>
      <c r="C21" s="89" t="s">
        <v>89</v>
      </c>
      <c r="D21" s="90" t="s">
        <v>87</v>
      </c>
      <c r="E21" s="90" t="s">
        <v>320</v>
      </c>
      <c r="F21" s="91">
        <v>15.88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简单佳快乐cium</cp:lastModifiedBy>
  <dcterms:created xsi:type="dcterms:W3CDTF">2021-02-05T08:43:33Z</dcterms:created>
  <dcterms:modified xsi:type="dcterms:W3CDTF">2021-02-08T07:09:14Z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