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3">'6'!$A$1:$H$21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'6-1'!$1:$6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<sst xmlns="http://schemas.openxmlformats.org/spreadsheetml/2006/main" count="2157" uniqueCount="493">
  <si>
    <t>通川区碑庙镇财政所</t>
  </si>
  <si>
    <t>2021年部门预算</t>
  </si>
  <si>
    <t>报送日期：2021年2月7日</t>
  </si>
  <si>
    <t>表1</t>
  </si>
  <si>
    <t>部门收支总表</t>
  </si>
  <si>
    <t>单位名称：通川区碑庙镇财政所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</si>
  <si>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</si>
  <si>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</si>
  <si>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</si>
  <si>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</si>
  <si>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</si>
  <si>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</si>
  <si>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</si>
  <si>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</si>
  <si>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</si>
  <si>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</si>
  <si>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</si>
  <si>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</si>
  <si>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</si>
  <si>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</si>
  <si>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</si>
  <si>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</si>
  <si>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</si>
  <si>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</si>
  <si>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</si>
  <si>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</si>
  <si>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</si>
  <si>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</si>
  <si>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</si>
  <si>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</si>
  <si>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</si>
  <si>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</si>
  <si>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</si>
  <si>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</si>
  <si>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</si>
  <si>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</si>
  <si>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</si>
  <si>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</si>
  <si>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</si>
  <si>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</si>
  <si>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</si>
  <si>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</si>
  <si>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</si>
  <si>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</si>
  <si>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</si>
  <si>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</si>
  <si>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</si>
  <si>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</si>
  <si>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</si>
  <si>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</si>
  <si>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</si>
  <si>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</si>
  <si>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</si>
  <si>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</si>
  <si>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</si>
  <si>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</si>
  <si>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</si>
  <si>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</si>
  <si>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</si>
  <si>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</si>
  <si>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</si>
  <si>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</si>
  <si>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</si>
  <si>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</si>
  <si>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</si>
  <si>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</si>
  <si>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</si>
  <si>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</si>
  <si>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</si>
  <si>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</si>
  <si>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</si>
  <si>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</si>
  <si>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</si>
  <si>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</si>
  <si>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</si>
  <si>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</si>
  <si>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</si>
  <si>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</si>
  <si>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</si>
  <si>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</si>
  <si>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</si>
  <si>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</si>
  <si>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</si>
  <si>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乡镇</t>
  </si>
  <si>
    <t>919115</t>
  </si>
  <si>
    <t xml:space="preserve">  通川区碑庙镇财政所</t>
  </si>
  <si>
    <t>201</t>
  </si>
  <si>
    <t>01</t>
  </si>
  <si>
    <t>02</t>
  </si>
  <si>
    <t xml:space="preserve">  919115</t>
  </si>
  <si>
    <t xml:space="preserve">    一般行政管理事务</t>
  </si>
  <si>
    <t>03</t>
  </si>
  <si>
    <t xml:space="preserve">    行政运行</t>
  </si>
  <si>
    <t>06</t>
  </si>
  <si>
    <t xml:space="preserve">    政务公开审批</t>
  </si>
  <si>
    <t>08</t>
  </si>
  <si>
    <t xml:space="preserve">    信访事务</t>
  </si>
  <si>
    <t>99</t>
  </si>
  <si>
    <t xml:space="preserve">    其他政府办公厅（室）及相关机构事务支出</t>
  </si>
  <si>
    <t xml:space="preserve">    财政委托业务支出</t>
  </si>
  <si>
    <t xml:space="preserve">    其他财政事务支出</t>
  </si>
  <si>
    <t>04</t>
  </si>
  <si>
    <t xml:space="preserve">    审计业务</t>
  </si>
  <si>
    <t xml:space="preserve">    其他审计事务支出</t>
  </si>
  <si>
    <t>11</t>
  </si>
  <si>
    <t xml:space="preserve">    其他纪检监察事务支出</t>
  </si>
  <si>
    <t>29</t>
  </si>
  <si>
    <t>207</t>
  </si>
  <si>
    <t>09</t>
  </si>
  <si>
    <t xml:space="preserve">    群众文化</t>
  </si>
  <si>
    <t>14</t>
  </si>
  <si>
    <t xml:space="preserve">    文化和旅游管理事务</t>
  </si>
  <si>
    <t>208</t>
  </si>
  <si>
    <t>10</t>
  </si>
  <si>
    <t xml:space="preserve">    劳动关系和维权</t>
  </si>
  <si>
    <t>07</t>
  </si>
  <si>
    <t xml:space="preserve">    行政区划和地名管理</t>
  </si>
  <si>
    <t xml:space="preserve">    基层政权建设和社区治理</t>
  </si>
  <si>
    <t xml:space="preserve">    其他民政管理事务支出</t>
  </si>
  <si>
    <t>05</t>
  </si>
  <si>
    <t xml:space="preserve">    机关事业单位基本养老保险缴费支出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</si>
  <si>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</si>
  <si>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</si>
  <si>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</si>
  <si>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</si>
  <si>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213</t>
  </si>
  <si>
    <t xml:space="preserve">    事业运行</t>
  </si>
  <si>
    <t>22</t>
  </si>
  <si>
    <t xml:space="preserve">    农业生产发展</t>
  </si>
  <si>
    <t>24</t>
  </si>
  <si>
    <t xml:space="preserve">    农村合作经济</t>
  </si>
  <si>
    <t>42</t>
  </si>
  <si>
    <t xml:space="preserve">    农村道路建设</t>
  </si>
  <si>
    <t xml:space="preserve">    其他农业农村支出</t>
  </si>
  <si>
    <t xml:space="preserve">    其他扶贫支出</t>
  </si>
  <si>
    <t xml:space="preserve">    对村民委员会和村党支部的补助</t>
  </si>
  <si>
    <t>221</t>
  </si>
  <si>
    <t xml:space="preserve">    住房公积金</t>
  </si>
  <si>
    <t>224</t>
  </si>
  <si>
    <t xml:space="preserve">    安全监管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</si>
  <si>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</si>
  <si>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</si>
  <si>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</si>
  <si>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</si>
  <si>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</si>
  <si>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</si>
  <si>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</si>
  <si>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乡镇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</si>
  <si>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</si>
  <si>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</si>
  <si>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</si>
  <si>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</si>
  <si>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</si>
  <si>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</si>
  <si>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</si>
  <si>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</si>
  <si>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</si>
  <si>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</si>
  <si>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</si>
  <si>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</si>
  <si>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</si>
  <si>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</si>
  <si>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</si>
  <si>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</si>
  <si>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</si>
  <si>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</si>
  <si>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</si>
  <si>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</si>
  <si>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</si>
  <si>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</si>
  <si>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</si>
  <si>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</si>
  <si>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</si>
  <si>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</si>
  <si>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</si>
  <si>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</si>
  <si>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</si>
  <si>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</si>
  <si>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</si>
  <si>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</si>
  <si>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</si>
  <si>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</si>
  <si>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</si>
  <si>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</si>
  <si>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</si>
  <si>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</si>
  <si>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</si>
  <si>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</si>
  <si>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</si>
  <si>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</si>
  <si>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</si>
  <si>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</si>
  <si>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</si>
  <si>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</si>
  <si>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</si>
  <si>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</si>
  <si>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</si>
  <si>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</si>
  <si>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</si>
  <si>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</si>
  <si>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</si>
  <si>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</si>
  <si>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</si>
  <si>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</si>
  <si>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</si>
  <si>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</si>
  <si>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</si>
  <si>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</si>
  <si>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</si>
  <si>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</si>
  <si>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</si>
  <si>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</si>
  <si>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</si>
  <si>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</si>
  <si>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</si>
  <si>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    基础设施建设</t>
  </si>
  <si>
    <t xml:space="preserve">  503</t>
  </si>
  <si>
    <t xml:space="preserve">      设备购置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</si>
  <si>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</si>
  <si>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</si>
  <si>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</si>
  <si>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</si>
  <si>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</si>
  <si>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</si>
  <si>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</si>
  <si>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</si>
  <si>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</si>
  <si>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</si>
  <si>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</si>
  <si>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</si>
  <si>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</si>
  <si>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</si>
  <si>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</si>
  <si>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</si>
  <si>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</si>
  <si>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</si>
  <si>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</si>
  <si>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</si>
  <si>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</si>
  <si>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</si>
  <si>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</si>
  <si>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</si>
  <si>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</si>
  <si>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</si>
  <si>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</si>
  <si>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</si>
  <si>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</si>
  <si>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</si>
  <si>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</si>
  <si>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</si>
  <si>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</si>
  <si>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</si>
  <si>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</si>
  <si>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</si>
  <si>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</si>
  <si>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</si>
  <si>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</si>
  <si>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</si>
  <si>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</si>
  <si>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</si>
  <si>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</si>
  <si>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</si>
  <si>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</si>
  <si>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</si>
  <si>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</si>
  <si>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</si>
  <si>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</si>
  <si>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</si>
  <si>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</si>
  <si>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</si>
  <si>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</si>
  <si>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</si>
  <si>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</si>
  <si>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</si>
  <si>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</si>
  <si>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</si>
  <si>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</si>
  <si>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</si>
  <si>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</si>
  <si>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</si>
  <si>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</si>
  <si>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</si>
  <si>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</si>
  <si>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</si>
  <si>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</si>
  <si>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</si>
  <si>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</si>
  <si>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</si>
  <si>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政府办公厅（室）及相关机构事务</t>
  </si>
  <si>
    <t xml:space="preserve">  财政事务</t>
  </si>
  <si>
    <t xml:space="preserve">  审计事务</t>
  </si>
  <si>
    <t xml:space="preserve">  纪检监察事务</t>
  </si>
  <si>
    <t xml:space="preserve">  群众团体事务</t>
  </si>
  <si>
    <t>文化旅游体育与传媒支出</t>
  </si>
  <si>
    <t xml:space="preserve">  文化和旅游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</si>
  <si>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</si>
  <si>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</si>
  <si>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</si>
  <si>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</si>
  <si>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残疾人事业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</si>
  <si>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</si>
  <si>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</si>
  <si>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</si>
  <si>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</si>
  <si>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农业农村</t>
  </si>
  <si>
    <t xml:space="preserve">  扶贫</t>
  </si>
  <si>
    <t xml:space="preserve">  农村综合改革</t>
  </si>
  <si>
    <t>住房保障支出</t>
  </si>
  <si>
    <t xml:space="preserve">  住房改革支出</t>
  </si>
  <si>
    <t>灾害防治及应急管理支出</t>
  </si>
  <si>
    <t xml:space="preserve">  应急管理事务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</si>
  <si>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</si>
  <si>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</si>
  <si>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</si>
  <si>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</si>
  <si>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</si>
  <si>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</si>
  <si>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</si>
  <si>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</si>
  <si>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</si>
  <si>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</si>
  <si>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</si>
  <si>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 xml:space="preserve">      绩效工资</t>
  </si>
  <si>
    <t xml:space="preserve">      机关事业单位基本养老保险缴费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</si>
  <si>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</si>
  <si>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</si>
  <si>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</si>
  <si>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</si>
  <si>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</si>
  <si>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</si>
  <si>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</si>
  <si>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</si>
  <si>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</si>
  <si>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</si>
  <si>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</si>
  <si>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</si>
  <si>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</si>
  <si>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</si>
  <si>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</si>
  <si>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</si>
  <si>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</si>
  <si>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</si>
  <si>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</si>
  <si>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</si>
  <si>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</si>
  <si>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</si>
  <si>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</si>
  <si>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</si>
  <si>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</si>
  <si>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</si>
  <si>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</si>
  <si>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 xml:space="preserve">      其他对个人和家庭的补助支出</t>
  </si>
  <si>
    <t>310</t>
  </si>
  <si>
    <t xml:space="preserve">    资本性支出</t>
  </si>
  <si>
    <t xml:space="preserve">  310</t>
  </si>
  <si>
    <t xml:space="preserve">      办公设备购置</t>
  </si>
  <si>
    <t>表3-2</t>
  </si>
  <si>
    <t>一般公共预算项目支出预算表</t>
  </si>
  <si>
    <t>单位名称（项目）</t>
  </si>
  <si>
    <t xml:space="preserve">      便民服务中心运行经费</t>
  </si>
  <si>
    <t xml:space="preserve">      根据年初专项预算，解决2019年目标绩效奖（补助）资金。</t>
  </si>
  <si>
    <t xml:space="preserve">      解决工作经费。</t>
  </si>
  <si>
    <t xml:space="preserve">      根据年初专项预算，解决2019-2020年乡镇代理会计工作经费。</t>
  </si>
  <si>
    <t xml:space="preserve">      根据年初专项预算，解决碑庙政府职工宿舍维修改造资金。</t>
  </si>
  <si>
    <t xml:space="preserve">      根据达市财预【2020】41号文，解决2020年村级建制调整改革奖补资金。</t>
  </si>
  <si>
    <t xml:space="preserve">      根据年初专项预算，解决涉改人员经费。</t>
  </si>
  <si>
    <t xml:space="preserve">      碑庙敬老院运转经费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</si>
  <si>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</si>
  <si>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</si>
  <si>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</si>
  <si>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</si>
  <si>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</si>
  <si>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</si>
  <si>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</si>
  <si>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</si>
  <si>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</si>
  <si>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</si>
  <si>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</si>
  <si>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</si>
  <si>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</si>
  <si>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</si>
  <si>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</si>
  <si>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</si>
  <si>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</si>
  <si>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</si>
  <si>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</si>
  <si>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</si>
  <si>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</si>
  <si>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</si>
  <si>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</si>
  <si>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派驻第一书记工作经费</t>
  </si>
  <si>
    <t>碑庙敬老院运转经费</t>
  </si>
  <si>
    <t>碑庙敬老院日常运转及维修维护经费</t>
  </si>
  <si>
    <t>遗属补助</t>
  </si>
  <si>
    <t>用于遗属支出</t>
  </si>
  <si>
    <t>一次性项目支出</t>
  </si>
  <si>
    <t>涉改人员经费、乡镇代理会计工作经费、村级建制调整改革奖补资金、职工宿舍维修改造资金、工作经费、目标绩效奖补助资金</t>
  </si>
  <si>
    <t>网格员及残协专干（委）补助</t>
  </si>
  <si>
    <t>村、政府网格员及残协专干（委）补助</t>
  </si>
  <si>
    <t>村（社区）办公经费</t>
  </si>
  <si>
    <t>村（社区）办公经费及涉改村社区过渡期补助</t>
  </si>
  <si>
    <t>便民服务中心运行经费</t>
  </si>
  <si>
    <t>便民服务中心日常运行经费</t>
  </si>
  <si>
    <t>人员补助及日常运行经费</t>
  </si>
  <si>
    <t>工资津贴补贴等人员补助、日常公用经费、工会经费、福利费、党建经费及公务交通补贴等经费</t>
  </si>
  <si>
    <t>乡镇预算绩效资金</t>
  </si>
  <si>
    <t>户籍人口补助、城区距离补助、幅员面积补助、五治工程补助、承担工作重点补助及党建、信访、团委、妇联、纪检、安全等工作补助</t>
  </si>
  <si>
    <t>村社区干部报酬</t>
  </si>
  <si>
    <t>五保集中供养经费</t>
  </si>
  <si>
    <t>年度部门整体支出预算申请</t>
  </si>
  <si>
    <t>资金总额</t>
  </si>
  <si>
    <t>财政拨款</t>
  </si>
  <si>
    <t>其他资金</t>
  </si>
  <si>
    <t>年度
总体
目标</t>
  </si>
  <si>
    <t>目标1：100%足额发放工资及绩效、乡镇其他人员补助发放，及时拨付村社区相关工作经费；目标2：持续完善场镇基础设施建设，推进城镇建设的发展；目标3：群众满意度提升；目标4：继续巩固脱贫成果、继续深入实施产业扶贫、就业扶贫。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</si>
  <si>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</si>
  <si>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</si>
  <si>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</si>
  <si>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</si>
  <si>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</si>
  <si>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</si>
  <si>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</si>
  <si>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</si>
  <si>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指标5：网格员，残协专干（委)</t>
  </si>
  <si>
    <t>13.74万元</t>
  </si>
  <si>
    <t>指标4：村社区办公经费</t>
  </si>
  <si>
    <t>120万元</t>
  </si>
  <si>
    <t>指标1：人员补助及日常运行经费</t>
  </si>
  <si>
    <t>542.4937万元</t>
  </si>
  <si>
    <t>指标6：遗属补助</t>
  </si>
  <si>
    <t>5.6880万元</t>
  </si>
  <si>
    <t>指标2：派驻第一书记工作经费</t>
  </si>
  <si>
    <t>1.32万元</t>
  </si>
  <si>
    <t>指标3：乡镇预算绩效资金</t>
  </si>
  <si>
    <t>82.8212万元</t>
  </si>
  <si>
    <t>指标7：村社区干部报酬</t>
  </si>
  <si>
    <t>301.7328万元</t>
  </si>
  <si>
    <t>指标9：项目支出</t>
  </si>
  <si>
    <t>231.1866万元</t>
  </si>
  <si>
    <t>指标8：五保集中供养经费</t>
  </si>
  <si>
    <t>28.80万元</t>
  </si>
  <si>
    <r>
      <t>指标1</t>
    </r>
    <r>
      <rPr>
        <sz val="11"/>
        <rFont val="宋体"/>
        <family val="0"/>
      </rPr>
      <t>0：上年结转</t>
    </r>
  </si>
  <si>
    <t>286.635748万元</t>
  </si>
  <si>
    <t>质量指标</t>
  </si>
  <si>
    <t>指标1：预算收支执行率</t>
  </si>
  <si>
    <t>100%</t>
  </si>
  <si>
    <t>时效指标</t>
  </si>
  <si>
    <t>指标1：按时完成上级安排的工作计划及碑庙镇年度工作任务</t>
  </si>
  <si>
    <t>各项工作计划按照年初确定的时间节点开展</t>
  </si>
  <si>
    <t>成本指标</t>
  </si>
  <si>
    <t>指标1：人员经费按相关政策规定执行、公用经费按标准、定额执行，项目支出按相关规定执行</t>
  </si>
  <si>
    <t>严格按各类经费管理的标准和规定执行，签订合同的按合同约定执行</t>
  </si>
  <si>
    <t>项目效益</t>
  </si>
  <si>
    <t>经济效益</t>
  </si>
  <si>
    <t>指标2：加强自身建设，夯实监督监管</t>
  </si>
  <si>
    <t>加强自身建设，夯实监督监管</t>
  </si>
  <si>
    <t>指标1：推进重点项目建设</t>
  </si>
  <si>
    <t>持续完善场镇基础设施建设，推进城镇建设的发展</t>
  </si>
  <si>
    <t>社会效益</t>
  </si>
  <si>
    <t>指标3：合力推进安全宣传</t>
  </si>
  <si>
    <t>部门联动悬挂宣传标语，举办宣传活动等</t>
  </si>
  <si>
    <t>指标1：继续巩固脱贫成果</t>
  </si>
  <si>
    <t>为所有贫困户量身定做全面巩固提升脱贫成果措施，确保脱贫成效，脱贫群众持续增收</t>
  </si>
  <si>
    <t>指标2：大力推进依法政策执政</t>
  </si>
  <si>
    <t>完善工作规则和党委会议事决策规则，健全行政决策风险评估、合法性审查、责任追究机制</t>
  </si>
  <si>
    <t>指标4：强化社会保障</t>
  </si>
  <si>
    <t>统筹做好低保、五保、残疾人救助、医疗救助等各项民生工作</t>
  </si>
  <si>
    <t>生态效益</t>
  </si>
  <si>
    <t>指标1：环境保护及环境卫生综合治理强力推进</t>
  </si>
  <si>
    <t>取得了良好的生态环境实效</t>
  </si>
  <si>
    <t>可持续影响指标</t>
  </si>
  <si>
    <t>满意度指标</t>
  </si>
  <si>
    <t>指标1：群众满意度</t>
  </si>
  <si>
    <t>≥98%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</si>
  <si>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</si>
  <si>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</si>
  <si>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</si>
  <si>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</si>
  <si>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</si>
  <si>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</si>
  <si>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</si>
  <si>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</si>
  <si>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</si>
  <si>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碑庙敬老院运转经费</t>
  </si>
  <si>
    <t>区委、区政府研究确定项目</t>
  </si>
  <si>
    <t>= 100</t>
  </si>
  <si>
    <t xml:space="preserve">    </t>
  </si>
  <si>
    <t xml:space="preserve">    便民服务中心运行经费</t>
  </si>
  <si>
    <t>设施设备得到正常维护、延长使用寿命，办公环境干净整洁</t>
  </si>
  <si>
    <t>政务服务更优质高效、民众办事更便捷、社会效益好</t>
  </si>
  <si>
    <t>群众满意度</t>
  </si>
  <si>
    <t>98%</t>
  </si>
  <si>
    <t>12月底之前完成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</si>
</sst>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#.00"/>
    <numFmt numFmtId="181" formatCode="&quot;\&quot;#,##0.00_);\(&quot;\&quot;#,##0.00\)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</cellStyleXfs>
  <cellXfs count="216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" fontId="2" fillId="0" borderId="13" xfId="0" applyFont="1" applyBorder="1" applyAlignment="1">
      <alignment horizontal="left" vertical="center" wrapText="1"/>
    </xf>
    <xf numFmtId="1" fontId="2" fillId="0" borderId="1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left" vertical="center" wrapText="1"/>
      <protection/>
    </xf>
    <xf numFmtId="0" fontId="6" fillId="0" borderId="18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4" fontId="6" fillId="0" borderId="23" xfId="63" applyNumberFormat="1" applyFont="1" applyBorder="1" applyAlignment="1">
      <alignment horizontal="right" vertical="center" wrapText="1"/>
      <protection/>
    </xf>
    <xf numFmtId="49" fontId="6" fillId="0" borderId="10" xfId="63" applyNumberFormat="1" applyFont="1" applyBorder="1" applyAlignment="1">
      <alignment vertical="center" wrapText="1"/>
      <protection/>
    </xf>
    <xf numFmtId="49" fontId="6" fillId="0" borderId="22" xfId="63" applyNumberFormat="1" applyFont="1" applyBorder="1" applyAlignment="1">
      <alignment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1" fontId="6" fillId="0" borderId="21" xfId="0" applyFont="1" applyBorder="1" applyAlignment="1">
      <alignment horizontal="center" vertical="center"/>
    </xf>
    <xf numFmtId="1" fontId="6" fillId="0" borderId="17" xfId="0" applyFont="1" applyBorder="1" applyAlignment="1">
      <alignment horizontal="center" vertical="center"/>
    </xf>
    <xf numFmtId="1" fontId="6" fillId="0" borderId="18" xfId="0" applyFont="1" applyBorder="1" applyAlignment="1">
      <alignment horizontal="center" vertical="center"/>
    </xf>
    <xf numFmtId="49" fontId="6" fillId="0" borderId="10" xfId="63" applyNumberFormat="1" applyFont="1" applyBorder="1" applyAlignment="1">
      <alignment horizontal="left" vertical="center" wrapText="1"/>
      <protection/>
    </xf>
    <xf numFmtId="49" fontId="6" fillId="0" borderId="21" xfId="63" applyNumberFormat="1" applyFont="1" applyBorder="1" applyAlignment="1">
      <alignment horizontal="left" vertical="center" wrapText="1"/>
      <protection/>
    </xf>
    <xf numFmtId="49" fontId="6" fillId="0" borderId="18" xfId="63" applyNumberFormat="1" applyFont="1" applyBorder="1" applyAlignment="1">
      <alignment horizontal="left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180" fontId="1" fillId="0" borderId="17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180" fontId="1" fillId="0" borderId="21" xfId="0" applyNumberFormat="1" applyFont="1" applyBorder="1" applyAlignment="1" applyProtection="1">
      <alignment vertical="center" wrapText="1"/>
      <protection/>
    </xf>
    <xf numFmtId="180" fontId="1" fillId="0" borderId="38" xfId="0" applyNumberFormat="1" applyFont="1" applyBorder="1" applyAlignment="1" applyProtection="1">
      <alignment vertical="center" wrapText="1"/>
      <protection/>
    </xf>
    <xf numFmtId="180" fontId="1" fillId="0" borderId="39" xfId="0" applyNumberFormat="1" applyFont="1" applyBorder="1" applyAlignment="1" applyProtection="1">
      <alignment vertical="center" wrapText="1"/>
      <protection/>
    </xf>
    <xf numFmtId="180" fontId="1" fillId="0" borderId="18" xfId="0" applyNumberFormat="1" applyFont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29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>
      <alignment vertical="center"/>
    </xf>
    <xf numFmtId="180" fontId="2" fillId="0" borderId="44" xfId="0" applyNumberFormat="1" applyFont="1" applyBorder="1" applyAlignment="1" applyProtection="1">
      <alignment vertical="center" wrapText="1"/>
      <protection/>
    </xf>
    <xf numFmtId="180" fontId="2" fillId="0" borderId="45" xfId="0" applyNumberFormat="1" applyFont="1" applyBorder="1" applyAlignment="1" applyProtection="1">
      <alignment vertical="center" wrapText="1"/>
      <protection/>
    </xf>
    <xf numFmtId="180" fontId="2" fillId="0" borderId="46" xfId="0" applyNumberFormat="1" applyFont="1" applyBorder="1" applyAlignment="1" applyProtection="1">
      <alignment vertical="center" wrapText="1"/>
      <protection/>
    </xf>
    <xf numFmtId="1" fontId="0" fillId="0" borderId="10" xfId="0" applyFont="1" applyBorder="1" applyAlignment="1">
      <alignment vertical="center"/>
    </xf>
    <xf numFmtId="180" fontId="2" fillId="0" borderId="40" xfId="0" applyNumberFormat="1" applyFont="1" applyBorder="1" applyAlignment="1">
      <alignment vertical="center" wrapText="1"/>
    </xf>
    <xf numFmtId="180" fontId="2" fillId="0" borderId="32" xfId="0" applyNumberFormat="1" applyFont="1" applyBorder="1" applyAlignment="1" applyProtection="1">
      <alignment vertical="center" wrapText="1"/>
      <protection/>
    </xf>
    <xf numFmtId="180" fontId="2" fillId="0" borderId="47" xfId="0" applyNumberFormat="1" applyFont="1" applyBorder="1" applyAlignment="1" applyProtection="1">
      <alignment vertical="center" wrapText="1"/>
      <protection/>
    </xf>
    <xf numFmtId="180" fontId="2" fillId="0" borderId="42" xfId="0" applyNumberFormat="1" applyFont="1" applyBorder="1" applyAlignment="1" applyProtection="1">
      <alignment vertical="center" wrapText="1"/>
      <protection/>
    </xf>
    <xf numFmtId="180" fontId="2" fillId="0" borderId="24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180" fontId="2" fillId="0" borderId="48" xfId="0" applyNumberFormat="1" applyFont="1" applyBorder="1" applyAlignment="1" applyProtection="1">
      <alignment vertical="center" wrapText="1"/>
      <protection/>
    </xf>
    <xf numFmtId="0" fontId="52" fillId="0" borderId="10" xfId="0" applyNumberFormat="1" applyFont="1" applyBorder="1" applyAlignment="1">
      <alignment vertical="center"/>
    </xf>
    <xf numFmtId="180" fontId="2" fillId="0" borderId="12" xfId="0" applyNumberFormat="1" applyFont="1" applyBorder="1" applyAlignment="1" applyProtection="1">
      <alignment vertical="center" wrapText="1"/>
      <protection/>
    </xf>
    <xf numFmtId="180" fontId="2" fillId="0" borderId="49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180" fontId="2" fillId="0" borderId="50" xfId="0" applyNumberFormat="1" applyFont="1" applyBorder="1" applyAlignment="1">
      <alignment vertical="center" wrapText="1"/>
    </xf>
    <xf numFmtId="0" fontId="2" fillId="0" borderId="28" xfId="0" applyNumberFormat="1" applyFont="1" applyFill="1" applyBorder="1" applyAlignment="1">
      <alignment vertical="center"/>
    </xf>
    <xf numFmtId="180" fontId="2" fillId="0" borderId="51" xfId="0" applyNumberFormat="1" applyFont="1" applyBorder="1" applyAlignment="1">
      <alignment vertical="center" wrapText="1"/>
    </xf>
    <xf numFmtId="180" fontId="2" fillId="0" borderId="30" xfId="0" applyNumberFormat="1" applyFont="1" applyBorder="1" applyAlignment="1">
      <alignment vertical="center" wrapText="1"/>
    </xf>
    <xf numFmtId="180" fontId="2" fillId="0" borderId="52" xfId="0" applyNumberFormat="1" applyFont="1" applyBorder="1" applyAlignment="1">
      <alignment vertical="center" wrapText="1"/>
    </xf>
    <xf numFmtId="180" fontId="2" fillId="0" borderId="50" xfId="0" applyNumberFormat="1" applyFont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180" fontId="2" fillId="0" borderId="42" xfId="0" applyNumberFormat="1" applyFont="1" applyBorder="1" applyAlignment="1">
      <alignment vertical="center" wrapText="1"/>
    </xf>
    <xf numFmtId="180" fontId="2" fillId="0" borderId="50" xfId="0" applyNumberFormat="1" applyFont="1" applyBorder="1" applyAlignment="1">
      <alignment horizontal="right" vertical="center" wrapText="1"/>
    </xf>
    <xf numFmtId="180" fontId="2" fillId="0" borderId="43" xfId="0" applyNumberFormat="1" applyFont="1" applyBorder="1" applyAlignment="1">
      <alignment vertical="center" wrapText="1"/>
    </xf>
    <xf numFmtId="180" fontId="2" fillId="0" borderId="53" xfId="0" applyNumberFormat="1" applyFont="1" applyBorder="1" applyAlignment="1">
      <alignment vertical="center" wrapText="1"/>
    </xf>
    <xf numFmtId="180" fontId="2" fillId="0" borderId="54" xfId="0" applyNumberFormat="1" applyFont="1" applyBorder="1" applyAlignment="1">
      <alignment horizontal="right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180" fontId="2" fillId="0" borderId="55" xfId="0" applyNumberFormat="1" applyFont="1" applyBorder="1" applyAlignment="1">
      <alignment vertical="center" wrapText="1"/>
    </xf>
    <xf numFmtId="180" fontId="2" fillId="0" borderId="56" xfId="0" applyNumberFormat="1" applyFont="1" applyBorder="1" applyAlignment="1">
      <alignment vertical="center" wrapText="1"/>
    </xf>
    <xf numFmtId="180" fontId="2" fillId="0" borderId="57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vertical="center"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21" xfId="0" applyNumberFormat="1" applyFont="1" applyBorder="1" applyAlignment="1" applyProtection="1">
      <alignment vertical="center" wrapText="1"/>
      <protection/>
    </xf>
    <xf numFmtId="180" fontId="2" fillId="0" borderId="38" xfId="0" applyNumberFormat="1" applyFont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180" fontId="2" fillId="0" borderId="35" xfId="0" applyNumberFormat="1" applyFont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8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0" fontId="1" fillId="0" borderId="40" xfId="0" applyNumberFormat="1" applyFont="1" applyBorder="1" applyAlignment="1" applyProtection="1">
      <alignment vertical="center" wrapText="1"/>
      <protection/>
    </xf>
    <xf numFmtId="1" fontId="0" fillId="0" borderId="18" xfId="0" applyNumberFormat="1" applyFont="1" applyFill="1" applyBorder="1" applyAlignment="1">
      <alignment horizontal="center" vertical="center"/>
    </xf>
    <xf numFmtId="180" fontId="1" fillId="0" borderId="14" xfId="0" applyNumberFormat="1" applyFont="1" applyBorder="1" applyAlignment="1" applyProtection="1">
      <alignment vertical="center" wrapText="1"/>
      <protection/>
    </xf>
    <xf numFmtId="180" fontId="1" fillId="0" borderId="49" xfId="0" applyNumberFormat="1" applyFont="1" applyBorder="1" applyAlignment="1" applyProtection="1">
      <alignment vertical="center" wrapText="1"/>
      <protection/>
    </xf>
    <xf numFmtId="180" fontId="2" fillId="0" borderId="18" xfId="0" applyNumberFormat="1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 applyProtection="1">
      <alignment vertical="center" wrapText="1"/>
      <protection/>
    </xf>
    <xf numFmtId="180" fontId="2" fillId="0" borderId="58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" defaultRowHeight="11.25"/>
  <cols>
    <col min="1" max="1" width="163.83203125" style="0" customWidth="1"/>
  </cols>
  <sheetData>
    <row r="1" ht="15">
      <c r="A1" s="210"/>
    </row>
    <row r="3" ht="63.75" customHeight="1">
      <c r="A3" s="211" t="s">
        <v>0</v>
      </c>
    </row>
    <row r="4" ht="107.25" customHeight="1">
      <c r="A4" s="212" t="s">
        <v>1</v>
      </c>
    </row>
    <row r="5" ht="409.5" customHeight="1" hidden="1">
      <c r="A5" s="213"/>
    </row>
    <row r="6" ht="21.75">
      <c r="A6" s="214"/>
    </row>
    <row r="7" ht="57" customHeight="1">
      <c r="A7" s="214"/>
    </row>
    <row r="8" ht="78" customHeight="1"/>
    <row r="9" ht="82.5" customHeight="1">
      <c r="A9" s="215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0"/>
      <c r="B1" s="70"/>
      <c r="C1" s="70"/>
      <c r="D1" s="70"/>
      <c r="E1" s="71"/>
      <c r="F1" s="70"/>
      <c r="G1" s="70"/>
      <c r="H1" s="50" t="s">
        <v>367</v>
      </c>
    </row>
    <row r="2" spans="1:8" ht="25.5" customHeight="1">
      <c r="A2" s="46" t="s">
        <v>368</v>
      </c>
      <c r="B2" s="46"/>
      <c r="C2" s="46"/>
      <c r="D2" s="46"/>
      <c r="E2" s="46"/>
      <c r="F2" s="46"/>
      <c r="G2" s="46"/>
      <c r="H2" s="46"/>
    </row>
    <row r="3" spans="1:8" s="42" customFormat="1" ht="19.5" customHeight="1">
      <c r="A3" s="49" t="s">
        <v>5</v>
      </c>
      <c r="B3" s="72"/>
      <c r="C3" s="72"/>
      <c r="D3" s="72"/>
      <c r="E3" s="72"/>
      <c r="F3" s="72"/>
      <c r="G3" s="72"/>
      <c r="H3" s="50" t="s">
        <v>6</v>
      </c>
    </row>
    <row r="4" spans="1:8" ht="19.5" customHeight="1">
      <c r="A4" s="73" t="s">
        <v>369</v>
      </c>
      <c r="B4" s="73" t="s">
        <v>370</v>
      </c>
      <c r="C4" s="55" t="s">
        <v>371</v>
      </c>
      <c r="D4" s="55"/>
      <c r="E4" s="65"/>
      <c r="F4" s="65"/>
      <c r="G4" s="65"/>
      <c r="H4" s="55"/>
    </row>
    <row r="5" spans="1:8" ht="19.5" customHeight="1">
      <c r="A5" s="73"/>
      <c r="B5" s="73"/>
      <c r="C5" s="74" t="s">
        <v>60</v>
      </c>
      <c r="D5" s="57" t="s">
        <v>372</v>
      </c>
      <c r="E5" s="75" t="s">
        <v>373</v>
      </c>
      <c r="F5" s="76"/>
      <c r="G5" s="77"/>
      <c r="H5" s="78" t="s">
        <v>262</v>
      </c>
    </row>
    <row r="6" spans="1:8" ht="33.75" customHeight="1">
      <c r="A6" s="63"/>
      <c r="B6" s="63"/>
      <c r="C6" s="79"/>
      <c r="D6" s="64"/>
      <c r="E6" s="80" t="s">
        <v>75</v>
      </c>
      <c r="F6" s="81" t="s">
        <v>374</v>
      </c>
      <c r="G6" s="82" t="s">
        <v>375</v>
      </c>
      <c r="H6" s="83"/>
    </row>
    <row r="7" spans="1:8" ht="19.5" customHeight="1">
      <c r="A7" s="66" t="s">
        <v>14</v>
      </c>
      <c r="B7" s="66" t="s">
        <v>60</v>
      </c>
      <c r="C7" s="84">
        <v>2</v>
      </c>
      <c r="D7" s="85">
        <v>0</v>
      </c>
      <c r="E7" s="85">
        <v>0</v>
      </c>
      <c r="F7" s="85">
        <v>0</v>
      </c>
      <c r="G7" s="86">
        <v>0</v>
      </c>
      <c r="H7" s="87">
        <v>2</v>
      </c>
    </row>
    <row r="8" spans="1:8" ht="19.5" customHeight="1">
      <c r="A8" s="66" t="s">
        <v>14</v>
      </c>
      <c r="B8" s="66" t="s">
        <v>83</v>
      </c>
      <c r="C8" s="84">
        <v>2</v>
      </c>
      <c r="D8" s="85">
        <v>0</v>
      </c>
      <c r="E8" s="85">
        <v>0</v>
      </c>
      <c r="F8" s="85">
        <v>0</v>
      </c>
      <c r="G8" s="86">
        <v>0</v>
      </c>
      <c r="H8" s="87">
        <v>2</v>
      </c>
    </row>
    <row r="9" spans="1:8" ht="19.5" customHeight="1">
      <c r="A9" s="66" t="s">
        <v>84</v>
      </c>
      <c r="B9" s="66" t="s">
        <v>85</v>
      </c>
      <c r="C9" s="84">
        <v>2</v>
      </c>
      <c r="D9" s="85">
        <v>0</v>
      </c>
      <c r="E9" s="85">
        <v>0</v>
      </c>
      <c r="F9" s="85">
        <v>0</v>
      </c>
      <c r="G9" s="86">
        <v>0</v>
      </c>
      <c r="H9" s="87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3"/>
      <c r="B1" s="44"/>
      <c r="C1" s="44"/>
      <c r="D1" s="44"/>
      <c r="E1" s="44"/>
      <c r="F1" s="44"/>
      <c r="G1" s="44"/>
      <c r="H1" s="45" t="s">
        <v>376</v>
      </c>
    </row>
    <row r="2" spans="1:8" ht="19.5" customHeight="1">
      <c r="A2" s="46" t="s">
        <v>377</v>
      </c>
      <c r="B2" s="46"/>
      <c r="C2" s="46"/>
      <c r="D2" s="46"/>
      <c r="E2" s="46"/>
      <c r="F2" s="46"/>
      <c r="G2" s="46"/>
      <c r="H2" s="46"/>
    </row>
    <row r="3" spans="1:245" s="42" customFormat="1" ht="19.5" customHeight="1">
      <c r="A3" s="48" t="s">
        <v>5</v>
      </c>
      <c r="B3" s="48"/>
      <c r="C3" s="48"/>
      <c r="D3" s="48"/>
      <c r="E3" s="48"/>
      <c r="F3" s="49"/>
      <c r="G3" s="49"/>
      <c r="H3" s="5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1" t="s">
        <v>59</v>
      </c>
      <c r="B4" s="52"/>
      <c r="C4" s="52"/>
      <c r="D4" s="52"/>
      <c r="E4" s="53"/>
      <c r="F4" s="54" t="s">
        <v>378</v>
      </c>
      <c r="G4" s="55"/>
      <c r="H4" s="55"/>
    </row>
    <row r="5" spans="1:8" ht="19.5" customHeight="1">
      <c r="A5" s="51" t="s">
        <v>70</v>
      </c>
      <c r="B5" s="52"/>
      <c r="C5" s="53"/>
      <c r="D5" s="56" t="s">
        <v>71</v>
      </c>
      <c r="E5" s="57" t="s">
        <v>146</v>
      </c>
      <c r="F5" s="58" t="s">
        <v>60</v>
      </c>
      <c r="G5" s="58" t="s">
        <v>142</v>
      </c>
      <c r="H5" s="55" t="s">
        <v>143</v>
      </c>
    </row>
    <row r="6" spans="1:8" ht="19.5" customHeight="1">
      <c r="A6" s="59" t="s">
        <v>80</v>
      </c>
      <c r="B6" s="60" t="s">
        <v>81</v>
      </c>
      <c r="C6" s="61" t="s">
        <v>82</v>
      </c>
      <c r="D6" s="62"/>
      <c r="E6" s="63"/>
      <c r="F6" s="64"/>
      <c r="G6" s="64"/>
      <c r="H6" s="65"/>
    </row>
    <row r="7" spans="1:8" ht="19.5" customHeight="1">
      <c r="A7" s="66" t="s">
        <v>14</v>
      </c>
      <c r="B7" s="66" t="s">
        <v>14</v>
      </c>
      <c r="C7" s="66" t="s">
        <v>14</v>
      </c>
      <c r="D7" s="66" t="s">
        <v>14</v>
      </c>
      <c r="E7" s="66" t="s">
        <v>14</v>
      </c>
      <c r="F7" s="67" t="s">
        <v>14</v>
      </c>
      <c r="G7" s="68" t="s">
        <v>14</v>
      </c>
      <c r="H7" s="69" t="s">
        <v>14</v>
      </c>
    </row>
    <row r="8" spans="1:8" ht="19.5" customHeight="1">
      <c r="A8" s="66" t="s">
        <v>14</v>
      </c>
      <c r="B8" s="66" t="s">
        <v>14</v>
      </c>
      <c r="C8" s="66" t="s">
        <v>14</v>
      </c>
      <c r="D8" s="66" t="s">
        <v>14</v>
      </c>
      <c r="E8" s="66" t="s">
        <v>14</v>
      </c>
      <c r="F8" s="67" t="s">
        <v>14</v>
      </c>
      <c r="G8" s="68" t="s">
        <v>14</v>
      </c>
      <c r="H8" s="69" t="s">
        <v>14</v>
      </c>
    </row>
    <row r="9" spans="1:8" ht="19.5" customHeight="1">
      <c r="A9" s="66" t="s">
        <v>14</v>
      </c>
      <c r="B9" s="66" t="s">
        <v>14</v>
      </c>
      <c r="C9" s="66" t="s">
        <v>14</v>
      </c>
      <c r="D9" s="66" t="s">
        <v>14</v>
      </c>
      <c r="E9" s="66" t="s">
        <v>14</v>
      </c>
      <c r="F9" s="67" t="s">
        <v>14</v>
      </c>
      <c r="G9" s="68" t="s">
        <v>14</v>
      </c>
      <c r="H9" s="69" t="s">
        <v>14</v>
      </c>
    </row>
    <row r="10" spans="1:8" ht="19.5" customHeight="1">
      <c r="A10" s="66" t="s">
        <v>14</v>
      </c>
      <c r="B10" s="66" t="s">
        <v>14</v>
      </c>
      <c r="C10" s="66" t="s">
        <v>14</v>
      </c>
      <c r="D10" s="66" t="s">
        <v>14</v>
      </c>
      <c r="E10" s="66" t="s">
        <v>14</v>
      </c>
      <c r="F10" s="67" t="s">
        <v>14</v>
      </c>
      <c r="G10" s="68" t="s">
        <v>14</v>
      </c>
      <c r="H10" s="69" t="s">
        <v>14</v>
      </c>
    </row>
    <row r="11" spans="1:8" ht="19.5" customHeight="1">
      <c r="A11" s="66" t="s">
        <v>14</v>
      </c>
      <c r="B11" s="66" t="s">
        <v>14</v>
      </c>
      <c r="C11" s="66" t="s">
        <v>14</v>
      </c>
      <c r="D11" s="66" t="s">
        <v>14</v>
      </c>
      <c r="E11" s="66" t="s">
        <v>14</v>
      </c>
      <c r="F11" s="67" t="s">
        <v>14</v>
      </c>
      <c r="G11" s="68" t="s">
        <v>14</v>
      </c>
      <c r="H11" s="69" t="s">
        <v>14</v>
      </c>
    </row>
    <row r="12" spans="1:8" ht="19.5" customHeight="1">
      <c r="A12" s="66" t="s">
        <v>14</v>
      </c>
      <c r="B12" s="66" t="s">
        <v>14</v>
      </c>
      <c r="C12" s="66" t="s">
        <v>14</v>
      </c>
      <c r="D12" s="66" t="s">
        <v>14</v>
      </c>
      <c r="E12" s="66" t="s">
        <v>14</v>
      </c>
      <c r="F12" s="67" t="s">
        <v>14</v>
      </c>
      <c r="G12" s="68" t="s">
        <v>14</v>
      </c>
      <c r="H12" s="69" t="s">
        <v>14</v>
      </c>
    </row>
    <row r="13" spans="1:8" ht="19.5" customHeight="1">
      <c r="A13" s="66" t="s">
        <v>14</v>
      </c>
      <c r="B13" s="66" t="s">
        <v>14</v>
      </c>
      <c r="C13" s="66" t="s">
        <v>14</v>
      </c>
      <c r="D13" s="66" t="s">
        <v>14</v>
      </c>
      <c r="E13" s="66" t="s">
        <v>14</v>
      </c>
      <c r="F13" s="67" t="s">
        <v>14</v>
      </c>
      <c r="G13" s="68" t="s">
        <v>14</v>
      </c>
      <c r="H13" s="69" t="s">
        <v>14</v>
      </c>
    </row>
    <row r="14" spans="1:8" ht="19.5" customHeight="1">
      <c r="A14" s="66" t="s">
        <v>14</v>
      </c>
      <c r="B14" s="66" t="s">
        <v>14</v>
      </c>
      <c r="C14" s="66" t="s">
        <v>14</v>
      </c>
      <c r="D14" s="66" t="s">
        <v>14</v>
      </c>
      <c r="E14" s="66" t="s">
        <v>14</v>
      </c>
      <c r="F14" s="67" t="s">
        <v>14</v>
      </c>
      <c r="G14" s="68" t="s">
        <v>14</v>
      </c>
      <c r="H14" s="69" t="s">
        <v>14</v>
      </c>
    </row>
    <row r="15" spans="1:8" ht="19.5" customHeight="1">
      <c r="A15" s="66" t="s">
        <v>14</v>
      </c>
      <c r="B15" s="66" t="s">
        <v>14</v>
      </c>
      <c r="C15" s="66" t="s">
        <v>14</v>
      </c>
      <c r="D15" s="66" t="s">
        <v>14</v>
      </c>
      <c r="E15" s="66" t="s">
        <v>14</v>
      </c>
      <c r="F15" s="67" t="s">
        <v>14</v>
      </c>
      <c r="G15" s="68" t="s">
        <v>14</v>
      </c>
      <c r="H15" s="69" t="s">
        <v>14</v>
      </c>
    </row>
    <row r="16" spans="1:8" ht="19.5" customHeight="1">
      <c r="A16" s="66" t="s">
        <v>14</v>
      </c>
      <c r="B16" s="66" t="s">
        <v>14</v>
      </c>
      <c r="C16" s="66" t="s">
        <v>14</v>
      </c>
      <c r="D16" s="66" t="s">
        <v>14</v>
      </c>
      <c r="E16" s="66" t="s">
        <v>14</v>
      </c>
      <c r="F16" s="67" t="s">
        <v>14</v>
      </c>
      <c r="G16" s="68" t="s">
        <v>14</v>
      </c>
      <c r="H16" s="69" t="s">
        <v>14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0"/>
      <c r="B1" s="70"/>
      <c r="C1" s="70"/>
      <c r="D1" s="70"/>
      <c r="E1" s="71"/>
      <c r="F1" s="70"/>
      <c r="G1" s="70"/>
      <c r="H1" s="50" t="s">
        <v>379</v>
      </c>
    </row>
    <row r="2" spans="1:8" ht="25.5" customHeight="1">
      <c r="A2" s="46" t="s">
        <v>380</v>
      </c>
      <c r="B2" s="46"/>
      <c r="C2" s="46"/>
      <c r="D2" s="46"/>
      <c r="E2" s="46"/>
      <c r="F2" s="46"/>
      <c r="G2" s="46"/>
      <c r="H2" s="46"/>
    </row>
    <row r="3" spans="1:8" s="42" customFormat="1" ht="19.5" customHeight="1">
      <c r="A3" s="49" t="s">
        <v>5</v>
      </c>
      <c r="B3" s="72"/>
      <c r="C3" s="72"/>
      <c r="D3" s="72"/>
      <c r="E3" s="72"/>
      <c r="F3" s="72"/>
      <c r="G3" s="72"/>
      <c r="H3" s="50" t="s">
        <v>6</v>
      </c>
    </row>
    <row r="4" spans="1:8" ht="19.5" customHeight="1">
      <c r="A4" s="73" t="s">
        <v>369</v>
      </c>
      <c r="B4" s="73" t="s">
        <v>370</v>
      </c>
      <c r="C4" s="55" t="s">
        <v>371</v>
      </c>
      <c r="D4" s="55"/>
      <c r="E4" s="65"/>
      <c r="F4" s="65"/>
      <c r="G4" s="65"/>
      <c r="H4" s="55"/>
    </row>
    <row r="5" spans="1:8" ht="19.5" customHeight="1">
      <c r="A5" s="73"/>
      <c r="B5" s="73"/>
      <c r="C5" s="74" t="s">
        <v>60</v>
      </c>
      <c r="D5" s="57" t="s">
        <v>372</v>
      </c>
      <c r="E5" s="75" t="s">
        <v>373</v>
      </c>
      <c r="F5" s="76"/>
      <c r="G5" s="77"/>
      <c r="H5" s="78" t="s">
        <v>262</v>
      </c>
    </row>
    <row r="6" spans="1:8" ht="33.75" customHeight="1">
      <c r="A6" s="63"/>
      <c r="B6" s="63"/>
      <c r="C6" s="79"/>
      <c r="D6" s="64"/>
      <c r="E6" s="80" t="s">
        <v>75</v>
      </c>
      <c r="F6" s="81" t="s">
        <v>374</v>
      </c>
      <c r="G6" s="82" t="s">
        <v>375</v>
      </c>
      <c r="H6" s="83"/>
    </row>
    <row r="7" spans="1:8" ht="19.5" customHeight="1">
      <c r="A7" s="66" t="s">
        <v>14</v>
      </c>
      <c r="B7" s="66" t="s">
        <v>14</v>
      </c>
      <c r="C7" s="84" t="s">
        <v>14</v>
      </c>
      <c r="D7" s="85" t="s">
        <v>14</v>
      </c>
      <c r="E7" s="85" t="s">
        <v>14</v>
      </c>
      <c r="F7" s="85" t="s">
        <v>14</v>
      </c>
      <c r="G7" s="86" t="s">
        <v>14</v>
      </c>
      <c r="H7" s="87" t="s">
        <v>14</v>
      </c>
    </row>
    <row r="8" spans="1:8" ht="19.5" customHeight="1">
      <c r="A8" s="66" t="s">
        <v>14</v>
      </c>
      <c r="B8" s="66" t="s">
        <v>14</v>
      </c>
      <c r="C8" s="84" t="s">
        <v>14</v>
      </c>
      <c r="D8" s="85" t="s">
        <v>14</v>
      </c>
      <c r="E8" s="85" t="s">
        <v>14</v>
      </c>
      <c r="F8" s="85" t="s">
        <v>14</v>
      </c>
      <c r="G8" s="86" t="s">
        <v>14</v>
      </c>
      <c r="H8" s="87" t="s">
        <v>14</v>
      </c>
    </row>
    <row r="9" spans="1:8" ht="19.5" customHeight="1">
      <c r="A9" s="66" t="s">
        <v>14</v>
      </c>
      <c r="B9" s="66" t="s">
        <v>14</v>
      </c>
      <c r="C9" s="84" t="s">
        <v>14</v>
      </c>
      <c r="D9" s="85" t="s">
        <v>14</v>
      </c>
      <c r="E9" s="85" t="s">
        <v>14</v>
      </c>
      <c r="F9" s="85" t="s">
        <v>14</v>
      </c>
      <c r="G9" s="86" t="s">
        <v>14</v>
      </c>
      <c r="H9" s="87" t="s">
        <v>14</v>
      </c>
    </row>
    <row r="10" spans="1:8" ht="19.5" customHeight="1">
      <c r="A10" s="66" t="s">
        <v>14</v>
      </c>
      <c r="B10" s="66" t="s">
        <v>14</v>
      </c>
      <c r="C10" s="84" t="s">
        <v>14</v>
      </c>
      <c r="D10" s="85" t="s">
        <v>14</v>
      </c>
      <c r="E10" s="85" t="s">
        <v>14</v>
      </c>
      <c r="F10" s="85" t="s">
        <v>14</v>
      </c>
      <c r="G10" s="86" t="s">
        <v>14</v>
      </c>
      <c r="H10" s="87" t="s">
        <v>14</v>
      </c>
    </row>
    <row r="11" spans="1:8" ht="19.5" customHeight="1">
      <c r="A11" s="66" t="s">
        <v>14</v>
      </c>
      <c r="B11" s="66" t="s">
        <v>14</v>
      </c>
      <c r="C11" s="84" t="s">
        <v>14</v>
      </c>
      <c r="D11" s="85" t="s">
        <v>14</v>
      </c>
      <c r="E11" s="85" t="s">
        <v>14</v>
      </c>
      <c r="F11" s="85" t="s">
        <v>14</v>
      </c>
      <c r="G11" s="86" t="s">
        <v>14</v>
      </c>
      <c r="H11" s="87" t="s">
        <v>14</v>
      </c>
    </row>
    <row r="12" spans="1:8" ht="19.5" customHeight="1">
      <c r="A12" s="66" t="s">
        <v>14</v>
      </c>
      <c r="B12" s="66" t="s">
        <v>14</v>
      </c>
      <c r="C12" s="84" t="s">
        <v>14</v>
      </c>
      <c r="D12" s="85" t="s">
        <v>14</v>
      </c>
      <c r="E12" s="85" t="s">
        <v>14</v>
      </c>
      <c r="F12" s="85" t="s">
        <v>14</v>
      </c>
      <c r="G12" s="86" t="s">
        <v>14</v>
      </c>
      <c r="H12" s="87" t="s">
        <v>14</v>
      </c>
    </row>
    <row r="13" spans="1:8" ht="19.5" customHeight="1">
      <c r="A13" s="66" t="s">
        <v>14</v>
      </c>
      <c r="B13" s="66" t="s">
        <v>14</v>
      </c>
      <c r="C13" s="84" t="s">
        <v>14</v>
      </c>
      <c r="D13" s="85" t="s">
        <v>14</v>
      </c>
      <c r="E13" s="85" t="s">
        <v>14</v>
      </c>
      <c r="F13" s="85" t="s">
        <v>14</v>
      </c>
      <c r="G13" s="86" t="s">
        <v>14</v>
      </c>
      <c r="H13" s="87" t="s">
        <v>14</v>
      </c>
    </row>
    <row r="14" spans="1:8" ht="19.5" customHeight="1">
      <c r="A14" s="66" t="s">
        <v>14</v>
      </c>
      <c r="B14" s="66" t="s">
        <v>14</v>
      </c>
      <c r="C14" s="84" t="s">
        <v>14</v>
      </c>
      <c r="D14" s="85" t="s">
        <v>14</v>
      </c>
      <c r="E14" s="85" t="s">
        <v>14</v>
      </c>
      <c r="F14" s="85" t="s">
        <v>14</v>
      </c>
      <c r="G14" s="86" t="s">
        <v>14</v>
      </c>
      <c r="H14" s="87" t="s">
        <v>14</v>
      </c>
    </row>
    <row r="15" spans="1:8" ht="19.5" customHeight="1">
      <c r="A15" s="66" t="s">
        <v>14</v>
      </c>
      <c r="B15" s="66" t="s">
        <v>14</v>
      </c>
      <c r="C15" s="84" t="s">
        <v>14</v>
      </c>
      <c r="D15" s="85" t="s">
        <v>14</v>
      </c>
      <c r="E15" s="85" t="s">
        <v>14</v>
      </c>
      <c r="F15" s="85" t="s">
        <v>14</v>
      </c>
      <c r="G15" s="86" t="s">
        <v>14</v>
      </c>
      <c r="H15" s="87" t="s">
        <v>14</v>
      </c>
    </row>
    <row r="16" spans="1:8" ht="19.5" customHeight="1">
      <c r="A16" s="66" t="s">
        <v>14</v>
      </c>
      <c r="B16" s="66" t="s">
        <v>14</v>
      </c>
      <c r="C16" s="84" t="s">
        <v>14</v>
      </c>
      <c r="D16" s="85" t="s">
        <v>14</v>
      </c>
      <c r="E16" s="85" t="s">
        <v>14</v>
      </c>
      <c r="F16" s="85" t="s">
        <v>14</v>
      </c>
      <c r="G16" s="86" t="s">
        <v>14</v>
      </c>
      <c r="H16" s="87" t="s">
        <v>14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3"/>
      <c r="B1" s="44"/>
      <c r="C1" s="44"/>
      <c r="D1" s="44"/>
      <c r="E1" s="44"/>
      <c r="F1" s="44"/>
      <c r="G1" s="44"/>
      <c r="H1" s="45" t="s">
        <v>381</v>
      </c>
    </row>
    <row r="2" spans="1:8" ht="19.5" customHeight="1">
      <c r="A2" s="46" t="s">
        <v>382</v>
      </c>
      <c r="B2" s="46"/>
      <c r="C2" s="46"/>
      <c r="D2" s="46"/>
      <c r="E2" s="46"/>
      <c r="F2" s="46"/>
      <c r="G2" s="46"/>
      <c r="H2" s="46"/>
    </row>
    <row r="3" spans="1:245" s="42" customFormat="1" ht="19.5" customHeight="1">
      <c r="A3" s="47" t="s">
        <v>5</v>
      </c>
      <c r="B3" s="47"/>
      <c r="C3" s="47"/>
      <c r="D3" s="47"/>
      <c r="E3" s="48"/>
      <c r="F3" s="49"/>
      <c r="G3" s="49"/>
      <c r="H3" s="5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1" t="s">
        <v>59</v>
      </c>
      <c r="B4" s="52"/>
      <c r="C4" s="52"/>
      <c r="D4" s="52"/>
      <c r="E4" s="53"/>
      <c r="F4" s="54" t="s">
        <v>383</v>
      </c>
      <c r="G4" s="55"/>
      <c r="H4" s="55"/>
    </row>
    <row r="5" spans="1:8" ht="19.5" customHeight="1">
      <c r="A5" s="51" t="s">
        <v>70</v>
      </c>
      <c r="B5" s="52"/>
      <c r="C5" s="53"/>
      <c r="D5" s="56" t="s">
        <v>71</v>
      </c>
      <c r="E5" s="57" t="s">
        <v>146</v>
      </c>
      <c r="F5" s="58" t="s">
        <v>60</v>
      </c>
      <c r="G5" s="58" t="s">
        <v>142</v>
      </c>
      <c r="H5" s="55" t="s">
        <v>143</v>
      </c>
    </row>
    <row r="6" spans="1:8" ht="19.5" customHeight="1">
      <c r="A6" s="59" t="s">
        <v>80</v>
      </c>
      <c r="B6" s="60" t="s">
        <v>81</v>
      </c>
      <c r="C6" s="61" t="s">
        <v>82</v>
      </c>
      <c r="D6" s="62"/>
      <c r="E6" s="63"/>
      <c r="F6" s="64"/>
      <c r="G6" s="64"/>
      <c r="H6" s="65"/>
    </row>
    <row r="7" spans="1:8" ht="19.5" customHeight="1">
      <c r="A7" s="66" t="s">
        <v>14</v>
      </c>
      <c r="B7" s="66" t="s">
        <v>14</v>
      </c>
      <c r="C7" s="66" t="s">
        <v>14</v>
      </c>
      <c r="D7" s="66" t="s">
        <v>14</v>
      </c>
      <c r="E7" s="66" t="s">
        <v>14</v>
      </c>
      <c r="F7" s="67" t="s">
        <v>14</v>
      </c>
      <c r="G7" s="68" t="s">
        <v>14</v>
      </c>
      <c r="H7" s="69" t="s">
        <v>14</v>
      </c>
    </row>
    <row r="8" spans="1:8" ht="19.5" customHeight="1">
      <c r="A8" s="66" t="s">
        <v>14</v>
      </c>
      <c r="B8" s="66" t="s">
        <v>14</v>
      </c>
      <c r="C8" s="66" t="s">
        <v>14</v>
      </c>
      <c r="D8" s="66" t="s">
        <v>14</v>
      </c>
      <c r="E8" s="66" t="s">
        <v>14</v>
      </c>
      <c r="F8" s="67" t="s">
        <v>14</v>
      </c>
      <c r="G8" s="68" t="s">
        <v>14</v>
      </c>
      <c r="H8" s="69" t="s">
        <v>14</v>
      </c>
    </row>
    <row r="9" spans="1:8" ht="19.5" customHeight="1">
      <c r="A9" s="66" t="s">
        <v>14</v>
      </c>
      <c r="B9" s="66" t="s">
        <v>14</v>
      </c>
      <c r="C9" s="66" t="s">
        <v>14</v>
      </c>
      <c r="D9" s="66" t="s">
        <v>14</v>
      </c>
      <c r="E9" s="66" t="s">
        <v>14</v>
      </c>
      <c r="F9" s="67" t="s">
        <v>14</v>
      </c>
      <c r="G9" s="68" t="s">
        <v>14</v>
      </c>
      <c r="H9" s="69" t="s">
        <v>14</v>
      </c>
    </row>
    <row r="10" spans="1:8" ht="19.5" customHeight="1">
      <c r="A10" s="66" t="s">
        <v>14</v>
      </c>
      <c r="B10" s="66" t="s">
        <v>14</v>
      </c>
      <c r="C10" s="66" t="s">
        <v>14</v>
      </c>
      <c r="D10" s="66" t="s">
        <v>14</v>
      </c>
      <c r="E10" s="66" t="s">
        <v>14</v>
      </c>
      <c r="F10" s="67" t="s">
        <v>14</v>
      </c>
      <c r="G10" s="68" t="s">
        <v>14</v>
      </c>
      <c r="H10" s="69" t="s">
        <v>14</v>
      </c>
    </row>
    <row r="11" spans="1:8" ht="19.5" customHeight="1">
      <c r="A11" s="66" t="s">
        <v>14</v>
      </c>
      <c r="B11" s="66" t="s">
        <v>14</v>
      </c>
      <c r="C11" s="66" t="s">
        <v>14</v>
      </c>
      <c r="D11" s="66" t="s">
        <v>14</v>
      </c>
      <c r="E11" s="66" t="s">
        <v>14</v>
      </c>
      <c r="F11" s="67" t="s">
        <v>14</v>
      </c>
      <c r="G11" s="68" t="s">
        <v>14</v>
      </c>
      <c r="H11" s="69" t="s">
        <v>14</v>
      </c>
    </row>
    <row r="12" spans="1:8" ht="19.5" customHeight="1">
      <c r="A12" s="66" t="s">
        <v>14</v>
      </c>
      <c r="B12" s="66" t="s">
        <v>14</v>
      </c>
      <c r="C12" s="66" t="s">
        <v>14</v>
      </c>
      <c r="D12" s="66" t="s">
        <v>14</v>
      </c>
      <c r="E12" s="66" t="s">
        <v>14</v>
      </c>
      <c r="F12" s="67" t="s">
        <v>14</v>
      </c>
      <c r="G12" s="68" t="s">
        <v>14</v>
      </c>
      <c r="H12" s="69" t="s">
        <v>14</v>
      </c>
    </row>
    <row r="13" spans="1:8" ht="19.5" customHeight="1">
      <c r="A13" s="66" t="s">
        <v>14</v>
      </c>
      <c r="B13" s="66" t="s">
        <v>14</v>
      </c>
      <c r="C13" s="66" t="s">
        <v>14</v>
      </c>
      <c r="D13" s="66" t="s">
        <v>14</v>
      </c>
      <c r="E13" s="66" t="s">
        <v>14</v>
      </c>
      <c r="F13" s="67" t="s">
        <v>14</v>
      </c>
      <c r="G13" s="68" t="s">
        <v>14</v>
      </c>
      <c r="H13" s="69" t="s">
        <v>14</v>
      </c>
    </row>
    <row r="14" spans="1:8" ht="19.5" customHeight="1">
      <c r="A14" s="66" t="s">
        <v>14</v>
      </c>
      <c r="B14" s="66" t="s">
        <v>14</v>
      </c>
      <c r="C14" s="66" t="s">
        <v>14</v>
      </c>
      <c r="D14" s="66" t="s">
        <v>14</v>
      </c>
      <c r="E14" s="66" t="s">
        <v>14</v>
      </c>
      <c r="F14" s="67" t="s">
        <v>14</v>
      </c>
      <c r="G14" s="68" t="s">
        <v>14</v>
      </c>
      <c r="H14" s="69" t="s">
        <v>14</v>
      </c>
    </row>
    <row r="15" spans="1:8" ht="19.5" customHeight="1">
      <c r="A15" s="66" t="s">
        <v>14</v>
      </c>
      <c r="B15" s="66" t="s">
        <v>14</v>
      </c>
      <c r="C15" s="66" t="s">
        <v>14</v>
      </c>
      <c r="D15" s="66" t="s">
        <v>14</v>
      </c>
      <c r="E15" s="66" t="s">
        <v>14</v>
      </c>
      <c r="F15" s="67" t="s">
        <v>14</v>
      </c>
      <c r="G15" s="68" t="s">
        <v>14</v>
      </c>
      <c r="H15" s="69" t="s">
        <v>14</v>
      </c>
    </row>
    <row r="16" spans="1:8" ht="19.5" customHeight="1">
      <c r="A16" s="66" t="s">
        <v>14</v>
      </c>
      <c r="B16" s="66" t="s">
        <v>14</v>
      </c>
      <c r="C16" s="66" t="s">
        <v>14</v>
      </c>
      <c r="D16" s="66" t="s">
        <v>14</v>
      </c>
      <c r="E16" s="66" t="s">
        <v>14</v>
      </c>
      <c r="F16" s="67" t="s">
        <v>14</v>
      </c>
      <c r="G16" s="68" t="s">
        <v>14</v>
      </c>
      <c r="H16" s="69" t="s">
        <v>14</v>
      </c>
    </row>
  </sheetData>
  <sheetProtection/>
  <mergeCells count="10">
    <mergeCell ref="A2:H2"/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31">
      <selection activeCell="J18" sqref="J18"/>
    </sheetView>
  </sheetViews>
  <sheetFormatPr defaultColWidth="9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12" customFormat="1" ht="9.75" customHeight="1">
      <c r="A1" s="13"/>
      <c r="B1" s="13"/>
      <c r="C1" s="13"/>
      <c r="D1" s="13"/>
      <c r="E1" s="13"/>
      <c r="F1"/>
      <c r="G1"/>
      <c r="H1"/>
    </row>
    <row r="2" spans="1:8" ht="23.25" customHeight="1">
      <c r="A2" s="14" t="s">
        <v>384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385</v>
      </c>
      <c r="B3" s="15"/>
      <c r="C3" s="15"/>
      <c r="D3" s="15"/>
      <c r="E3" s="15"/>
      <c r="F3" s="15"/>
      <c r="G3" s="15"/>
      <c r="H3" s="15"/>
    </row>
    <row r="4" spans="1:8" ht="21" customHeight="1">
      <c r="A4" s="16" t="s">
        <v>370</v>
      </c>
      <c r="B4" s="16"/>
      <c r="C4" s="17" t="s">
        <v>0</v>
      </c>
      <c r="D4" s="18" t="s">
        <v>370</v>
      </c>
      <c r="E4" s="19" t="s">
        <v>370</v>
      </c>
      <c r="F4" s="19"/>
      <c r="G4" s="19"/>
      <c r="H4" s="20"/>
    </row>
    <row r="5" spans="1:8" ht="27" customHeight="1">
      <c r="A5" s="16" t="s">
        <v>386</v>
      </c>
      <c r="B5" s="16" t="s">
        <v>387</v>
      </c>
      <c r="C5" s="16"/>
      <c r="D5" s="16"/>
      <c r="E5" s="21" t="s">
        <v>388</v>
      </c>
      <c r="F5" s="21" t="s">
        <v>389</v>
      </c>
      <c r="G5" s="21"/>
      <c r="H5" s="22"/>
    </row>
    <row r="6" spans="1:8" ht="21" customHeight="1">
      <c r="A6" s="23"/>
      <c r="B6" s="24" t="s">
        <v>390</v>
      </c>
      <c r="C6" s="24"/>
      <c r="D6" s="25"/>
      <c r="E6" s="26" t="s">
        <v>390</v>
      </c>
      <c r="F6" s="24"/>
      <c r="G6" s="24"/>
      <c r="H6" s="25"/>
    </row>
    <row r="7" spans="1:8" ht="21" customHeight="1">
      <c r="A7" s="23"/>
      <c r="B7" s="24" t="s">
        <v>391</v>
      </c>
      <c r="C7" s="24"/>
      <c r="D7" s="25"/>
      <c r="E7" s="26" t="s">
        <v>392</v>
      </c>
      <c r="F7" s="24"/>
      <c r="G7" s="24"/>
      <c r="H7" s="25"/>
    </row>
    <row r="8" spans="1:8" ht="21" customHeight="1">
      <c r="A8" s="23"/>
      <c r="B8" s="24" t="s">
        <v>393</v>
      </c>
      <c r="C8" s="24"/>
      <c r="D8" s="25"/>
      <c r="E8" s="26" t="s">
        <v>394</v>
      </c>
      <c r="F8" s="24"/>
      <c r="G8" s="24"/>
      <c r="H8" s="25"/>
    </row>
    <row r="9" spans="1:8" ht="21" customHeight="1">
      <c r="A9" s="23"/>
      <c r="B9" s="24" t="s">
        <v>395</v>
      </c>
      <c r="C9" s="24"/>
      <c r="D9" s="25"/>
      <c r="E9" s="26" t="s">
        <v>396</v>
      </c>
      <c r="F9" s="24"/>
      <c r="G9" s="24"/>
      <c r="H9" s="25"/>
    </row>
    <row r="10" spans="1:8" ht="21" customHeight="1">
      <c r="A10" s="23"/>
      <c r="B10" s="24" t="s">
        <v>397</v>
      </c>
      <c r="C10" s="24"/>
      <c r="D10" s="25"/>
      <c r="E10" s="26" t="s">
        <v>398</v>
      </c>
      <c r="F10" s="24"/>
      <c r="G10" s="24"/>
      <c r="H10" s="25"/>
    </row>
    <row r="11" spans="1:8" ht="21" customHeight="1">
      <c r="A11" s="23"/>
      <c r="B11" s="24" t="s">
        <v>399</v>
      </c>
      <c r="C11" s="24"/>
      <c r="D11" s="25"/>
      <c r="E11" s="26" t="s">
        <v>400</v>
      </c>
      <c r="F11" s="24"/>
      <c r="G11" s="24"/>
      <c r="H11" s="25"/>
    </row>
    <row r="12" spans="1:8" ht="21" customHeight="1">
      <c r="A12" s="23"/>
      <c r="B12" s="24" t="s">
        <v>401</v>
      </c>
      <c r="C12" s="24"/>
      <c r="D12" s="25"/>
      <c r="E12" s="26" t="s">
        <v>402</v>
      </c>
      <c r="F12" s="24"/>
      <c r="G12" s="24"/>
      <c r="H12" s="25"/>
    </row>
    <row r="13" spans="1:8" ht="21" customHeight="1">
      <c r="A13" s="23"/>
      <c r="B13" s="24" t="s">
        <v>403</v>
      </c>
      <c r="C13" s="24"/>
      <c r="D13" s="25"/>
      <c r="E13" s="26" t="s">
        <v>404</v>
      </c>
      <c r="F13" s="24"/>
      <c r="G13" s="24"/>
      <c r="H13" s="25"/>
    </row>
    <row r="14" spans="1:8" ht="21" customHeight="1">
      <c r="A14" s="23"/>
      <c r="B14" s="24" t="s">
        <v>405</v>
      </c>
      <c r="C14" s="24"/>
      <c r="D14" s="25"/>
      <c r="E14" s="26" t="s">
        <v>406</v>
      </c>
      <c r="F14" s="24"/>
      <c r="G14" s="24"/>
      <c r="H14" s="25"/>
    </row>
    <row r="15" spans="1:8" ht="21" customHeight="1">
      <c r="A15" s="23"/>
      <c r="B15" s="24" t="s">
        <v>407</v>
      </c>
      <c r="C15" s="24"/>
      <c r="D15" s="25"/>
      <c r="E15" s="26" t="s">
        <v>407</v>
      </c>
      <c r="F15" s="24"/>
      <c r="G15" s="24"/>
      <c r="H15" s="25"/>
    </row>
    <row r="16" spans="1:8" ht="21" customHeight="1">
      <c r="A16" s="23"/>
      <c r="B16" s="24" t="s">
        <v>408</v>
      </c>
      <c r="C16" s="24"/>
      <c r="D16" s="25"/>
      <c r="E16" s="26" t="s">
        <v>408</v>
      </c>
      <c r="F16" s="24"/>
      <c r="G16" s="24"/>
      <c r="H16" s="25"/>
    </row>
    <row r="17" spans="1:8" ht="21" customHeight="1">
      <c r="A17" s="23"/>
      <c r="B17" s="26" t="s">
        <v>61</v>
      </c>
      <c r="C17" s="24"/>
      <c r="D17" s="25"/>
      <c r="E17" s="26" t="s">
        <v>61</v>
      </c>
      <c r="F17" s="24"/>
      <c r="G17" s="24"/>
      <c r="H17" s="25"/>
    </row>
    <row r="18" spans="1:8" ht="21" customHeight="1">
      <c r="A18" s="23"/>
      <c r="B18" s="27" t="s">
        <v>409</v>
      </c>
      <c r="C18" s="27"/>
      <c r="D18" s="27"/>
      <c r="E18" s="27"/>
      <c r="F18" s="27" t="s">
        <v>410</v>
      </c>
      <c r="G18" s="27" t="s">
        <v>411</v>
      </c>
      <c r="H18" s="27" t="s">
        <v>412</v>
      </c>
    </row>
    <row r="19" spans="1:8" ht="21" customHeight="1">
      <c r="A19" s="28"/>
      <c r="B19" s="16"/>
      <c r="C19" s="16"/>
      <c r="D19" s="16"/>
      <c r="E19" s="16"/>
      <c r="F19" s="29">
        <f>SUM(G19:H19)</f>
        <v>1614.42</v>
      </c>
      <c r="G19" s="29">
        <v>1614.42</v>
      </c>
      <c r="H19" s="29" t="s">
        <v>14</v>
      </c>
    </row>
    <row r="20" spans="1:8" ht="61.5" customHeight="1">
      <c r="A20" s="27" t="s">
        <v>413</v>
      </c>
      <c r="B20" s="30" t="s">
        <v>414</v>
      </c>
      <c r="C20" s="30" t="s">
        <v>415</v>
      </c>
      <c r="D20" s="30"/>
      <c r="E20" s="30" t="s">
        <v>416</v>
      </c>
      <c r="F20" s="31"/>
      <c r="G20" s="31"/>
      <c r="H20" s="31"/>
    </row>
    <row r="21" spans="1:8" ht="21" customHeight="1">
      <c r="A21" s="22" t="s">
        <v>416</v>
      </c>
      <c r="B21" s="27" t="s">
        <v>417</v>
      </c>
      <c r="C21" s="32" t="s">
        <v>418</v>
      </c>
      <c r="D21" s="33" t="s">
        <v>419</v>
      </c>
      <c r="E21" s="32"/>
      <c r="F21" s="32"/>
      <c r="G21" s="23" t="s">
        <v>420</v>
      </c>
      <c r="H21" s="23"/>
    </row>
    <row r="22" spans="1:8" ht="21" customHeight="1">
      <c r="A22" s="34"/>
      <c r="B22" s="16" t="s">
        <v>421</v>
      </c>
      <c r="C22" s="16" t="s">
        <v>422</v>
      </c>
      <c r="D22" s="35" t="s">
        <v>423</v>
      </c>
      <c r="E22" s="36"/>
      <c r="F22" s="37"/>
      <c r="G22" s="38" t="s">
        <v>424</v>
      </c>
      <c r="H22" s="38"/>
    </row>
    <row r="23" spans="1:8" ht="21" customHeight="1">
      <c r="A23" s="34"/>
      <c r="B23" s="23"/>
      <c r="C23" s="23"/>
      <c r="D23" s="35" t="s">
        <v>425</v>
      </c>
      <c r="E23" s="36"/>
      <c r="F23" s="37"/>
      <c r="G23" s="38" t="s">
        <v>426</v>
      </c>
      <c r="H23" s="38"/>
    </row>
    <row r="24" spans="1:8" ht="21" customHeight="1">
      <c r="A24" s="34"/>
      <c r="B24" s="23"/>
      <c r="C24" s="23"/>
      <c r="D24" s="35" t="s">
        <v>427</v>
      </c>
      <c r="E24" s="36"/>
      <c r="F24" s="37"/>
      <c r="G24" s="38" t="s">
        <v>428</v>
      </c>
      <c r="H24" s="38"/>
    </row>
    <row r="25" spans="1:8" ht="21" customHeight="1">
      <c r="A25" s="34"/>
      <c r="B25" s="23"/>
      <c r="C25" s="23"/>
      <c r="D25" s="35" t="s">
        <v>429</v>
      </c>
      <c r="E25" s="36"/>
      <c r="F25" s="37"/>
      <c r="G25" s="38" t="s">
        <v>430</v>
      </c>
      <c r="H25" s="38"/>
    </row>
    <row r="26" spans="1:8" ht="21" customHeight="1">
      <c r="A26" s="34"/>
      <c r="B26" s="23"/>
      <c r="C26" s="23"/>
      <c r="D26" s="35" t="s">
        <v>431</v>
      </c>
      <c r="E26" s="36"/>
      <c r="F26" s="37"/>
      <c r="G26" s="38" t="s">
        <v>432</v>
      </c>
      <c r="H26" s="38"/>
    </row>
    <row r="27" spans="1:8" ht="21" customHeight="1">
      <c r="A27" s="34"/>
      <c r="B27" s="23"/>
      <c r="C27" s="23"/>
      <c r="D27" s="35" t="s">
        <v>433</v>
      </c>
      <c r="E27" s="36"/>
      <c r="F27" s="37"/>
      <c r="G27" s="38" t="s">
        <v>434</v>
      </c>
      <c r="H27" s="38"/>
    </row>
    <row r="28" spans="1:8" ht="21" customHeight="1">
      <c r="A28" s="34"/>
      <c r="B28" s="23"/>
      <c r="C28" s="23"/>
      <c r="D28" s="35" t="s">
        <v>435</v>
      </c>
      <c r="E28" s="36"/>
      <c r="F28" s="37"/>
      <c r="G28" s="38" t="s">
        <v>436</v>
      </c>
      <c r="H28" s="38"/>
    </row>
    <row r="29" spans="1:8" ht="21" customHeight="1">
      <c r="A29" s="34"/>
      <c r="B29" s="23"/>
      <c r="C29" s="23"/>
      <c r="D29" s="35" t="s">
        <v>437</v>
      </c>
      <c r="E29" s="36"/>
      <c r="F29" s="37"/>
      <c r="G29" s="38" t="s">
        <v>438</v>
      </c>
      <c r="H29" s="38"/>
    </row>
    <row r="30" spans="1:8" ht="21" customHeight="1">
      <c r="A30" s="34"/>
      <c r="B30" s="23"/>
      <c r="C30" s="23"/>
      <c r="D30" s="35" t="s">
        <v>439</v>
      </c>
      <c r="E30" s="36"/>
      <c r="F30" s="37"/>
      <c r="G30" s="38" t="s">
        <v>440</v>
      </c>
      <c r="H30" s="38"/>
    </row>
    <row r="31" spans="1:8" ht="21" customHeight="1">
      <c r="A31" s="34"/>
      <c r="B31" s="23"/>
      <c r="C31" s="28"/>
      <c r="D31" s="35"/>
      <c r="E31" s="36" t="s">
        <v>441</v>
      </c>
      <c r="F31" s="37"/>
      <c r="G31" s="39" t="s">
        <v>442</v>
      </c>
      <c r="H31" s="40"/>
    </row>
    <row r="32" spans="1:8" ht="21" customHeight="1">
      <c r="A32" s="34"/>
      <c r="B32" s="23"/>
      <c r="C32" s="25" t="s">
        <v>443</v>
      </c>
      <c r="D32" s="35" t="s">
        <v>444</v>
      </c>
      <c r="E32" s="36"/>
      <c r="F32" s="37"/>
      <c r="G32" s="38" t="s">
        <v>445</v>
      </c>
      <c r="H32" s="38"/>
    </row>
    <row r="33" spans="1:8" ht="21" customHeight="1">
      <c r="A33" s="34"/>
      <c r="B33" s="23"/>
      <c r="C33" s="25" t="s">
        <v>446</v>
      </c>
      <c r="D33" s="35" t="s">
        <v>447</v>
      </c>
      <c r="E33" s="36"/>
      <c r="F33" s="37"/>
      <c r="G33" s="38" t="s">
        <v>448</v>
      </c>
      <c r="H33" s="38"/>
    </row>
    <row r="34" spans="1:8" ht="21" customHeight="1">
      <c r="A34" s="34"/>
      <c r="B34" s="28"/>
      <c r="C34" s="25" t="s">
        <v>449</v>
      </c>
      <c r="D34" s="35" t="s">
        <v>450</v>
      </c>
      <c r="E34" s="36"/>
      <c r="F34" s="37"/>
      <c r="G34" s="38" t="s">
        <v>451</v>
      </c>
      <c r="H34" s="38"/>
    </row>
    <row r="35" spans="1:8" ht="21" customHeight="1">
      <c r="A35" s="34"/>
      <c r="B35" s="16" t="s">
        <v>452</v>
      </c>
      <c r="C35" s="16" t="s">
        <v>453</v>
      </c>
      <c r="D35" s="35" t="s">
        <v>454</v>
      </c>
      <c r="E35" s="36"/>
      <c r="F35" s="37"/>
      <c r="G35" s="38" t="s">
        <v>455</v>
      </c>
      <c r="H35" s="38"/>
    </row>
    <row r="36" spans="1:8" ht="21" customHeight="1">
      <c r="A36" s="34"/>
      <c r="B36" s="23"/>
      <c r="C36" s="28"/>
      <c r="D36" s="35" t="s">
        <v>456</v>
      </c>
      <c r="E36" s="36"/>
      <c r="F36" s="37"/>
      <c r="G36" s="38" t="s">
        <v>457</v>
      </c>
      <c r="H36" s="38"/>
    </row>
    <row r="37" spans="1:8" ht="21" customHeight="1">
      <c r="A37" s="34"/>
      <c r="B37" s="23"/>
      <c r="C37" s="16" t="s">
        <v>458</v>
      </c>
      <c r="D37" s="35" t="s">
        <v>459</v>
      </c>
      <c r="E37" s="36"/>
      <c r="F37" s="37"/>
      <c r="G37" s="38" t="s">
        <v>460</v>
      </c>
      <c r="H37" s="38"/>
    </row>
    <row r="38" spans="1:8" ht="21" customHeight="1">
      <c r="A38" s="34"/>
      <c r="B38" s="23"/>
      <c r="C38" s="23"/>
      <c r="D38" s="35" t="s">
        <v>461</v>
      </c>
      <c r="E38" s="36"/>
      <c r="F38" s="37"/>
      <c r="G38" s="38" t="s">
        <v>462</v>
      </c>
      <c r="H38" s="38"/>
    </row>
    <row r="39" spans="1:8" ht="21" customHeight="1">
      <c r="A39" s="34"/>
      <c r="B39" s="23"/>
      <c r="C39" s="23"/>
      <c r="D39" s="35" t="s">
        <v>463</v>
      </c>
      <c r="E39" s="36"/>
      <c r="F39" s="37"/>
      <c r="G39" s="38" t="s">
        <v>464</v>
      </c>
      <c r="H39" s="38"/>
    </row>
    <row r="40" spans="1:8" ht="21" customHeight="1">
      <c r="A40" s="34"/>
      <c r="B40" s="23"/>
      <c r="C40" s="28"/>
      <c r="D40" s="35" t="s">
        <v>465</v>
      </c>
      <c r="E40" s="36"/>
      <c r="F40" s="37"/>
      <c r="G40" s="38" t="s">
        <v>466</v>
      </c>
      <c r="H40" s="38"/>
    </row>
    <row r="41" spans="1:8" ht="21" customHeight="1">
      <c r="A41" s="34"/>
      <c r="B41" s="23"/>
      <c r="C41" s="25" t="s">
        <v>467</v>
      </c>
      <c r="D41" s="35" t="s">
        <v>468</v>
      </c>
      <c r="E41" s="36"/>
      <c r="F41" s="37"/>
      <c r="G41" s="38" t="s">
        <v>469</v>
      </c>
      <c r="H41" s="38"/>
    </row>
    <row r="42" spans="1:8" ht="21" customHeight="1">
      <c r="A42" s="34"/>
      <c r="B42" s="28"/>
      <c r="C42" s="25" t="s">
        <v>470</v>
      </c>
      <c r="D42" s="35" t="s">
        <v>14</v>
      </c>
      <c r="E42" s="36"/>
      <c r="F42" s="37"/>
      <c r="G42" s="38" t="s">
        <v>14</v>
      </c>
      <c r="H42" s="38"/>
    </row>
    <row r="43" spans="1:8" ht="21" customHeight="1">
      <c r="A43" s="41"/>
      <c r="B43" s="27" t="s">
        <v>471</v>
      </c>
      <c r="C43" s="25" t="s">
        <v>471</v>
      </c>
      <c r="D43" s="35" t="s">
        <v>472</v>
      </c>
      <c r="E43" s="36"/>
      <c r="F43" s="37"/>
      <c r="G43" s="38" t="s">
        <v>473</v>
      </c>
      <c r="H43" s="38"/>
    </row>
  </sheetData>
  <sheetProtection/>
  <mergeCells count="83">
    <mergeCell ref="A2:H2"/>
    <mergeCell ref="A3:H3"/>
    <mergeCell ref="A4:B4"/>
    <mergeCell ref="C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A21:A43"/>
    <mergeCell ref="B22:B34"/>
    <mergeCell ref="B35:B42"/>
    <mergeCell ref="C22:C31"/>
    <mergeCell ref="C35:C36"/>
    <mergeCell ref="C37:C40"/>
    <mergeCell ref="B18:E19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workbookViewId="0" topLeftCell="A1">
      <selection activeCell="H10" sqref="H10"/>
    </sheetView>
  </sheetViews>
  <sheetFormatPr defaultColWidth="9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1" t="s">
        <v>474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475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25.5" customHeight="1">
      <c r="A4" s="4" t="s">
        <v>476</v>
      </c>
      <c r="B4" s="4" t="s">
        <v>477</v>
      </c>
      <c r="C4" s="4"/>
      <c r="D4" s="4"/>
      <c r="E4" s="4" t="s">
        <v>478</v>
      </c>
      <c r="F4" s="4" t="s">
        <v>479</v>
      </c>
      <c r="G4" s="4" t="s">
        <v>416</v>
      </c>
      <c r="H4" s="4" t="s">
        <v>416</v>
      </c>
      <c r="I4" s="4" t="s">
        <v>416</v>
      </c>
      <c r="J4" s="4" t="s">
        <v>416</v>
      </c>
      <c r="K4" s="4" t="s">
        <v>416</v>
      </c>
      <c r="L4" s="4" t="s">
        <v>416</v>
      </c>
    </row>
    <row r="5" spans="1:12" ht="25.5" customHeight="1">
      <c r="A5" s="4"/>
      <c r="B5" s="4" t="s">
        <v>410</v>
      </c>
      <c r="C5" s="4" t="s">
        <v>411</v>
      </c>
      <c r="D5" s="4" t="s">
        <v>412</v>
      </c>
      <c r="E5" s="4"/>
      <c r="F5" s="4"/>
      <c r="G5" s="4" t="s">
        <v>480</v>
      </c>
      <c r="H5" s="4" t="s">
        <v>480</v>
      </c>
      <c r="I5" s="11" t="s">
        <v>481</v>
      </c>
      <c r="J5" s="11" t="s">
        <v>481</v>
      </c>
      <c r="K5" s="11" t="s">
        <v>471</v>
      </c>
      <c r="L5" s="11" t="s">
        <v>471</v>
      </c>
    </row>
    <row r="6" spans="1:12" ht="25.5" customHeight="1">
      <c r="A6" s="5"/>
      <c r="B6" s="5"/>
      <c r="C6" s="5"/>
      <c r="D6" s="5"/>
      <c r="E6" s="5"/>
      <c r="F6" s="5"/>
      <c r="G6" s="5" t="s">
        <v>419</v>
      </c>
      <c r="H6" s="6" t="s">
        <v>482</v>
      </c>
      <c r="I6" s="6" t="s">
        <v>419</v>
      </c>
      <c r="J6" s="6" t="s">
        <v>482</v>
      </c>
      <c r="K6" s="6" t="s">
        <v>419</v>
      </c>
      <c r="L6" s="6" t="s">
        <v>482</v>
      </c>
    </row>
    <row r="7" spans="1:12" ht="35.25" customHeight="1">
      <c r="A7" s="7" t="s">
        <v>60</v>
      </c>
      <c r="B7" s="8">
        <v>38.799</v>
      </c>
      <c r="C7" s="8">
        <v>38.799</v>
      </c>
      <c r="D7" s="8">
        <f aca="true" t="shared" si="0" ref="D7:D13">B7-C7</f>
        <v>0</v>
      </c>
      <c r="E7" s="9" t="s">
        <v>14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10" t="s">
        <v>14</v>
      </c>
      <c r="L7" s="10" t="s">
        <v>14</v>
      </c>
    </row>
    <row r="8" spans="1:12" ht="35.25" customHeight="1">
      <c r="A8" s="7" t="s">
        <v>83</v>
      </c>
      <c r="B8" s="8">
        <v>38.799</v>
      </c>
      <c r="C8" s="8">
        <v>38.799</v>
      </c>
      <c r="D8" s="8">
        <f t="shared" si="0"/>
        <v>0</v>
      </c>
      <c r="E8" s="9" t="s">
        <v>14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0" t="s">
        <v>14</v>
      </c>
    </row>
    <row r="9" spans="1:12" ht="35.25" customHeight="1">
      <c r="A9" s="7" t="s">
        <v>85</v>
      </c>
      <c r="B9" s="8">
        <v>38.799</v>
      </c>
      <c r="C9" s="8">
        <v>38.799</v>
      </c>
      <c r="D9" s="8">
        <f t="shared" si="0"/>
        <v>0</v>
      </c>
      <c r="E9" s="9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</row>
    <row r="10" spans="1:12" ht="35.25" customHeight="1">
      <c r="A10" s="7" t="s">
        <v>483</v>
      </c>
      <c r="B10" s="8">
        <v>33.84</v>
      </c>
      <c r="C10" s="8">
        <v>33.84</v>
      </c>
      <c r="D10" s="8">
        <f t="shared" si="0"/>
        <v>0</v>
      </c>
      <c r="E10" s="9" t="s">
        <v>484</v>
      </c>
      <c r="F10" s="10" t="s">
        <v>445</v>
      </c>
      <c r="G10" s="10" t="s">
        <v>443</v>
      </c>
      <c r="H10" s="10" t="s">
        <v>485</v>
      </c>
      <c r="I10" s="10" t="s">
        <v>458</v>
      </c>
      <c r="J10" s="10" t="s">
        <v>485</v>
      </c>
      <c r="K10" s="10" t="s">
        <v>471</v>
      </c>
      <c r="L10" s="10" t="s">
        <v>485</v>
      </c>
    </row>
    <row r="11" spans="1:12" ht="35.25" customHeight="1">
      <c r="A11" s="7" t="s">
        <v>486</v>
      </c>
      <c r="B11" s="8">
        <v>0</v>
      </c>
      <c r="C11" s="8">
        <v>0</v>
      </c>
      <c r="D11" s="8">
        <f t="shared" si="0"/>
        <v>0</v>
      </c>
      <c r="E11" s="9" t="s">
        <v>14</v>
      </c>
      <c r="F11" s="10" t="s">
        <v>14</v>
      </c>
      <c r="G11" s="10" t="s">
        <v>446</v>
      </c>
      <c r="H11" s="10" t="s">
        <v>485</v>
      </c>
      <c r="I11" s="10" t="s">
        <v>14</v>
      </c>
      <c r="J11" s="10" t="s">
        <v>14</v>
      </c>
      <c r="K11" s="10" t="s">
        <v>14</v>
      </c>
      <c r="L11" s="10" t="s">
        <v>14</v>
      </c>
    </row>
    <row r="12" spans="1:12" ht="35.25" customHeight="1">
      <c r="A12" s="7" t="s">
        <v>487</v>
      </c>
      <c r="B12" s="8">
        <v>4.959</v>
      </c>
      <c r="C12" s="8">
        <v>4.959</v>
      </c>
      <c r="D12" s="8">
        <f t="shared" si="0"/>
        <v>0</v>
      </c>
      <c r="E12" s="9" t="s">
        <v>14</v>
      </c>
      <c r="F12" s="10" t="s">
        <v>445</v>
      </c>
      <c r="G12" s="10" t="s">
        <v>488</v>
      </c>
      <c r="H12" s="10" t="s">
        <v>445</v>
      </c>
      <c r="I12" s="10" t="s">
        <v>489</v>
      </c>
      <c r="J12" s="10" t="s">
        <v>445</v>
      </c>
      <c r="K12" s="10" t="s">
        <v>490</v>
      </c>
      <c r="L12" s="10" t="s">
        <v>491</v>
      </c>
    </row>
    <row r="13" spans="1:12" ht="35.25" customHeight="1">
      <c r="A13" s="7" t="s">
        <v>486</v>
      </c>
      <c r="B13" s="8">
        <v>0</v>
      </c>
      <c r="C13" s="8">
        <v>0</v>
      </c>
      <c r="D13" s="8">
        <f t="shared" si="0"/>
        <v>0</v>
      </c>
      <c r="E13" s="9" t="s">
        <v>14</v>
      </c>
      <c r="F13" s="10" t="s">
        <v>14</v>
      </c>
      <c r="G13" s="10" t="s">
        <v>492</v>
      </c>
      <c r="H13" s="10" t="s">
        <v>445</v>
      </c>
      <c r="I13" s="10" t="s">
        <v>14</v>
      </c>
      <c r="J13" s="10" t="s">
        <v>14</v>
      </c>
      <c r="K13" s="10" t="s">
        <v>14</v>
      </c>
      <c r="L13" s="10" t="s">
        <v>14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25">
      <selection activeCell="F9" sqref="F9"/>
    </sheetView>
  </sheetViews>
  <sheetFormatPr defaultColWidth="9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122"/>
      <c r="B1" s="122"/>
      <c r="C1" s="122"/>
      <c r="D1" s="50" t="s">
        <v>3</v>
      </c>
    </row>
    <row r="2" spans="1:4" ht="20.25" customHeight="1">
      <c r="A2" s="46" t="s">
        <v>4</v>
      </c>
      <c r="B2" s="46"/>
      <c r="C2" s="46"/>
      <c r="D2" s="46"/>
    </row>
    <row r="3" spans="1:7" s="42" customFormat="1" ht="20.25" customHeight="1">
      <c r="A3" s="123" t="s">
        <v>5</v>
      </c>
      <c r="B3" s="123"/>
      <c r="C3" s="124"/>
      <c r="D3" s="50" t="s">
        <v>6</v>
      </c>
      <c r="E3"/>
      <c r="F3"/>
      <c r="G3"/>
    </row>
    <row r="4" spans="1:4" ht="20.25" customHeight="1">
      <c r="A4" s="125" t="s">
        <v>7</v>
      </c>
      <c r="B4" s="126"/>
      <c r="C4" s="125" t="s">
        <v>8</v>
      </c>
      <c r="D4" s="126"/>
    </row>
    <row r="5" spans="1:4" ht="20.25" customHeight="1">
      <c r="A5" s="128" t="s">
        <v>9</v>
      </c>
      <c r="B5" s="129" t="s">
        <v>10</v>
      </c>
      <c r="C5" s="129" t="s">
        <v>9</v>
      </c>
      <c r="D5" s="130" t="s">
        <v>10</v>
      </c>
    </row>
    <row r="6" spans="1:4" ht="20.25" customHeight="1">
      <c r="A6" s="132" t="s">
        <v>11</v>
      </c>
      <c r="B6" s="184">
        <v>1327.7823</v>
      </c>
      <c r="C6" s="146" t="s">
        <v>12</v>
      </c>
      <c r="D6" s="203">
        <v>601.215</v>
      </c>
    </row>
    <row r="7" spans="1:4" ht="20.25" customHeight="1">
      <c r="A7" s="132" t="s">
        <v>13</v>
      </c>
      <c r="B7" s="184" t="s">
        <v>14</v>
      </c>
      <c r="C7" s="146" t="s">
        <v>15</v>
      </c>
      <c r="D7" s="203">
        <v>0</v>
      </c>
    </row>
    <row r="8" spans="1:4" ht="20.25" customHeight="1">
      <c r="A8" s="132" t="s">
        <v>16</v>
      </c>
      <c r="B8" s="184" t="s">
        <v>14</v>
      </c>
      <c r="C8" s="146" t="s">
        <v>17</v>
      </c>
      <c r="D8" s="203">
        <v>0</v>
      </c>
    </row>
    <row r="9" spans="1:4" ht="20.25" customHeight="1">
      <c r="A9" s="132" t="s">
        <v>18</v>
      </c>
      <c r="B9" s="184" t="s">
        <v>14</v>
      </c>
      <c r="C9" s="146" t="s">
        <v>19</v>
      </c>
      <c r="D9" s="203">
        <v>0</v>
      </c>
    </row>
    <row r="10" spans="1:4" ht="20.25" customHeight="1">
      <c r="A10" s="132" t="s">
        <v>20</v>
      </c>
      <c r="B10" s="184" t="s">
        <v>14</v>
      </c>
      <c r="C10" s="146" t="s">
        <v>21</v>
      </c>
      <c r="D10" s="203">
        <v>0</v>
      </c>
    </row>
    <row r="11" spans="1:4" ht="20.25" customHeight="1">
      <c r="A11" s="132" t="s">
        <v>22</v>
      </c>
      <c r="B11" s="184" t="s">
        <v>14</v>
      </c>
      <c r="C11" s="146" t="s">
        <v>23</v>
      </c>
      <c r="D11" s="203">
        <v>0</v>
      </c>
    </row>
    <row r="12" spans="1:4" ht="20.25" customHeight="1">
      <c r="A12" s="132"/>
      <c r="B12" s="184"/>
      <c r="C12" s="146" t="s">
        <v>24</v>
      </c>
      <c r="D12" s="203">
        <v>24.298</v>
      </c>
    </row>
    <row r="13" spans="1:4" ht="20.25" customHeight="1">
      <c r="A13" s="144"/>
      <c r="B13" s="184"/>
      <c r="C13" s="146" t="s">
        <v>25</v>
      </c>
      <c r="D13" s="203">
        <v>200.7971</v>
      </c>
    </row>
    <row r="14" spans="1:4" ht="20.25" customHeight="1">
      <c r="A14" s="144"/>
      <c r="B14" s="184"/>
      <c r="C14" s="146" t="s">
        <v>26</v>
      </c>
      <c r="D14" s="203">
        <v>0</v>
      </c>
    </row>
    <row r="15" spans="1:4" ht="20.25" customHeight="1">
      <c r="A15" s="144"/>
      <c r="B15" s="145"/>
      <c r="C15" s="146" t="s">
        <v>27</v>
      </c>
      <c r="D15" s="203">
        <v>37.1123</v>
      </c>
    </row>
    <row r="16" spans="1:4" ht="20.25" customHeight="1">
      <c r="A16" s="144"/>
      <c r="B16" s="142"/>
      <c r="C16" s="146" t="s">
        <v>28</v>
      </c>
      <c r="D16" s="203">
        <v>0</v>
      </c>
    </row>
    <row r="17" spans="1:4" ht="20.25" customHeight="1">
      <c r="A17" s="144"/>
      <c r="B17" s="142"/>
      <c r="C17" s="146" t="s">
        <v>29</v>
      </c>
      <c r="D17" s="203">
        <v>0</v>
      </c>
    </row>
    <row r="18" spans="1:4" ht="20.25" customHeight="1">
      <c r="A18" s="144"/>
      <c r="B18" s="142"/>
      <c r="C18" s="146" t="s">
        <v>30</v>
      </c>
      <c r="D18" s="203">
        <v>680.304148</v>
      </c>
    </row>
    <row r="19" spans="1:4" ht="20.25" customHeight="1">
      <c r="A19" s="144"/>
      <c r="B19" s="142"/>
      <c r="C19" s="146" t="s">
        <v>31</v>
      </c>
      <c r="D19" s="203">
        <v>0</v>
      </c>
    </row>
    <row r="20" spans="1:4" ht="20.25" customHeight="1">
      <c r="A20" s="144"/>
      <c r="B20" s="142"/>
      <c r="C20" s="146" t="s">
        <v>32</v>
      </c>
      <c r="D20" s="203">
        <v>0</v>
      </c>
    </row>
    <row r="21" spans="1:4" ht="20.25" customHeight="1">
      <c r="A21" s="144"/>
      <c r="B21" s="142"/>
      <c r="C21" s="146" t="s">
        <v>33</v>
      </c>
      <c r="D21" s="203">
        <v>0</v>
      </c>
    </row>
    <row r="22" spans="1:4" ht="20.25" customHeight="1">
      <c r="A22" s="144"/>
      <c r="B22" s="142"/>
      <c r="C22" s="146" t="s">
        <v>34</v>
      </c>
      <c r="D22" s="203">
        <v>0</v>
      </c>
    </row>
    <row r="23" spans="1:4" ht="20.25" customHeight="1">
      <c r="A23" s="144"/>
      <c r="B23" s="142"/>
      <c r="C23" s="146" t="s">
        <v>35</v>
      </c>
      <c r="D23" s="203">
        <v>0</v>
      </c>
    </row>
    <row r="24" spans="1:4" ht="20.25" customHeight="1">
      <c r="A24" s="144"/>
      <c r="B24" s="142"/>
      <c r="C24" s="146" t="s">
        <v>36</v>
      </c>
      <c r="D24" s="203">
        <v>0</v>
      </c>
    </row>
    <row r="25" spans="1:4" ht="20.25" customHeight="1">
      <c r="A25" s="144"/>
      <c r="B25" s="142"/>
      <c r="C25" s="146" t="s">
        <v>37</v>
      </c>
      <c r="D25" s="203">
        <v>67.1915</v>
      </c>
    </row>
    <row r="26" spans="1:4" ht="20.25" customHeight="1">
      <c r="A26" s="132"/>
      <c r="B26" s="142"/>
      <c r="C26" s="146" t="s">
        <v>38</v>
      </c>
      <c r="D26" s="203">
        <v>0</v>
      </c>
    </row>
    <row r="27" spans="1:4" ht="20.25" customHeight="1">
      <c r="A27" s="132"/>
      <c r="B27" s="142"/>
      <c r="C27" s="146" t="s">
        <v>39</v>
      </c>
      <c r="D27" s="203">
        <v>0</v>
      </c>
    </row>
    <row r="28" spans="1:4" ht="20.25" customHeight="1">
      <c r="A28" s="132"/>
      <c r="B28" s="142"/>
      <c r="C28" s="146" t="s">
        <v>40</v>
      </c>
      <c r="D28" s="203">
        <v>3.5</v>
      </c>
    </row>
    <row r="29" spans="1:4" ht="20.25" customHeight="1">
      <c r="A29" s="132"/>
      <c r="B29" s="142"/>
      <c r="C29" s="146" t="s">
        <v>41</v>
      </c>
      <c r="D29" s="203">
        <v>0</v>
      </c>
    </row>
    <row r="30" spans="1:4" ht="20.25" customHeight="1">
      <c r="A30" s="132"/>
      <c r="B30" s="142"/>
      <c r="C30" s="146" t="s">
        <v>42</v>
      </c>
      <c r="D30" s="203">
        <v>0</v>
      </c>
    </row>
    <row r="31" spans="1:4" ht="20.25" customHeight="1">
      <c r="A31" s="132"/>
      <c r="B31" s="142"/>
      <c r="C31" s="146" t="s">
        <v>43</v>
      </c>
      <c r="D31" s="203">
        <v>0</v>
      </c>
    </row>
    <row r="32" spans="1:4" ht="20.25" customHeight="1">
      <c r="A32" s="132"/>
      <c r="B32" s="142"/>
      <c r="C32" s="146" t="s">
        <v>44</v>
      </c>
      <c r="D32" s="203">
        <v>0</v>
      </c>
    </row>
    <row r="33" spans="1:4" ht="20.25" customHeight="1">
      <c r="A33" s="132"/>
      <c r="B33" s="142"/>
      <c r="C33" s="146" t="s">
        <v>45</v>
      </c>
      <c r="D33" s="203">
        <v>0</v>
      </c>
    </row>
    <row r="34" spans="1:4" ht="20.25" customHeight="1">
      <c r="A34" s="132"/>
      <c r="B34" s="142"/>
      <c r="C34" s="146" t="s">
        <v>46</v>
      </c>
      <c r="D34" s="203">
        <v>0</v>
      </c>
    </row>
    <row r="35" spans="1:4" ht="20.25" customHeight="1">
      <c r="A35" s="132"/>
      <c r="B35" s="155"/>
      <c r="C35" s="151" t="s">
        <v>47</v>
      </c>
      <c r="D35" s="204">
        <v>0</v>
      </c>
    </row>
    <row r="36" spans="1:4" ht="20.25" customHeight="1">
      <c r="A36" s="149" t="s">
        <v>48</v>
      </c>
      <c r="B36" s="150">
        <f>SUM(B6:B34)</f>
        <v>1327.7823</v>
      </c>
      <c r="C36" s="162" t="s">
        <v>49</v>
      </c>
      <c r="D36" s="204">
        <f>SUM(D6:D35)</f>
        <v>1614.418048</v>
      </c>
    </row>
    <row r="37" spans="1:4" ht="20.25" customHeight="1">
      <c r="A37" s="132" t="s">
        <v>50</v>
      </c>
      <c r="B37" s="155"/>
      <c r="C37" s="156" t="s">
        <v>51</v>
      </c>
      <c r="D37" s="205"/>
    </row>
    <row r="38" spans="1:4" ht="20.25" customHeight="1">
      <c r="A38" s="132" t="s">
        <v>52</v>
      </c>
      <c r="B38" s="155">
        <v>286.64</v>
      </c>
      <c r="C38" s="156" t="s">
        <v>53</v>
      </c>
      <c r="D38" s="205"/>
    </row>
    <row r="39" spans="1:4" ht="20.25" customHeight="1">
      <c r="A39" s="132"/>
      <c r="B39" s="155"/>
      <c r="C39" s="156" t="s">
        <v>54</v>
      </c>
      <c r="D39" s="205"/>
    </row>
    <row r="40" spans="1:4" ht="20.25" customHeight="1">
      <c r="A40" s="132"/>
      <c r="B40" s="206"/>
      <c r="C40" s="156"/>
      <c r="D40" s="204"/>
    </row>
    <row r="41" spans="1:4" ht="20.25" customHeight="1">
      <c r="A41" s="149" t="s">
        <v>55</v>
      </c>
      <c r="B41" s="207">
        <f>SUM(B36:B38)</f>
        <v>1614.4223000000002</v>
      </c>
      <c r="C41" s="162" t="s">
        <v>56</v>
      </c>
      <c r="D41" s="204">
        <f>SUM(D36,D37,D39)</f>
        <v>1614.418048</v>
      </c>
    </row>
    <row r="42" spans="1:4" ht="20.25" customHeight="1">
      <c r="A42" s="166"/>
      <c r="B42" s="208"/>
      <c r="C42" s="168"/>
      <c r="D42" s="209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workbookViewId="0" topLeftCell="A1">
      <selection activeCell="E36" sqref="E36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10"/>
      <c r="T1" s="113" t="s">
        <v>57</v>
      </c>
    </row>
    <row r="2" spans="1:20" ht="19.5" customHeight="1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42" customFormat="1" ht="19.5" customHeight="1">
      <c r="A3" s="48" t="s">
        <v>5</v>
      </c>
      <c r="B3" s="48"/>
      <c r="C3" s="48"/>
      <c r="D3" s="48"/>
      <c r="E3" s="48"/>
      <c r="F3" s="72"/>
      <c r="G3" s="72"/>
      <c r="H3" s="72"/>
      <c r="I3" s="72"/>
      <c r="J3" s="103"/>
      <c r="K3" s="103"/>
      <c r="L3" s="103"/>
      <c r="M3" s="103"/>
      <c r="N3" s="103"/>
      <c r="O3" s="103"/>
      <c r="P3" s="103"/>
      <c r="Q3" s="103"/>
      <c r="R3" s="103"/>
      <c r="S3" s="111"/>
      <c r="T3" s="50" t="s">
        <v>6</v>
      </c>
    </row>
    <row r="4" spans="1:20" ht="19.5" customHeight="1">
      <c r="A4" s="51" t="s">
        <v>59</v>
      </c>
      <c r="B4" s="52"/>
      <c r="C4" s="52"/>
      <c r="D4" s="52"/>
      <c r="E4" s="53"/>
      <c r="F4" s="94" t="s">
        <v>60</v>
      </c>
      <c r="G4" s="58" t="s">
        <v>61</v>
      </c>
      <c r="H4" s="58" t="s">
        <v>62</v>
      </c>
      <c r="I4" s="58" t="s">
        <v>63</v>
      </c>
      <c r="J4" s="58" t="s">
        <v>64</v>
      </c>
      <c r="K4" s="58" t="s">
        <v>65</v>
      </c>
      <c r="L4" s="58"/>
      <c r="M4" s="191" t="s">
        <v>66</v>
      </c>
      <c r="N4" s="192" t="s">
        <v>67</v>
      </c>
      <c r="O4" s="193"/>
      <c r="P4" s="193"/>
      <c r="Q4" s="193"/>
      <c r="R4" s="200"/>
      <c r="S4" s="94" t="s">
        <v>68</v>
      </c>
      <c r="T4" s="58" t="s">
        <v>69</v>
      </c>
    </row>
    <row r="5" spans="1:20" ht="19.5" customHeight="1">
      <c r="A5" s="51" t="s">
        <v>70</v>
      </c>
      <c r="B5" s="52"/>
      <c r="C5" s="53"/>
      <c r="D5" s="96" t="s">
        <v>71</v>
      </c>
      <c r="E5" s="57" t="s">
        <v>72</v>
      </c>
      <c r="F5" s="58"/>
      <c r="G5" s="58"/>
      <c r="H5" s="58"/>
      <c r="I5" s="58"/>
      <c r="J5" s="58"/>
      <c r="K5" s="194" t="s">
        <v>73</v>
      </c>
      <c r="L5" s="58" t="s">
        <v>74</v>
      </c>
      <c r="M5" s="195"/>
      <c r="N5" s="196" t="s">
        <v>75</v>
      </c>
      <c r="O5" s="196" t="s">
        <v>76</v>
      </c>
      <c r="P5" s="196" t="s">
        <v>77</v>
      </c>
      <c r="Q5" s="196" t="s">
        <v>78</v>
      </c>
      <c r="R5" s="196" t="s">
        <v>79</v>
      </c>
      <c r="S5" s="58"/>
      <c r="T5" s="58"/>
    </row>
    <row r="6" spans="1:20" ht="30.75" customHeight="1">
      <c r="A6" s="60" t="s">
        <v>80</v>
      </c>
      <c r="B6" s="59" t="s">
        <v>81</v>
      </c>
      <c r="C6" s="61" t="s">
        <v>82</v>
      </c>
      <c r="D6" s="63"/>
      <c r="E6" s="63"/>
      <c r="F6" s="64"/>
      <c r="G6" s="64"/>
      <c r="H6" s="64"/>
      <c r="I6" s="64"/>
      <c r="J6" s="64"/>
      <c r="K6" s="197"/>
      <c r="L6" s="64"/>
      <c r="M6" s="198"/>
      <c r="N6" s="64"/>
      <c r="O6" s="64"/>
      <c r="P6" s="64"/>
      <c r="Q6" s="64"/>
      <c r="R6" s="64"/>
      <c r="S6" s="64"/>
      <c r="T6" s="64"/>
    </row>
    <row r="7" spans="1:20" ht="19.5" customHeight="1">
      <c r="A7" s="66" t="s">
        <v>14</v>
      </c>
      <c r="B7" s="66" t="s">
        <v>14</v>
      </c>
      <c r="C7" s="66" t="s">
        <v>14</v>
      </c>
      <c r="D7" s="66" t="s">
        <v>14</v>
      </c>
      <c r="E7" s="66" t="s">
        <v>60</v>
      </c>
      <c r="F7" s="119">
        <f aca="true" t="shared" si="0" ref="F7:F41">SUM(G7,H7,I7,J7,K7,M7,N7,S7,T7)</f>
        <v>1614.418048</v>
      </c>
      <c r="G7" s="68">
        <v>286.635748</v>
      </c>
      <c r="H7" s="85">
        <v>1327.7823</v>
      </c>
      <c r="I7" s="85" t="s">
        <v>14</v>
      </c>
      <c r="J7" s="69" t="s">
        <v>14</v>
      </c>
      <c r="K7" s="199" t="s">
        <v>14</v>
      </c>
      <c r="L7" s="102" t="s">
        <v>14</v>
      </c>
      <c r="M7" s="102" t="s">
        <v>14</v>
      </c>
      <c r="N7" s="93">
        <f aca="true" t="shared" si="1" ref="N7:N41">SUM(O7:R7)</f>
        <v>0</v>
      </c>
      <c r="O7" s="199" t="s">
        <v>14</v>
      </c>
      <c r="P7" s="102"/>
      <c r="Q7" s="102"/>
      <c r="R7" s="201"/>
      <c r="S7" s="199" t="s">
        <v>14</v>
      </c>
      <c r="T7" s="202"/>
    </row>
    <row r="8" spans="1:20" ht="19.5" customHeight="1">
      <c r="A8" s="66" t="s">
        <v>14</v>
      </c>
      <c r="B8" s="66" t="s">
        <v>14</v>
      </c>
      <c r="C8" s="66" t="s">
        <v>14</v>
      </c>
      <c r="D8" s="66" t="s">
        <v>14</v>
      </c>
      <c r="E8" s="66" t="s">
        <v>83</v>
      </c>
      <c r="F8" s="119">
        <f t="shared" si="0"/>
        <v>1614.418048</v>
      </c>
      <c r="G8" s="68">
        <v>286.635748</v>
      </c>
      <c r="H8" s="85">
        <v>1327.7823</v>
      </c>
      <c r="I8" s="85" t="s">
        <v>14</v>
      </c>
      <c r="J8" s="69" t="s">
        <v>14</v>
      </c>
      <c r="K8" s="199" t="s">
        <v>14</v>
      </c>
      <c r="L8" s="102" t="s">
        <v>14</v>
      </c>
      <c r="M8" s="102" t="s">
        <v>14</v>
      </c>
      <c r="N8" s="93">
        <f t="shared" si="1"/>
        <v>0</v>
      </c>
      <c r="O8" s="199" t="s">
        <v>14</v>
      </c>
      <c r="P8" s="102"/>
      <c r="Q8" s="102"/>
      <c r="R8" s="201"/>
      <c r="S8" s="199" t="s">
        <v>14</v>
      </c>
      <c r="T8" s="202"/>
    </row>
    <row r="9" spans="1:20" ht="19.5" customHeight="1">
      <c r="A9" s="66" t="s">
        <v>14</v>
      </c>
      <c r="B9" s="66" t="s">
        <v>14</v>
      </c>
      <c r="C9" s="66" t="s">
        <v>14</v>
      </c>
      <c r="D9" s="66" t="s">
        <v>84</v>
      </c>
      <c r="E9" s="66" t="s">
        <v>85</v>
      </c>
      <c r="F9" s="119">
        <f t="shared" si="0"/>
        <v>1614.418048</v>
      </c>
      <c r="G9" s="68">
        <v>286.635748</v>
      </c>
      <c r="H9" s="85">
        <v>1327.7823</v>
      </c>
      <c r="I9" s="85" t="s">
        <v>14</v>
      </c>
      <c r="J9" s="69" t="s">
        <v>14</v>
      </c>
      <c r="K9" s="199" t="s">
        <v>14</v>
      </c>
      <c r="L9" s="102" t="s">
        <v>14</v>
      </c>
      <c r="M9" s="102" t="s">
        <v>14</v>
      </c>
      <c r="N9" s="93">
        <f t="shared" si="1"/>
        <v>0</v>
      </c>
      <c r="O9" s="199" t="s">
        <v>14</v>
      </c>
      <c r="P9" s="102"/>
      <c r="Q9" s="102"/>
      <c r="R9" s="201"/>
      <c r="S9" s="199" t="s">
        <v>14</v>
      </c>
      <c r="T9" s="202"/>
    </row>
    <row r="10" spans="1:20" ht="19.5" customHeight="1">
      <c r="A10" s="66" t="s">
        <v>86</v>
      </c>
      <c r="B10" s="66" t="s">
        <v>87</v>
      </c>
      <c r="C10" s="66" t="s">
        <v>88</v>
      </c>
      <c r="D10" s="66" t="s">
        <v>89</v>
      </c>
      <c r="E10" s="66" t="s">
        <v>90</v>
      </c>
      <c r="F10" s="119">
        <f t="shared" si="0"/>
        <v>1.3</v>
      </c>
      <c r="G10" s="68">
        <v>0</v>
      </c>
      <c r="H10" s="85">
        <v>1.3</v>
      </c>
      <c r="I10" s="85" t="s">
        <v>14</v>
      </c>
      <c r="J10" s="69" t="s">
        <v>14</v>
      </c>
      <c r="K10" s="199" t="s">
        <v>14</v>
      </c>
      <c r="L10" s="102" t="s">
        <v>14</v>
      </c>
      <c r="M10" s="102" t="s">
        <v>14</v>
      </c>
      <c r="N10" s="93">
        <f t="shared" si="1"/>
        <v>0</v>
      </c>
      <c r="O10" s="199" t="s">
        <v>14</v>
      </c>
      <c r="P10" s="102"/>
      <c r="Q10" s="102"/>
      <c r="R10" s="201"/>
      <c r="S10" s="199" t="s">
        <v>14</v>
      </c>
      <c r="T10" s="202"/>
    </row>
    <row r="11" spans="1:20" ht="19.5" customHeight="1">
      <c r="A11" s="66" t="s">
        <v>86</v>
      </c>
      <c r="B11" s="66" t="s">
        <v>91</v>
      </c>
      <c r="C11" s="66" t="s">
        <v>87</v>
      </c>
      <c r="D11" s="66" t="s">
        <v>89</v>
      </c>
      <c r="E11" s="66" t="s">
        <v>92</v>
      </c>
      <c r="F11" s="119">
        <f t="shared" si="0"/>
        <v>353.2993</v>
      </c>
      <c r="G11" s="68">
        <v>12.071</v>
      </c>
      <c r="H11" s="85">
        <v>341.2283</v>
      </c>
      <c r="I11" s="85" t="s">
        <v>14</v>
      </c>
      <c r="J11" s="69" t="s">
        <v>14</v>
      </c>
      <c r="K11" s="199" t="s">
        <v>14</v>
      </c>
      <c r="L11" s="102" t="s">
        <v>14</v>
      </c>
      <c r="M11" s="102" t="s">
        <v>14</v>
      </c>
      <c r="N11" s="93">
        <f t="shared" si="1"/>
        <v>0</v>
      </c>
      <c r="O11" s="199" t="s">
        <v>14</v>
      </c>
      <c r="P11" s="102"/>
      <c r="Q11" s="102"/>
      <c r="R11" s="201"/>
      <c r="S11" s="199" t="s">
        <v>14</v>
      </c>
      <c r="T11" s="202"/>
    </row>
    <row r="12" spans="1:20" ht="19.5" customHeight="1">
      <c r="A12" s="66" t="s">
        <v>86</v>
      </c>
      <c r="B12" s="66" t="s">
        <v>91</v>
      </c>
      <c r="C12" s="66" t="s">
        <v>88</v>
      </c>
      <c r="D12" s="66" t="s">
        <v>89</v>
      </c>
      <c r="E12" s="66" t="s">
        <v>90</v>
      </c>
      <c r="F12" s="119">
        <f t="shared" si="0"/>
        <v>47.6207</v>
      </c>
      <c r="G12" s="68">
        <v>11.49</v>
      </c>
      <c r="H12" s="85">
        <v>36.1307</v>
      </c>
      <c r="I12" s="85" t="s">
        <v>14</v>
      </c>
      <c r="J12" s="69" t="s">
        <v>14</v>
      </c>
      <c r="K12" s="199" t="s">
        <v>14</v>
      </c>
      <c r="L12" s="102" t="s">
        <v>14</v>
      </c>
      <c r="M12" s="102" t="s">
        <v>14</v>
      </c>
      <c r="N12" s="93">
        <f t="shared" si="1"/>
        <v>0</v>
      </c>
      <c r="O12" s="199" t="s">
        <v>14</v>
      </c>
      <c r="P12" s="102"/>
      <c r="Q12" s="102"/>
      <c r="R12" s="201"/>
      <c r="S12" s="199" t="s">
        <v>14</v>
      </c>
      <c r="T12" s="202"/>
    </row>
    <row r="13" spans="1:20" ht="19.5" customHeight="1">
      <c r="A13" s="66" t="s">
        <v>86</v>
      </c>
      <c r="B13" s="66" t="s">
        <v>91</v>
      </c>
      <c r="C13" s="66" t="s">
        <v>93</v>
      </c>
      <c r="D13" s="66" t="s">
        <v>89</v>
      </c>
      <c r="E13" s="66" t="s">
        <v>94</v>
      </c>
      <c r="F13" s="119">
        <f t="shared" si="0"/>
        <v>85.5559</v>
      </c>
      <c r="G13" s="68">
        <v>0</v>
      </c>
      <c r="H13" s="85">
        <v>85.5559</v>
      </c>
      <c r="I13" s="85" t="s">
        <v>14</v>
      </c>
      <c r="J13" s="69" t="s">
        <v>14</v>
      </c>
      <c r="K13" s="199" t="s">
        <v>14</v>
      </c>
      <c r="L13" s="102" t="s">
        <v>14</v>
      </c>
      <c r="M13" s="102" t="s">
        <v>14</v>
      </c>
      <c r="N13" s="93">
        <f t="shared" si="1"/>
        <v>0</v>
      </c>
      <c r="O13" s="199" t="s">
        <v>14</v>
      </c>
      <c r="P13" s="102"/>
      <c r="Q13" s="102"/>
      <c r="R13" s="201"/>
      <c r="S13" s="199" t="s">
        <v>14</v>
      </c>
      <c r="T13" s="202"/>
    </row>
    <row r="14" spans="1:20" ht="19.5" customHeight="1">
      <c r="A14" s="66" t="s">
        <v>86</v>
      </c>
      <c r="B14" s="66" t="s">
        <v>91</v>
      </c>
      <c r="C14" s="66" t="s">
        <v>95</v>
      </c>
      <c r="D14" s="66" t="s">
        <v>89</v>
      </c>
      <c r="E14" s="66" t="s">
        <v>96</v>
      </c>
      <c r="F14" s="119">
        <f t="shared" si="0"/>
        <v>4.9</v>
      </c>
      <c r="G14" s="68">
        <v>0</v>
      </c>
      <c r="H14" s="85">
        <v>4.9</v>
      </c>
      <c r="I14" s="85" t="s">
        <v>14</v>
      </c>
      <c r="J14" s="69" t="s">
        <v>14</v>
      </c>
      <c r="K14" s="199" t="s">
        <v>14</v>
      </c>
      <c r="L14" s="102" t="s">
        <v>14</v>
      </c>
      <c r="M14" s="102" t="s">
        <v>14</v>
      </c>
      <c r="N14" s="93">
        <f t="shared" si="1"/>
        <v>0</v>
      </c>
      <c r="O14" s="199" t="s">
        <v>14</v>
      </c>
      <c r="P14" s="102"/>
      <c r="Q14" s="102"/>
      <c r="R14" s="201"/>
      <c r="S14" s="199" t="s">
        <v>14</v>
      </c>
      <c r="T14" s="202"/>
    </row>
    <row r="15" spans="1:20" ht="19.5" customHeight="1">
      <c r="A15" s="66" t="s">
        <v>86</v>
      </c>
      <c r="B15" s="66" t="s">
        <v>91</v>
      </c>
      <c r="C15" s="66" t="s">
        <v>97</v>
      </c>
      <c r="D15" s="66" t="s">
        <v>89</v>
      </c>
      <c r="E15" s="66" t="s">
        <v>98</v>
      </c>
      <c r="F15" s="119">
        <f t="shared" si="0"/>
        <v>37.305</v>
      </c>
      <c r="G15" s="68">
        <v>17.305</v>
      </c>
      <c r="H15" s="85">
        <v>20</v>
      </c>
      <c r="I15" s="85" t="s">
        <v>14</v>
      </c>
      <c r="J15" s="69" t="s">
        <v>14</v>
      </c>
      <c r="K15" s="199" t="s">
        <v>14</v>
      </c>
      <c r="L15" s="102" t="s">
        <v>14</v>
      </c>
      <c r="M15" s="102" t="s">
        <v>14</v>
      </c>
      <c r="N15" s="93">
        <f t="shared" si="1"/>
        <v>0</v>
      </c>
      <c r="O15" s="199" t="s">
        <v>14</v>
      </c>
      <c r="P15" s="102"/>
      <c r="Q15" s="102"/>
      <c r="R15" s="201"/>
      <c r="S15" s="199" t="s">
        <v>14</v>
      </c>
      <c r="T15" s="202"/>
    </row>
    <row r="16" spans="1:20" ht="19.5" customHeight="1">
      <c r="A16" s="66" t="s">
        <v>86</v>
      </c>
      <c r="B16" s="66" t="s">
        <v>93</v>
      </c>
      <c r="C16" s="66" t="s">
        <v>95</v>
      </c>
      <c r="D16" s="66" t="s">
        <v>89</v>
      </c>
      <c r="E16" s="66" t="s">
        <v>99</v>
      </c>
      <c r="F16" s="119">
        <f t="shared" si="0"/>
        <v>43.6341</v>
      </c>
      <c r="G16" s="68">
        <v>0</v>
      </c>
      <c r="H16" s="85">
        <v>43.6341</v>
      </c>
      <c r="I16" s="85" t="s">
        <v>14</v>
      </c>
      <c r="J16" s="69" t="s">
        <v>14</v>
      </c>
      <c r="K16" s="199" t="s">
        <v>14</v>
      </c>
      <c r="L16" s="102" t="s">
        <v>14</v>
      </c>
      <c r="M16" s="102" t="s">
        <v>14</v>
      </c>
      <c r="N16" s="93">
        <f t="shared" si="1"/>
        <v>0</v>
      </c>
      <c r="O16" s="199" t="s">
        <v>14</v>
      </c>
      <c r="P16" s="102"/>
      <c r="Q16" s="102"/>
      <c r="R16" s="201"/>
      <c r="S16" s="199" t="s">
        <v>14</v>
      </c>
      <c r="T16" s="202"/>
    </row>
    <row r="17" spans="1:20" ht="19.5" customHeight="1">
      <c r="A17" s="66" t="s">
        <v>86</v>
      </c>
      <c r="B17" s="66" t="s">
        <v>93</v>
      </c>
      <c r="C17" s="66" t="s">
        <v>97</v>
      </c>
      <c r="D17" s="66" t="s">
        <v>89</v>
      </c>
      <c r="E17" s="66" t="s">
        <v>100</v>
      </c>
      <c r="F17" s="119">
        <f t="shared" si="0"/>
        <v>20</v>
      </c>
      <c r="G17" s="68">
        <v>10</v>
      </c>
      <c r="H17" s="85">
        <v>10</v>
      </c>
      <c r="I17" s="85" t="s">
        <v>14</v>
      </c>
      <c r="J17" s="69" t="s">
        <v>14</v>
      </c>
      <c r="K17" s="199" t="s">
        <v>14</v>
      </c>
      <c r="L17" s="102" t="s">
        <v>14</v>
      </c>
      <c r="M17" s="102" t="s">
        <v>14</v>
      </c>
      <c r="N17" s="93">
        <f t="shared" si="1"/>
        <v>0</v>
      </c>
      <c r="O17" s="199" t="s">
        <v>14</v>
      </c>
      <c r="P17" s="102"/>
      <c r="Q17" s="102"/>
      <c r="R17" s="201"/>
      <c r="S17" s="199" t="s">
        <v>14</v>
      </c>
      <c r="T17" s="202"/>
    </row>
    <row r="18" spans="1:20" ht="19.5" customHeight="1">
      <c r="A18" s="66" t="s">
        <v>86</v>
      </c>
      <c r="B18" s="66" t="s">
        <v>95</v>
      </c>
      <c r="C18" s="66" t="s">
        <v>101</v>
      </c>
      <c r="D18" s="66" t="s">
        <v>89</v>
      </c>
      <c r="E18" s="66" t="s">
        <v>102</v>
      </c>
      <c r="F18" s="119">
        <f t="shared" si="0"/>
        <v>2.5</v>
      </c>
      <c r="G18" s="68">
        <v>0</v>
      </c>
      <c r="H18" s="85">
        <v>2.5</v>
      </c>
      <c r="I18" s="85" t="s">
        <v>14</v>
      </c>
      <c r="J18" s="69" t="s">
        <v>14</v>
      </c>
      <c r="K18" s="199" t="s">
        <v>14</v>
      </c>
      <c r="L18" s="102" t="s">
        <v>14</v>
      </c>
      <c r="M18" s="102" t="s">
        <v>14</v>
      </c>
      <c r="N18" s="93">
        <f t="shared" si="1"/>
        <v>0</v>
      </c>
      <c r="O18" s="199" t="s">
        <v>14</v>
      </c>
      <c r="P18" s="102"/>
      <c r="Q18" s="102"/>
      <c r="R18" s="201"/>
      <c r="S18" s="199" t="s">
        <v>14</v>
      </c>
      <c r="T18" s="202"/>
    </row>
    <row r="19" spans="1:20" ht="19.5" customHeight="1">
      <c r="A19" s="66" t="s">
        <v>86</v>
      </c>
      <c r="B19" s="66" t="s">
        <v>95</v>
      </c>
      <c r="C19" s="66" t="s">
        <v>97</v>
      </c>
      <c r="D19" s="66" t="s">
        <v>89</v>
      </c>
      <c r="E19" s="66" t="s">
        <v>103</v>
      </c>
      <c r="F19" s="119">
        <f t="shared" si="0"/>
        <v>1.2</v>
      </c>
      <c r="G19" s="68">
        <v>0</v>
      </c>
      <c r="H19" s="85">
        <v>1.2</v>
      </c>
      <c r="I19" s="85" t="s">
        <v>14</v>
      </c>
      <c r="J19" s="69" t="s">
        <v>14</v>
      </c>
      <c r="K19" s="199" t="s">
        <v>14</v>
      </c>
      <c r="L19" s="102" t="s">
        <v>14</v>
      </c>
      <c r="M19" s="102" t="s">
        <v>14</v>
      </c>
      <c r="N19" s="93">
        <f t="shared" si="1"/>
        <v>0</v>
      </c>
      <c r="O19" s="199" t="s">
        <v>14</v>
      </c>
      <c r="P19" s="102"/>
      <c r="Q19" s="102"/>
      <c r="R19" s="201"/>
      <c r="S19" s="199" t="s">
        <v>14</v>
      </c>
      <c r="T19" s="202"/>
    </row>
    <row r="20" spans="1:20" ht="19.5" customHeight="1">
      <c r="A20" s="66" t="s">
        <v>86</v>
      </c>
      <c r="B20" s="66" t="s">
        <v>104</v>
      </c>
      <c r="C20" s="66" t="s">
        <v>97</v>
      </c>
      <c r="D20" s="66" t="s">
        <v>89</v>
      </c>
      <c r="E20" s="66" t="s">
        <v>105</v>
      </c>
      <c r="F20" s="119">
        <f t="shared" si="0"/>
        <v>2.4</v>
      </c>
      <c r="G20" s="68">
        <v>0</v>
      </c>
      <c r="H20" s="85">
        <v>2.4</v>
      </c>
      <c r="I20" s="85" t="s">
        <v>14</v>
      </c>
      <c r="J20" s="69" t="s">
        <v>14</v>
      </c>
      <c r="K20" s="199" t="s">
        <v>14</v>
      </c>
      <c r="L20" s="102" t="s">
        <v>14</v>
      </c>
      <c r="M20" s="102" t="s">
        <v>14</v>
      </c>
      <c r="N20" s="93">
        <f t="shared" si="1"/>
        <v>0</v>
      </c>
      <c r="O20" s="199" t="s">
        <v>14</v>
      </c>
      <c r="P20" s="102"/>
      <c r="Q20" s="102"/>
      <c r="R20" s="201"/>
      <c r="S20" s="199" t="s">
        <v>14</v>
      </c>
      <c r="T20" s="202"/>
    </row>
    <row r="21" spans="1:20" ht="19.5" customHeight="1">
      <c r="A21" s="66" t="s">
        <v>86</v>
      </c>
      <c r="B21" s="66" t="s">
        <v>106</v>
      </c>
      <c r="C21" s="66" t="s">
        <v>88</v>
      </c>
      <c r="D21" s="66" t="s">
        <v>89</v>
      </c>
      <c r="E21" s="66" t="s">
        <v>90</v>
      </c>
      <c r="F21" s="119">
        <f t="shared" si="0"/>
        <v>1.5</v>
      </c>
      <c r="G21" s="68">
        <v>0</v>
      </c>
      <c r="H21" s="85">
        <v>1.5</v>
      </c>
      <c r="I21" s="85" t="s">
        <v>14</v>
      </c>
      <c r="J21" s="69" t="s">
        <v>14</v>
      </c>
      <c r="K21" s="199" t="s">
        <v>14</v>
      </c>
      <c r="L21" s="102" t="s">
        <v>14</v>
      </c>
      <c r="M21" s="102" t="s">
        <v>14</v>
      </c>
      <c r="N21" s="93">
        <f t="shared" si="1"/>
        <v>0</v>
      </c>
      <c r="O21" s="199" t="s">
        <v>14</v>
      </c>
      <c r="P21" s="102"/>
      <c r="Q21" s="102"/>
      <c r="R21" s="201"/>
      <c r="S21" s="199" t="s">
        <v>14</v>
      </c>
      <c r="T21" s="202"/>
    </row>
    <row r="22" spans="1:20" ht="19.5" customHeight="1">
      <c r="A22" s="66" t="s">
        <v>107</v>
      </c>
      <c r="B22" s="66" t="s">
        <v>87</v>
      </c>
      <c r="C22" s="66" t="s">
        <v>108</v>
      </c>
      <c r="D22" s="190" t="s">
        <v>84</v>
      </c>
      <c r="E22" s="66" t="s">
        <v>109</v>
      </c>
      <c r="F22" s="119">
        <v>4</v>
      </c>
      <c r="G22" s="68">
        <v>4</v>
      </c>
      <c r="H22" s="85"/>
      <c r="I22" s="85"/>
      <c r="J22" s="69"/>
      <c r="K22" s="199"/>
      <c r="L22" s="102"/>
      <c r="M22" s="102"/>
      <c r="N22" s="93"/>
      <c r="O22" s="199"/>
      <c r="P22" s="102"/>
      <c r="Q22" s="102"/>
      <c r="R22" s="201"/>
      <c r="S22" s="199"/>
      <c r="T22" s="202"/>
    </row>
    <row r="23" spans="1:20" ht="19.5" customHeight="1">
      <c r="A23" s="66" t="s">
        <v>107</v>
      </c>
      <c r="B23" s="66" t="s">
        <v>87</v>
      </c>
      <c r="C23" s="66" t="s">
        <v>110</v>
      </c>
      <c r="D23" s="66" t="s">
        <v>89</v>
      </c>
      <c r="E23" s="66" t="s">
        <v>111</v>
      </c>
      <c r="F23" s="119">
        <f t="shared" si="0"/>
        <v>20.298</v>
      </c>
      <c r="G23" s="68">
        <v>0</v>
      </c>
      <c r="H23" s="85">
        <v>20.298</v>
      </c>
      <c r="I23" s="85" t="s">
        <v>14</v>
      </c>
      <c r="J23" s="69" t="s">
        <v>14</v>
      </c>
      <c r="K23" s="199" t="s">
        <v>14</v>
      </c>
      <c r="L23" s="102" t="s">
        <v>14</v>
      </c>
      <c r="M23" s="102" t="s">
        <v>14</v>
      </c>
      <c r="N23" s="93">
        <f t="shared" si="1"/>
        <v>0</v>
      </c>
      <c r="O23" s="199" t="s">
        <v>14</v>
      </c>
      <c r="P23" s="102"/>
      <c r="Q23" s="102"/>
      <c r="R23" s="201"/>
      <c r="S23" s="199" t="s">
        <v>14</v>
      </c>
      <c r="T23" s="202"/>
    </row>
    <row r="24" spans="1:20" ht="19.5" customHeight="1">
      <c r="A24" s="66" t="s">
        <v>112</v>
      </c>
      <c r="B24" s="66" t="s">
        <v>87</v>
      </c>
      <c r="C24" s="66" t="s">
        <v>113</v>
      </c>
      <c r="D24" s="66" t="s">
        <v>89</v>
      </c>
      <c r="E24" s="66" t="s">
        <v>114</v>
      </c>
      <c r="F24" s="119">
        <f t="shared" si="0"/>
        <v>20.1061</v>
      </c>
      <c r="G24" s="68">
        <v>0</v>
      </c>
      <c r="H24" s="85">
        <v>20.1061</v>
      </c>
      <c r="I24" s="85" t="s">
        <v>14</v>
      </c>
      <c r="J24" s="69" t="s">
        <v>14</v>
      </c>
      <c r="K24" s="199" t="s">
        <v>14</v>
      </c>
      <c r="L24" s="102" t="s">
        <v>14</v>
      </c>
      <c r="M24" s="102" t="s">
        <v>14</v>
      </c>
      <c r="N24" s="93">
        <f t="shared" si="1"/>
        <v>0</v>
      </c>
      <c r="O24" s="199" t="s">
        <v>14</v>
      </c>
      <c r="P24" s="102"/>
      <c r="Q24" s="102"/>
      <c r="R24" s="201"/>
      <c r="S24" s="199" t="s">
        <v>14</v>
      </c>
      <c r="T24" s="202"/>
    </row>
    <row r="25" spans="1:20" ht="19.5" customHeight="1">
      <c r="A25" s="66" t="s">
        <v>112</v>
      </c>
      <c r="B25" s="66" t="s">
        <v>88</v>
      </c>
      <c r="C25" s="66" t="s">
        <v>115</v>
      </c>
      <c r="D25" s="66" t="s">
        <v>89</v>
      </c>
      <c r="E25" s="66" t="s">
        <v>116</v>
      </c>
      <c r="F25" s="119">
        <f t="shared" si="0"/>
        <v>76.0455</v>
      </c>
      <c r="G25" s="68">
        <v>28</v>
      </c>
      <c r="H25" s="85">
        <v>48.0455</v>
      </c>
      <c r="I25" s="85" t="s">
        <v>14</v>
      </c>
      <c r="J25" s="69" t="s">
        <v>14</v>
      </c>
      <c r="K25" s="199" t="s">
        <v>14</v>
      </c>
      <c r="L25" s="102" t="s">
        <v>14</v>
      </c>
      <c r="M25" s="102" t="s">
        <v>14</v>
      </c>
      <c r="N25" s="93">
        <f t="shared" si="1"/>
        <v>0</v>
      </c>
      <c r="O25" s="199" t="s">
        <v>14</v>
      </c>
      <c r="P25" s="102"/>
      <c r="Q25" s="102"/>
      <c r="R25" s="201"/>
      <c r="S25" s="199" t="s">
        <v>14</v>
      </c>
      <c r="T25" s="202"/>
    </row>
    <row r="26" spans="1:20" ht="19.5" customHeight="1">
      <c r="A26" s="66" t="s">
        <v>112</v>
      </c>
      <c r="B26" s="66" t="s">
        <v>88</v>
      </c>
      <c r="C26" s="66" t="s">
        <v>95</v>
      </c>
      <c r="D26" s="66" t="s">
        <v>89</v>
      </c>
      <c r="E26" s="66" t="s">
        <v>117</v>
      </c>
      <c r="F26" s="119">
        <f t="shared" si="0"/>
        <v>8</v>
      </c>
      <c r="G26" s="68">
        <v>0</v>
      </c>
      <c r="H26" s="85">
        <v>8</v>
      </c>
      <c r="I26" s="85" t="s">
        <v>14</v>
      </c>
      <c r="J26" s="69" t="s">
        <v>14</v>
      </c>
      <c r="K26" s="199" t="s">
        <v>14</v>
      </c>
      <c r="L26" s="102" t="s">
        <v>14</v>
      </c>
      <c r="M26" s="102" t="s">
        <v>14</v>
      </c>
      <c r="N26" s="93">
        <f t="shared" si="1"/>
        <v>0</v>
      </c>
      <c r="O26" s="199" t="s">
        <v>14</v>
      </c>
      <c r="P26" s="102"/>
      <c r="Q26" s="102"/>
      <c r="R26" s="201"/>
      <c r="S26" s="199" t="s">
        <v>14</v>
      </c>
      <c r="T26" s="202"/>
    </row>
    <row r="27" spans="1:20" ht="19.5" customHeight="1">
      <c r="A27" s="66" t="s">
        <v>112</v>
      </c>
      <c r="B27" s="66" t="s">
        <v>88</v>
      </c>
      <c r="C27" s="66" t="s">
        <v>97</v>
      </c>
      <c r="D27" s="66" t="s">
        <v>89</v>
      </c>
      <c r="E27" s="66" t="s">
        <v>118</v>
      </c>
      <c r="F27" s="119">
        <f t="shared" si="0"/>
        <v>33.84</v>
      </c>
      <c r="G27" s="68">
        <v>0</v>
      </c>
      <c r="H27" s="85">
        <v>33.84</v>
      </c>
      <c r="I27" s="85" t="s">
        <v>14</v>
      </c>
      <c r="J27" s="69" t="s">
        <v>14</v>
      </c>
      <c r="K27" s="199" t="s">
        <v>14</v>
      </c>
      <c r="L27" s="102" t="s">
        <v>14</v>
      </c>
      <c r="M27" s="102" t="s">
        <v>14</v>
      </c>
      <c r="N27" s="93">
        <f t="shared" si="1"/>
        <v>0</v>
      </c>
      <c r="O27" s="199" t="s">
        <v>14</v>
      </c>
      <c r="P27" s="102"/>
      <c r="Q27" s="102"/>
      <c r="R27" s="201"/>
      <c r="S27" s="199" t="s">
        <v>14</v>
      </c>
      <c r="T27" s="202"/>
    </row>
    <row r="28" spans="1:20" ht="19.5" customHeight="1">
      <c r="A28" s="66" t="s">
        <v>112</v>
      </c>
      <c r="B28" s="66" t="s">
        <v>119</v>
      </c>
      <c r="C28" s="66" t="s">
        <v>119</v>
      </c>
      <c r="D28" s="66" t="s">
        <v>89</v>
      </c>
      <c r="E28" s="66" t="s">
        <v>120</v>
      </c>
      <c r="F28" s="119">
        <f t="shared" si="0"/>
        <v>52.2679</v>
      </c>
      <c r="G28" s="68">
        <v>0</v>
      </c>
      <c r="H28" s="85">
        <v>52.2679</v>
      </c>
      <c r="I28" s="85" t="s">
        <v>14</v>
      </c>
      <c r="J28" s="69" t="s">
        <v>14</v>
      </c>
      <c r="K28" s="199" t="s">
        <v>14</v>
      </c>
      <c r="L28" s="102" t="s">
        <v>14</v>
      </c>
      <c r="M28" s="102" t="s">
        <v>14</v>
      </c>
      <c r="N28" s="93">
        <f t="shared" si="1"/>
        <v>0</v>
      </c>
      <c r="O28" s="199" t="s">
        <v>14</v>
      </c>
      <c r="P28" s="102"/>
      <c r="Q28" s="102"/>
      <c r="R28" s="201"/>
      <c r="S28" s="199" t="s">
        <v>14</v>
      </c>
      <c r="T28" s="202"/>
    </row>
    <row r="29" spans="1:20" ht="19.5" customHeight="1">
      <c r="A29" s="66" t="s">
        <v>112</v>
      </c>
      <c r="B29" s="66" t="s">
        <v>104</v>
      </c>
      <c r="C29" s="66" t="s">
        <v>88</v>
      </c>
      <c r="D29" s="66" t="s">
        <v>89</v>
      </c>
      <c r="E29" s="66" t="s">
        <v>90</v>
      </c>
      <c r="F29" s="119">
        <f t="shared" si="0"/>
        <v>5.4</v>
      </c>
      <c r="G29" s="68">
        <v>0</v>
      </c>
      <c r="H29" s="85">
        <v>5.4</v>
      </c>
      <c r="I29" s="85" t="s">
        <v>14</v>
      </c>
      <c r="J29" s="69" t="s">
        <v>14</v>
      </c>
      <c r="K29" s="199" t="s">
        <v>14</v>
      </c>
      <c r="L29" s="102" t="s">
        <v>14</v>
      </c>
      <c r="M29" s="102" t="s">
        <v>14</v>
      </c>
      <c r="N29" s="93">
        <f t="shared" si="1"/>
        <v>0</v>
      </c>
      <c r="O29" s="199" t="s">
        <v>14</v>
      </c>
      <c r="P29" s="102"/>
      <c r="Q29" s="102"/>
      <c r="R29" s="201"/>
      <c r="S29" s="199" t="s">
        <v>14</v>
      </c>
      <c r="T29" s="202"/>
    </row>
    <row r="30" spans="1:20" ht="19.5" customHeight="1">
      <c r="A30" s="66" t="s">
        <v>112</v>
      </c>
      <c r="B30" s="66" t="s">
        <v>97</v>
      </c>
      <c r="C30" s="66" t="s">
        <v>97</v>
      </c>
      <c r="D30" s="66" t="s">
        <v>89</v>
      </c>
      <c r="E30" s="66" t="s">
        <v>121</v>
      </c>
      <c r="F30" s="119">
        <f t="shared" si="0"/>
        <v>5.1376</v>
      </c>
      <c r="G30" s="68">
        <v>0</v>
      </c>
      <c r="H30" s="85">
        <v>5.1376</v>
      </c>
      <c r="I30" s="85" t="s">
        <v>14</v>
      </c>
      <c r="J30" s="69" t="s">
        <v>14</v>
      </c>
      <c r="K30" s="199" t="s">
        <v>14</v>
      </c>
      <c r="L30" s="102" t="s">
        <v>14</v>
      </c>
      <c r="M30" s="102" t="s">
        <v>14</v>
      </c>
      <c r="N30" s="93">
        <f t="shared" si="1"/>
        <v>0</v>
      </c>
      <c r="O30" s="199" t="s">
        <v>14</v>
      </c>
      <c r="P30" s="102"/>
      <c r="Q30" s="102"/>
      <c r="R30" s="201"/>
      <c r="S30" s="199" t="s">
        <v>14</v>
      </c>
      <c r="T30" s="202"/>
    </row>
    <row r="31" spans="1:20" ht="19.5" customHeight="1">
      <c r="A31" s="66" t="s">
        <v>122</v>
      </c>
      <c r="B31" s="66" t="s">
        <v>104</v>
      </c>
      <c r="C31" s="66" t="s">
        <v>87</v>
      </c>
      <c r="D31" s="66" t="s">
        <v>89</v>
      </c>
      <c r="E31" s="66" t="s">
        <v>123</v>
      </c>
      <c r="F31" s="119">
        <f t="shared" si="0"/>
        <v>21.9454</v>
      </c>
      <c r="G31" s="68">
        <v>0</v>
      </c>
      <c r="H31" s="85">
        <v>21.9454</v>
      </c>
      <c r="I31" s="85" t="s">
        <v>14</v>
      </c>
      <c r="J31" s="69" t="s">
        <v>14</v>
      </c>
      <c r="K31" s="199" t="s">
        <v>14</v>
      </c>
      <c r="L31" s="102" t="s">
        <v>14</v>
      </c>
      <c r="M31" s="102" t="s">
        <v>14</v>
      </c>
      <c r="N31" s="93">
        <f t="shared" si="1"/>
        <v>0</v>
      </c>
      <c r="O31" s="199" t="s">
        <v>14</v>
      </c>
      <c r="P31" s="102"/>
      <c r="Q31" s="102"/>
      <c r="R31" s="201"/>
      <c r="S31" s="199" t="s">
        <v>14</v>
      </c>
      <c r="T31" s="202"/>
    </row>
    <row r="32" spans="1:20" ht="19.5" customHeight="1">
      <c r="A32" s="66" t="s">
        <v>122</v>
      </c>
      <c r="B32" s="66" t="s">
        <v>104</v>
      </c>
      <c r="C32" s="66" t="s">
        <v>88</v>
      </c>
      <c r="D32" s="66" t="s">
        <v>89</v>
      </c>
      <c r="E32" s="66" t="s">
        <v>124</v>
      </c>
      <c r="F32" s="119">
        <f t="shared" si="0"/>
        <v>15.1669</v>
      </c>
      <c r="G32" s="68">
        <v>0</v>
      </c>
      <c r="H32" s="85">
        <v>15.1669</v>
      </c>
      <c r="I32" s="85" t="s">
        <v>14</v>
      </c>
      <c r="J32" s="69" t="s">
        <v>14</v>
      </c>
      <c r="K32" s="199" t="s">
        <v>14</v>
      </c>
      <c r="L32" s="102" t="s">
        <v>14</v>
      </c>
      <c r="M32" s="102" t="s">
        <v>14</v>
      </c>
      <c r="N32" s="93">
        <f t="shared" si="1"/>
        <v>0</v>
      </c>
      <c r="O32" s="199" t="s">
        <v>14</v>
      </c>
      <c r="P32" s="102"/>
      <c r="Q32" s="102"/>
      <c r="R32" s="201"/>
      <c r="S32" s="199" t="s">
        <v>14</v>
      </c>
      <c r="T32" s="202"/>
    </row>
    <row r="33" spans="1:20" ht="19.5" customHeight="1">
      <c r="A33" s="66" t="s">
        <v>125</v>
      </c>
      <c r="B33" s="66" t="s">
        <v>87</v>
      </c>
      <c r="C33" s="66" t="s">
        <v>101</v>
      </c>
      <c r="D33" s="66" t="s">
        <v>89</v>
      </c>
      <c r="E33" s="66" t="s">
        <v>126</v>
      </c>
      <c r="F33" s="119">
        <f t="shared" si="0"/>
        <v>56.0816</v>
      </c>
      <c r="G33" s="68">
        <v>0</v>
      </c>
      <c r="H33" s="85">
        <v>56.0816</v>
      </c>
      <c r="I33" s="85" t="s">
        <v>14</v>
      </c>
      <c r="J33" s="69" t="s">
        <v>14</v>
      </c>
      <c r="K33" s="199" t="s">
        <v>14</v>
      </c>
      <c r="L33" s="102" t="s">
        <v>14</v>
      </c>
      <c r="M33" s="102" t="s">
        <v>14</v>
      </c>
      <c r="N33" s="93">
        <f t="shared" si="1"/>
        <v>0</v>
      </c>
      <c r="O33" s="199" t="s">
        <v>14</v>
      </c>
      <c r="P33" s="102"/>
      <c r="Q33" s="102"/>
      <c r="R33" s="201"/>
      <c r="S33" s="199" t="s">
        <v>14</v>
      </c>
      <c r="T33" s="202"/>
    </row>
    <row r="34" spans="1:20" ht="19.5" customHeight="1">
      <c r="A34" s="66" t="s">
        <v>125</v>
      </c>
      <c r="B34" s="66" t="s">
        <v>87</v>
      </c>
      <c r="C34" s="66" t="s">
        <v>127</v>
      </c>
      <c r="D34" s="190" t="s">
        <v>84</v>
      </c>
      <c r="E34" s="66" t="s">
        <v>128</v>
      </c>
      <c r="F34" s="119">
        <v>10</v>
      </c>
      <c r="G34" s="68">
        <v>10</v>
      </c>
      <c r="H34" s="85"/>
      <c r="I34" s="85"/>
      <c r="J34" s="69"/>
      <c r="K34" s="199"/>
      <c r="L34" s="102"/>
      <c r="M34" s="102"/>
      <c r="N34" s="93"/>
      <c r="O34" s="199"/>
      <c r="P34" s="102"/>
      <c r="Q34" s="102"/>
      <c r="R34" s="201"/>
      <c r="S34" s="199"/>
      <c r="T34" s="202"/>
    </row>
    <row r="35" spans="1:20" ht="19.5" customHeight="1">
      <c r="A35" s="66" t="s">
        <v>125</v>
      </c>
      <c r="B35" s="66" t="s">
        <v>87</v>
      </c>
      <c r="C35" s="66" t="s">
        <v>129</v>
      </c>
      <c r="D35" s="190" t="s">
        <v>84</v>
      </c>
      <c r="E35" s="66" t="s">
        <v>130</v>
      </c>
      <c r="F35" s="119">
        <v>77</v>
      </c>
      <c r="G35" s="68">
        <v>77</v>
      </c>
      <c r="H35" s="85"/>
      <c r="I35" s="85"/>
      <c r="J35" s="69"/>
      <c r="K35" s="199"/>
      <c r="L35" s="102"/>
      <c r="M35" s="102"/>
      <c r="N35" s="93"/>
      <c r="O35" s="199"/>
      <c r="P35" s="102"/>
      <c r="Q35" s="102"/>
      <c r="R35" s="201"/>
      <c r="S35" s="199"/>
      <c r="T35" s="202"/>
    </row>
    <row r="36" spans="1:20" ht="19.5" customHeight="1">
      <c r="A36" s="66" t="s">
        <v>125</v>
      </c>
      <c r="B36" s="66" t="s">
        <v>87</v>
      </c>
      <c r="C36" s="66" t="s">
        <v>131</v>
      </c>
      <c r="D36" s="190" t="s">
        <v>84</v>
      </c>
      <c r="E36" s="66" t="s">
        <v>132</v>
      </c>
      <c r="F36" s="119">
        <v>7</v>
      </c>
      <c r="G36" s="68">
        <v>7</v>
      </c>
      <c r="H36" s="85"/>
      <c r="I36" s="85"/>
      <c r="J36" s="69"/>
      <c r="K36" s="199"/>
      <c r="L36" s="102"/>
      <c r="M36" s="102"/>
      <c r="N36" s="93"/>
      <c r="O36" s="199"/>
      <c r="P36" s="102"/>
      <c r="Q36" s="102"/>
      <c r="R36" s="201"/>
      <c r="S36" s="199"/>
      <c r="T36" s="202"/>
    </row>
    <row r="37" spans="1:20" ht="19.5" customHeight="1">
      <c r="A37" s="66" t="s">
        <v>125</v>
      </c>
      <c r="B37" s="66" t="s">
        <v>87</v>
      </c>
      <c r="C37" s="66" t="s">
        <v>97</v>
      </c>
      <c r="D37" s="190" t="s">
        <v>84</v>
      </c>
      <c r="E37" s="66" t="s">
        <v>133</v>
      </c>
      <c r="F37" s="119">
        <v>7</v>
      </c>
      <c r="G37" s="68">
        <v>7</v>
      </c>
      <c r="H37" s="85"/>
      <c r="I37" s="85"/>
      <c r="J37" s="69"/>
      <c r="K37" s="199"/>
      <c r="L37" s="102"/>
      <c r="M37" s="102"/>
      <c r="N37" s="93"/>
      <c r="O37" s="199"/>
      <c r="P37" s="102"/>
      <c r="Q37" s="102"/>
      <c r="R37" s="201"/>
      <c r="S37" s="199"/>
      <c r="T37" s="202"/>
    </row>
    <row r="38" spans="1:20" ht="19.5" customHeight="1">
      <c r="A38" s="66" t="s">
        <v>125</v>
      </c>
      <c r="B38" s="66" t="s">
        <v>119</v>
      </c>
      <c r="C38" s="66" t="s">
        <v>97</v>
      </c>
      <c r="D38" s="66" t="s">
        <v>89</v>
      </c>
      <c r="E38" s="66" t="s">
        <v>134</v>
      </c>
      <c r="F38" s="119">
        <f t="shared" si="0"/>
        <v>1.32</v>
      </c>
      <c r="G38" s="68">
        <v>0</v>
      </c>
      <c r="H38" s="85">
        <v>1.32</v>
      </c>
      <c r="I38" s="85" t="s">
        <v>14</v>
      </c>
      <c r="J38" s="69" t="s">
        <v>14</v>
      </c>
      <c r="K38" s="199" t="s">
        <v>14</v>
      </c>
      <c r="L38" s="102" t="s">
        <v>14</v>
      </c>
      <c r="M38" s="102" t="s">
        <v>14</v>
      </c>
      <c r="N38" s="93">
        <f t="shared" si="1"/>
        <v>0</v>
      </c>
      <c r="O38" s="199" t="s">
        <v>14</v>
      </c>
      <c r="P38" s="102"/>
      <c r="Q38" s="102"/>
      <c r="R38" s="201"/>
      <c r="S38" s="199" t="s">
        <v>14</v>
      </c>
      <c r="T38" s="202"/>
    </row>
    <row r="39" spans="1:20" ht="19.5" customHeight="1">
      <c r="A39" s="66" t="s">
        <v>125</v>
      </c>
      <c r="B39" s="66" t="s">
        <v>115</v>
      </c>
      <c r="C39" s="66" t="s">
        <v>119</v>
      </c>
      <c r="D39" s="66" t="s">
        <v>89</v>
      </c>
      <c r="E39" s="66" t="s">
        <v>135</v>
      </c>
      <c r="F39" s="119">
        <f t="shared" si="0"/>
        <v>521.902548</v>
      </c>
      <c r="G39" s="68">
        <v>102.769748</v>
      </c>
      <c r="H39" s="85">
        <v>419.1328</v>
      </c>
      <c r="I39" s="85" t="s">
        <v>14</v>
      </c>
      <c r="J39" s="69" t="s">
        <v>14</v>
      </c>
      <c r="K39" s="199" t="s">
        <v>14</v>
      </c>
      <c r="L39" s="102" t="s">
        <v>14</v>
      </c>
      <c r="M39" s="102" t="s">
        <v>14</v>
      </c>
      <c r="N39" s="93">
        <f t="shared" si="1"/>
        <v>0</v>
      </c>
      <c r="O39" s="199" t="s">
        <v>14</v>
      </c>
      <c r="P39" s="102"/>
      <c r="Q39" s="102"/>
      <c r="R39" s="201"/>
      <c r="S39" s="199" t="s">
        <v>14</v>
      </c>
      <c r="T39" s="202"/>
    </row>
    <row r="40" spans="1:20" ht="19.5" customHeight="1">
      <c r="A40" s="66" t="s">
        <v>136</v>
      </c>
      <c r="B40" s="66" t="s">
        <v>88</v>
      </c>
      <c r="C40" s="66" t="s">
        <v>87</v>
      </c>
      <c r="D40" s="66" t="s">
        <v>89</v>
      </c>
      <c r="E40" s="66" t="s">
        <v>137</v>
      </c>
      <c r="F40" s="119">
        <f t="shared" si="0"/>
        <v>67.1915</v>
      </c>
      <c r="G40" s="68">
        <v>0</v>
      </c>
      <c r="H40" s="85">
        <v>67.1915</v>
      </c>
      <c r="I40" s="85" t="s">
        <v>14</v>
      </c>
      <c r="J40" s="69" t="s">
        <v>14</v>
      </c>
      <c r="K40" s="199" t="s">
        <v>14</v>
      </c>
      <c r="L40" s="102" t="s">
        <v>14</v>
      </c>
      <c r="M40" s="102" t="s">
        <v>14</v>
      </c>
      <c r="N40" s="93">
        <f t="shared" si="1"/>
        <v>0</v>
      </c>
      <c r="O40" s="199" t="s">
        <v>14</v>
      </c>
      <c r="P40" s="102"/>
      <c r="Q40" s="102"/>
      <c r="R40" s="201"/>
      <c r="S40" s="199" t="s">
        <v>14</v>
      </c>
      <c r="T40" s="202"/>
    </row>
    <row r="41" spans="1:20" ht="19.5" customHeight="1">
      <c r="A41" s="66" t="s">
        <v>138</v>
      </c>
      <c r="B41" s="66" t="s">
        <v>87</v>
      </c>
      <c r="C41" s="66" t="s">
        <v>93</v>
      </c>
      <c r="D41" s="66" t="s">
        <v>89</v>
      </c>
      <c r="E41" s="66" t="s">
        <v>139</v>
      </c>
      <c r="F41" s="119">
        <f t="shared" si="0"/>
        <v>3.5</v>
      </c>
      <c r="G41" s="68">
        <v>0</v>
      </c>
      <c r="H41" s="85">
        <v>3.5</v>
      </c>
      <c r="I41" s="85" t="s">
        <v>14</v>
      </c>
      <c r="J41" s="69" t="s">
        <v>14</v>
      </c>
      <c r="K41" s="199" t="s">
        <v>14</v>
      </c>
      <c r="L41" s="102" t="s">
        <v>14</v>
      </c>
      <c r="M41" s="102" t="s">
        <v>14</v>
      </c>
      <c r="N41" s="93">
        <f t="shared" si="1"/>
        <v>0</v>
      </c>
      <c r="O41" s="199" t="s">
        <v>14</v>
      </c>
      <c r="P41" s="102"/>
      <c r="Q41" s="102"/>
      <c r="R41" s="201"/>
      <c r="S41" s="199" t="s">
        <v>14</v>
      </c>
      <c r="T41" s="20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1">
      <selection activeCell="J10" sqref="J10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0"/>
      <c r="B1" s="169"/>
      <c r="C1" s="169"/>
      <c r="D1" s="169"/>
      <c r="E1" s="169"/>
      <c r="F1" s="169"/>
      <c r="G1" s="169"/>
      <c r="H1" s="169"/>
      <c r="I1" s="169"/>
      <c r="J1" s="187" t="s">
        <v>140</v>
      </c>
    </row>
    <row r="2" spans="1:10" ht="19.5" customHeight="1">
      <c r="A2" s="46" t="s">
        <v>141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s="42" customFormat="1" ht="19.5" customHeight="1">
      <c r="A3" s="123" t="s">
        <v>5</v>
      </c>
      <c r="B3" s="123"/>
      <c r="C3" s="123"/>
      <c r="D3" s="123"/>
      <c r="E3" s="123"/>
      <c r="F3" s="170"/>
      <c r="G3" s="170"/>
      <c r="H3" s="170"/>
      <c r="I3" s="170"/>
      <c r="J3" s="50" t="s">
        <v>6</v>
      </c>
      <c r="K3"/>
      <c r="L3"/>
    </row>
    <row r="4" spans="1:10" ht="19.5" customHeight="1">
      <c r="A4" s="125" t="s">
        <v>59</v>
      </c>
      <c r="B4" s="127"/>
      <c r="C4" s="127"/>
      <c r="D4" s="127"/>
      <c r="E4" s="126"/>
      <c r="F4" s="171" t="s">
        <v>60</v>
      </c>
      <c r="G4" s="172" t="s">
        <v>142</v>
      </c>
      <c r="H4" s="173" t="s">
        <v>143</v>
      </c>
      <c r="I4" s="173" t="s">
        <v>144</v>
      </c>
      <c r="J4" s="178" t="s">
        <v>145</v>
      </c>
    </row>
    <row r="5" spans="1:10" ht="19.5" customHeight="1">
      <c r="A5" s="125" t="s">
        <v>70</v>
      </c>
      <c r="B5" s="127"/>
      <c r="C5" s="126"/>
      <c r="D5" s="174" t="s">
        <v>71</v>
      </c>
      <c r="E5" s="175" t="s">
        <v>146</v>
      </c>
      <c r="F5" s="172"/>
      <c r="G5" s="172"/>
      <c r="H5" s="173"/>
      <c r="I5" s="173"/>
      <c r="J5" s="178"/>
    </row>
    <row r="6" spans="1:10" ht="15" customHeight="1">
      <c r="A6" s="176" t="s">
        <v>80</v>
      </c>
      <c r="B6" s="176" t="s">
        <v>81</v>
      </c>
      <c r="C6" s="177" t="s">
        <v>82</v>
      </c>
      <c r="D6" s="178"/>
      <c r="E6" s="179"/>
      <c r="F6" s="180"/>
      <c r="G6" s="180"/>
      <c r="H6" s="181"/>
      <c r="I6" s="181"/>
      <c r="J6" s="188"/>
    </row>
    <row r="7" spans="1:10" ht="19.5" customHeight="1">
      <c r="A7" s="182" t="s">
        <v>14</v>
      </c>
      <c r="B7" s="182" t="s">
        <v>14</v>
      </c>
      <c r="C7" s="182" t="s">
        <v>14</v>
      </c>
      <c r="D7" s="183" t="s">
        <v>14</v>
      </c>
      <c r="E7" s="183" t="s">
        <v>60</v>
      </c>
      <c r="F7" s="184">
        <f aca="true" t="shared" si="0" ref="F7:F41">SUM(G7:J7)</f>
        <v>1614.42</v>
      </c>
      <c r="G7" s="185">
        <v>1222.93</v>
      </c>
      <c r="H7" s="185">
        <v>391.49</v>
      </c>
      <c r="I7" s="185"/>
      <c r="J7" s="189"/>
    </row>
    <row r="8" spans="1:10" ht="19.5" customHeight="1">
      <c r="A8" s="182" t="s">
        <v>14</v>
      </c>
      <c r="B8" s="182" t="s">
        <v>14</v>
      </c>
      <c r="C8" s="182" t="s">
        <v>14</v>
      </c>
      <c r="D8" s="183" t="s">
        <v>14</v>
      </c>
      <c r="E8" s="183" t="s">
        <v>83</v>
      </c>
      <c r="F8" s="184">
        <f t="shared" si="0"/>
        <v>1614.42</v>
      </c>
      <c r="G8" s="185">
        <v>1222.93</v>
      </c>
      <c r="H8" s="185">
        <v>391.49</v>
      </c>
      <c r="I8" s="185"/>
      <c r="J8" s="189"/>
    </row>
    <row r="9" spans="1:10" ht="19.5" customHeight="1">
      <c r="A9" s="182" t="s">
        <v>14</v>
      </c>
      <c r="B9" s="182" t="s">
        <v>14</v>
      </c>
      <c r="C9" s="182" t="s">
        <v>14</v>
      </c>
      <c r="D9" s="183" t="s">
        <v>84</v>
      </c>
      <c r="E9" s="183" t="s">
        <v>147</v>
      </c>
      <c r="F9" s="184">
        <f t="shared" si="0"/>
        <v>1614.42</v>
      </c>
      <c r="G9" s="185">
        <v>1222.93</v>
      </c>
      <c r="H9" s="185">
        <v>391.49</v>
      </c>
      <c r="I9" s="185"/>
      <c r="J9" s="189"/>
    </row>
    <row r="10" spans="1:10" ht="19.5" customHeight="1">
      <c r="A10" s="182" t="s">
        <v>86</v>
      </c>
      <c r="B10" s="182" t="s">
        <v>87</v>
      </c>
      <c r="C10" s="182" t="s">
        <v>88</v>
      </c>
      <c r="D10" s="183" t="s">
        <v>89</v>
      </c>
      <c r="E10" s="183" t="s">
        <v>90</v>
      </c>
      <c r="F10" s="184">
        <f t="shared" si="0"/>
        <v>1.3</v>
      </c>
      <c r="G10" s="185">
        <v>1.3</v>
      </c>
      <c r="H10" s="185">
        <v>0</v>
      </c>
      <c r="I10" s="185"/>
      <c r="J10" s="189"/>
    </row>
    <row r="11" spans="1:10" ht="19.5" customHeight="1">
      <c r="A11" s="182" t="s">
        <v>86</v>
      </c>
      <c r="B11" s="182" t="s">
        <v>91</v>
      </c>
      <c r="C11" s="182" t="s">
        <v>87</v>
      </c>
      <c r="D11" s="183" t="s">
        <v>89</v>
      </c>
      <c r="E11" s="183" t="s">
        <v>92</v>
      </c>
      <c r="F11" s="184">
        <f t="shared" si="0"/>
        <v>353.2993</v>
      </c>
      <c r="G11" s="185">
        <v>240.9982</v>
      </c>
      <c r="H11" s="185">
        <v>112.3011</v>
      </c>
      <c r="I11" s="185"/>
      <c r="J11" s="189"/>
    </row>
    <row r="12" spans="1:10" ht="19.5" customHeight="1">
      <c r="A12" s="182" t="s">
        <v>86</v>
      </c>
      <c r="B12" s="182" t="s">
        <v>91</v>
      </c>
      <c r="C12" s="182" t="s">
        <v>88</v>
      </c>
      <c r="D12" s="183" t="s">
        <v>89</v>
      </c>
      <c r="E12" s="183" t="s">
        <v>90</v>
      </c>
      <c r="F12" s="184">
        <f t="shared" si="0"/>
        <v>47.6207</v>
      </c>
      <c r="G12" s="185">
        <v>47.6207</v>
      </c>
      <c r="H12" s="185">
        <v>0</v>
      </c>
      <c r="I12" s="185"/>
      <c r="J12" s="189"/>
    </row>
    <row r="13" spans="1:10" ht="19.5" customHeight="1">
      <c r="A13" s="182" t="s">
        <v>86</v>
      </c>
      <c r="B13" s="182" t="s">
        <v>91</v>
      </c>
      <c r="C13" s="182" t="s">
        <v>93</v>
      </c>
      <c r="D13" s="183" t="s">
        <v>89</v>
      </c>
      <c r="E13" s="183" t="s">
        <v>94</v>
      </c>
      <c r="F13" s="184">
        <f t="shared" si="0"/>
        <v>85.5559</v>
      </c>
      <c r="G13" s="185">
        <v>85.5559</v>
      </c>
      <c r="H13" s="185">
        <v>0</v>
      </c>
      <c r="I13" s="185"/>
      <c r="J13" s="189"/>
    </row>
    <row r="14" spans="1:10" ht="19.5" customHeight="1">
      <c r="A14" s="182" t="s">
        <v>86</v>
      </c>
      <c r="B14" s="182" t="s">
        <v>91</v>
      </c>
      <c r="C14" s="182" t="s">
        <v>95</v>
      </c>
      <c r="D14" s="183" t="s">
        <v>89</v>
      </c>
      <c r="E14" s="183" t="s">
        <v>96</v>
      </c>
      <c r="F14" s="184">
        <f t="shared" si="0"/>
        <v>4.9</v>
      </c>
      <c r="G14" s="185">
        <v>4.9</v>
      </c>
      <c r="H14" s="185">
        <v>0</v>
      </c>
      <c r="I14" s="185"/>
      <c r="J14" s="189"/>
    </row>
    <row r="15" spans="1:10" ht="19.5" customHeight="1">
      <c r="A15" s="182" t="s">
        <v>86</v>
      </c>
      <c r="B15" s="182" t="s">
        <v>91</v>
      </c>
      <c r="C15" s="182" t="s">
        <v>97</v>
      </c>
      <c r="D15" s="183" t="s">
        <v>89</v>
      </c>
      <c r="E15" s="183" t="s">
        <v>98</v>
      </c>
      <c r="F15" s="184">
        <f t="shared" si="0"/>
        <v>37.305</v>
      </c>
      <c r="G15" s="185">
        <v>0</v>
      </c>
      <c r="H15" s="185">
        <v>37.305</v>
      </c>
      <c r="I15" s="185"/>
      <c r="J15" s="189"/>
    </row>
    <row r="16" spans="1:10" ht="19.5" customHeight="1">
      <c r="A16" s="182" t="s">
        <v>86</v>
      </c>
      <c r="B16" s="182" t="s">
        <v>93</v>
      </c>
      <c r="C16" s="182" t="s">
        <v>95</v>
      </c>
      <c r="D16" s="183" t="s">
        <v>89</v>
      </c>
      <c r="E16" s="183" t="s">
        <v>99</v>
      </c>
      <c r="F16" s="184">
        <f t="shared" si="0"/>
        <v>43.6341</v>
      </c>
      <c r="G16" s="185">
        <v>36.6341</v>
      </c>
      <c r="H16" s="185">
        <v>7</v>
      </c>
      <c r="I16" s="185"/>
      <c r="J16" s="189"/>
    </row>
    <row r="17" spans="1:10" ht="19.5" customHeight="1">
      <c r="A17" s="182" t="s">
        <v>86</v>
      </c>
      <c r="B17" s="182" t="s">
        <v>93</v>
      </c>
      <c r="C17" s="182" t="s">
        <v>97</v>
      </c>
      <c r="D17" s="183" t="s">
        <v>89</v>
      </c>
      <c r="E17" s="183" t="s">
        <v>100</v>
      </c>
      <c r="F17" s="184">
        <f t="shared" si="0"/>
        <v>20</v>
      </c>
      <c r="G17" s="185">
        <v>0</v>
      </c>
      <c r="H17" s="185">
        <v>20</v>
      </c>
      <c r="I17" s="185"/>
      <c r="J17" s="189"/>
    </row>
    <row r="18" spans="1:10" ht="19.5" customHeight="1">
      <c r="A18" s="182" t="s">
        <v>86</v>
      </c>
      <c r="B18" s="182" t="s">
        <v>95</v>
      </c>
      <c r="C18" s="182" t="s">
        <v>101</v>
      </c>
      <c r="D18" s="183" t="s">
        <v>89</v>
      </c>
      <c r="E18" s="183" t="s">
        <v>102</v>
      </c>
      <c r="F18" s="184">
        <f t="shared" si="0"/>
        <v>2.5</v>
      </c>
      <c r="G18" s="185">
        <v>2.5</v>
      </c>
      <c r="H18" s="185">
        <v>0</v>
      </c>
      <c r="I18" s="185"/>
      <c r="J18" s="189"/>
    </row>
    <row r="19" spans="1:10" ht="19.5" customHeight="1">
      <c r="A19" s="182" t="s">
        <v>86</v>
      </c>
      <c r="B19" s="182" t="s">
        <v>95</v>
      </c>
      <c r="C19" s="182" t="s">
        <v>97</v>
      </c>
      <c r="D19" s="183" t="s">
        <v>89</v>
      </c>
      <c r="E19" s="183" t="s">
        <v>103</v>
      </c>
      <c r="F19" s="184">
        <f t="shared" si="0"/>
        <v>1.2</v>
      </c>
      <c r="G19" s="185">
        <v>1.2</v>
      </c>
      <c r="H19" s="185">
        <v>0</v>
      </c>
      <c r="I19" s="185"/>
      <c r="J19" s="189"/>
    </row>
    <row r="20" spans="1:10" ht="19.5" customHeight="1">
      <c r="A20" s="182" t="s">
        <v>86</v>
      </c>
      <c r="B20" s="182" t="s">
        <v>104</v>
      </c>
      <c r="C20" s="182" t="s">
        <v>97</v>
      </c>
      <c r="D20" s="183" t="s">
        <v>89</v>
      </c>
      <c r="E20" s="183" t="s">
        <v>105</v>
      </c>
      <c r="F20" s="184">
        <f t="shared" si="0"/>
        <v>2.4</v>
      </c>
      <c r="G20" s="185">
        <v>2.4</v>
      </c>
      <c r="H20" s="185">
        <v>0</v>
      </c>
      <c r="I20" s="185"/>
      <c r="J20" s="189"/>
    </row>
    <row r="21" spans="1:10" ht="19.5" customHeight="1">
      <c r="A21" s="182" t="s">
        <v>86</v>
      </c>
      <c r="B21" s="182" t="s">
        <v>106</v>
      </c>
      <c r="C21" s="182" t="s">
        <v>88</v>
      </c>
      <c r="D21" s="183" t="s">
        <v>89</v>
      </c>
      <c r="E21" s="183" t="s">
        <v>90</v>
      </c>
      <c r="F21" s="184">
        <f t="shared" si="0"/>
        <v>1.5</v>
      </c>
      <c r="G21" s="185">
        <v>1.5</v>
      </c>
      <c r="H21" s="185">
        <v>0</v>
      </c>
      <c r="I21" s="185"/>
      <c r="J21" s="189"/>
    </row>
    <row r="22" spans="1:10" ht="19.5" customHeight="1">
      <c r="A22" s="182" t="s">
        <v>107</v>
      </c>
      <c r="B22" s="182" t="s">
        <v>87</v>
      </c>
      <c r="C22" s="182" t="s">
        <v>108</v>
      </c>
      <c r="D22" s="186" t="s">
        <v>84</v>
      </c>
      <c r="E22" s="183" t="s">
        <v>109</v>
      </c>
      <c r="F22" s="184">
        <f t="shared" si="0"/>
        <v>4</v>
      </c>
      <c r="G22" s="185"/>
      <c r="H22" s="185">
        <v>4</v>
      </c>
      <c r="I22" s="185"/>
      <c r="J22" s="189"/>
    </row>
    <row r="23" spans="1:10" ht="19.5" customHeight="1">
      <c r="A23" s="182" t="s">
        <v>107</v>
      </c>
      <c r="B23" s="182" t="s">
        <v>87</v>
      </c>
      <c r="C23" s="182" t="s">
        <v>110</v>
      </c>
      <c r="D23" s="183" t="s">
        <v>89</v>
      </c>
      <c r="E23" s="183" t="s">
        <v>111</v>
      </c>
      <c r="F23" s="184">
        <f t="shared" si="0"/>
        <v>20.298</v>
      </c>
      <c r="G23" s="185">
        <v>20.298</v>
      </c>
      <c r="H23" s="185">
        <v>0</v>
      </c>
      <c r="I23" s="185"/>
      <c r="J23" s="189"/>
    </row>
    <row r="24" spans="1:10" ht="19.5" customHeight="1">
      <c r="A24" s="182" t="s">
        <v>112</v>
      </c>
      <c r="B24" s="182" t="s">
        <v>87</v>
      </c>
      <c r="C24" s="182" t="s">
        <v>113</v>
      </c>
      <c r="D24" s="183" t="s">
        <v>89</v>
      </c>
      <c r="E24" s="183" t="s">
        <v>114</v>
      </c>
      <c r="F24" s="184">
        <f t="shared" si="0"/>
        <v>20.1061</v>
      </c>
      <c r="G24" s="185">
        <v>20.1061</v>
      </c>
      <c r="H24" s="185">
        <v>0</v>
      </c>
      <c r="I24" s="185"/>
      <c r="J24" s="189"/>
    </row>
    <row r="25" spans="1:10" ht="19.5" customHeight="1">
      <c r="A25" s="182" t="s">
        <v>112</v>
      </c>
      <c r="B25" s="182" t="s">
        <v>88</v>
      </c>
      <c r="C25" s="182" t="s">
        <v>115</v>
      </c>
      <c r="D25" s="183" t="s">
        <v>89</v>
      </c>
      <c r="E25" s="183" t="s">
        <v>116</v>
      </c>
      <c r="F25" s="184">
        <f t="shared" si="0"/>
        <v>76.0455</v>
      </c>
      <c r="G25" s="185">
        <v>0</v>
      </c>
      <c r="H25" s="185">
        <v>76.0455</v>
      </c>
      <c r="I25" s="185"/>
      <c r="J25" s="189"/>
    </row>
    <row r="26" spans="1:10" ht="19.5" customHeight="1">
      <c r="A26" s="182" t="s">
        <v>112</v>
      </c>
      <c r="B26" s="182" t="s">
        <v>88</v>
      </c>
      <c r="C26" s="182" t="s">
        <v>95</v>
      </c>
      <c r="D26" s="183" t="s">
        <v>89</v>
      </c>
      <c r="E26" s="183" t="s">
        <v>117</v>
      </c>
      <c r="F26" s="184">
        <f t="shared" si="0"/>
        <v>8</v>
      </c>
      <c r="G26" s="185">
        <v>8</v>
      </c>
      <c r="H26" s="185">
        <v>0</v>
      </c>
      <c r="I26" s="185"/>
      <c r="J26" s="189"/>
    </row>
    <row r="27" spans="1:10" ht="19.5" customHeight="1">
      <c r="A27" s="182" t="s">
        <v>112</v>
      </c>
      <c r="B27" s="182" t="s">
        <v>88</v>
      </c>
      <c r="C27" s="182" t="s">
        <v>97</v>
      </c>
      <c r="D27" s="183" t="s">
        <v>89</v>
      </c>
      <c r="E27" s="183" t="s">
        <v>118</v>
      </c>
      <c r="F27" s="184">
        <f t="shared" si="0"/>
        <v>33.84</v>
      </c>
      <c r="G27" s="185">
        <v>0</v>
      </c>
      <c r="H27" s="185">
        <v>33.84</v>
      </c>
      <c r="I27" s="185"/>
      <c r="J27" s="189"/>
    </row>
    <row r="28" spans="1:10" ht="19.5" customHeight="1">
      <c r="A28" s="182" t="s">
        <v>112</v>
      </c>
      <c r="B28" s="182" t="s">
        <v>119</v>
      </c>
      <c r="C28" s="182" t="s">
        <v>119</v>
      </c>
      <c r="D28" s="183" t="s">
        <v>89</v>
      </c>
      <c r="E28" s="183" t="s">
        <v>120</v>
      </c>
      <c r="F28" s="184">
        <f t="shared" si="0"/>
        <v>52.2679</v>
      </c>
      <c r="G28" s="185">
        <v>52.2679</v>
      </c>
      <c r="H28" s="185">
        <v>0</v>
      </c>
      <c r="I28" s="185"/>
      <c r="J28" s="189"/>
    </row>
    <row r="29" spans="1:10" ht="19.5" customHeight="1">
      <c r="A29" s="182" t="s">
        <v>112</v>
      </c>
      <c r="B29" s="182" t="s">
        <v>104</v>
      </c>
      <c r="C29" s="182" t="s">
        <v>88</v>
      </c>
      <c r="D29" s="183" t="s">
        <v>89</v>
      </c>
      <c r="E29" s="183" t="s">
        <v>90</v>
      </c>
      <c r="F29" s="184">
        <f t="shared" si="0"/>
        <v>5.4</v>
      </c>
      <c r="G29" s="185">
        <v>5.4</v>
      </c>
      <c r="H29" s="185">
        <v>0</v>
      </c>
      <c r="I29" s="185"/>
      <c r="J29" s="189"/>
    </row>
    <row r="30" spans="1:10" ht="19.5" customHeight="1">
      <c r="A30" s="182" t="s">
        <v>112</v>
      </c>
      <c r="B30" s="182" t="s">
        <v>97</v>
      </c>
      <c r="C30" s="182" t="s">
        <v>97</v>
      </c>
      <c r="D30" s="183" t="s">
        <v>89</v>
      </c>
      <c r="E30" s="183" t="s">
        <v>121</v>
      </c>
      <c r="F30" s="184">
        <f t="shared" si="0"/>
        <v>5.1376</v>
      </c>
      <c r="G30" s="185">
        <v>5.1376</v>
      </c>
      <c r="H30" s="185">
        <v>0</v>
      </c>
      <c r="I30" s="185"/>
      <c r="J30" s="189"/>
    </row>
    <row r="31" spans="1:10" ht="19.5" customHeight="1">
      <c r="A31" s="182" t="s">
        <v>122</v>
      </c>
      <c r="B31" s="182" t="s">
        <v>104</v>
      </c>
      <c r="C31" s="182" t="s">
        <v>87</v>
      </c>
      <c r="D31" s="183" t="s">
        <v>89</v>
      </c>
      <c r="E31" s="183" t="s">
        <v>123</v>
      </c>
      <c r="F31" s="184">
        <f t="shared" si="0"/>
        <v>21.9454</v>
      </c>
      <c r="G31" s="185">
        <v>21.9454</v>
      </c>
      <c r="H31" s="185">
        <v>0</v>
      </c>
      <c r="I31" s="185"/>
      <c r="J31" s="189"/>
    </row>
    <row r="32" spans="1:10" ht="19.5" customHeight="1">
      <c r="A32" s="182" t="s">
        <v>122</v>
      </c>
      <c r="B32" s="182" t="s">
        <v>104</v>
      </c>
      <c r="C32" s="182" t="s">
        <v>88</v>
      </c>
      <c r="D32" s="183" t="s">
        <v>89</v>
      </c>
      <c r="E32" s="183" t="s">
        <v>124</v>
      </c>
      <c r="F32" s="184">
        <f t="shared" si="0"/>
        <v>15.1669</v>
      </c>
      <c r="G32" s="185">
        <v>15.1669</v>
      </c>
      <c r="H32" s="185">
        <v>0</v>
      </c>
      <c r="I32" s="185"/>
      <c r="J32" s="189"/>
    </row>
    <row r="33" spans="1:10" ht="19.5" customHeight="1">
      <c r="A33" s="182" t="s">
        <v>125</v>
      </c>
      <c r="B33" s="182" t="s">
        <v>87</v>
      </c>
      <c r="C33" s="182" t="s">
        <v>101</v>
      </c>
      <c r="D33" s="183" t="s">
        <v>89</v>
      </c>
      <c r="E33" s="183" t="s">
        <v>126</v>
      </c>
      <c r="F33" s="184">
        <f t="shared" si="0"/>
        <v>56.0816</v>
      </c>
      <c r="G33" s="185">
        <v>56.0816</v>
      </c>
      <c r="H33" s="185">
        <v>0</v>
      </c>
      <c r="I33" s="185"/>
      <c r="J33" s="189"/>
    </row>
    <row r="34" spans="1:10" ht="19.5" customHeight="1">
      <c r="A34" s="182" t="s">
        <v>125</v>
      </c>
      <c r="B34" s="182" t="s">
        <v>87</v>
      </c>
      <c r="C34" s="182" t="s">
        <v>127</v>
      </c>
      <c r="D34" s="186" t="s">
        <v>84</v>
      </c>
      <c r="E34" s="183" t="s">
        <v>128</v>
      </c>
      <c r="F34" s="184">
        <f t="shared" si="0"/>
        <v>10</v>
      </c>
      <c r="G34" s="185"/>
      <c r="H34" s="185">
        <v>10</v>
      </c>
      <c r="I34" s="185"/>
      <c r="J34" s="189"/>
    </row>
    <row r="35" spans="1:10" ht="19.5" customHeight="1">
      <c r="A35" s="182" t="s">
        <v>125</v>
      </c>
      <c r="B35" s="182" t="s">
        <v>87</v>
      </c>
      <c r="C35" s="182" t="s">
        <v>129</v>
      </c>
      <c r="D35" s="186" t="s">
        <v>84</v>
      </c>
      <c r="E35" s="183" t="s">
        <v>130</v>
      </c>
      <c r="F35" s="184">
        <f t="shared" si="0"/>
        <v>77</v>
      </c>
      <c r="G35" s="185"/>
      <c r="H35" s="185">
        <v>77</v>
      </c>
      <c r="I35" s="185"/>
      <c r="J35" s="189"/>
    </row>
    <row r="36" spans="1:10" ht="19.5" customHeight="1">
      <c r="A36" s="182" t="s">
        <v>125</v>
      </c>
      <c r="B36" s="182" t="s">
        <v>87</v>
      </c>
      <c r="C36" s="182" t="s">
        <v>131</v>
      </c>
      <c r="D36" s="186" t="s">
        <v>84</v>
      </c>
      <c r="E36" s="183" t="s">
        <v>132</v>
      </c>
      <c r="F36" s="184">
        <f t="shared" si="0"/>
        <v>7</v>
      </c>
      <c r="G36" s="185"/>
      <c r="H36" s="185">
        <v>7</v>
      </c>
      <c r="I36" s="185"/>
      <c r="J36" s="189"/>
    </row>
    <row r="37" spans="1:10" ht="19.5" customHeight="1">
      <c r="A37" s="182" t="s">
        <v>125</v>
      </c>
      <c r="B37" s="182" t="s">
        <v>87</v>
      </c>
      <c r="C37" s="182" t="s">
        <v>97</v>
      </c>
      <c r="D37" s="186" t="s">
        <v>84</v>
      </c>
      <c r="E37" s="183" t="s">
        <v>133</v>
      </c>
      <c r="F37" s="184">
        <f t="shared" si="0"/>
        <v>7</v>
      </c>
      <c r="G37" s="185"/>
      <c r="H37" s="185">
        <v>7</v>
      </c>
      <c r="I37" s="185"/>
      <c r="J37" s="189"/>
    </row>
    <row r="38" spans="1:10" ht="19.5" customHeight="1">
      <c r="A38" s="182" t="s">
        <v>125</v>
      </c>
      <c r="B38" s="182" t="s">
        <v>119</v>
      </c>
      <c r="C38" s="182" t="s">
        <v>97</v>
      </c>
      <c r="D38" s="183" t="s">
        <v>89</v>
      </c>
      <c r="E38" s="183" t="s">
        <v>134</v>
      </c>
      <c r="F38" s="184">
        <f t="shared" si="0"/>
        <v>1.32</v>
      </c>
      <c r="G38" s="185">
        <v>1.32</v>
      </c>
      <c r="H38" s="185">
        <v>0</v>
      </c>
      <c r="I38" s="185"/>
      <c r="J38" s="189"/>
    </row>
    <row r="39" spans="1:10" ht="19.5" customHeight="1">
      <c r="A39" s="182" t="s">
        <v>125</v>
      </c>
      <c r="B39" s="182" t="s">
        <v>115</v>
      </c>
      <c r="C39" s="182" t="s">
        <v>119</v>
      </c>
      <c r="D39" s="183" t="s">
        <v>89</v>
      </c>
      <c r="E39" s="183" t="s">
        <v>135</v>
      </c>
      <c r="F39" s="184">
        <f t="shared" si="0"/>
        <v>521.902548</v>
      </c>
      <c r="G39" s="185">
        <v>521.902548</v>
      </c>
      <c r="H39" s="185">
        <v>0</v>
      </c>
      <c r="I39" s="185"/>
      <c r="J39" s="189"/>
    </row>
    <row r="40" spans="1:10" ht="19.5" customHeight="1">
      <c r="A40" s="182" t="s">
        <v>136</v>
      </c>
      <c r="B40" s="182" t="s">
        <v>88</v>
      </c>
      <c r="C40" s="182" t="s">
        <v>87</v>
      </c>
      <c r="D40" s="183" t="s">
        <v>89</v>
      </c>
      <c r="E40" s="183" t="s">
        <v>137</v>
      </c>
      <c r="F40" s="184">
        <f t="shared" si="0"/>
        <v>67.1915</v>
      </c>
      <c r="G40" s="185">
        <v>67.1915</v>
      </c>
      <c r="H40" s="185">
        <v>0</v>
      </c>
      <c r="I40" s="185"/>
      <c r="J40" s="189"/>
    </row>
    <row r="41" spans="1:10" ht="19.5" customHeight="1">
      <c r="A41" s="182" t="s">
        <v>138</v>
      </c>
      <c r="B41" s="182" t="s">
        <v>87</v>
      </c>
      <c r="C41" s="182" t="s">
        <v>93</v>
      </c>
      <c r="D41" s="183" t="s">
        <v>89</v>
      </c>
      <c r="E41" s="183" t="s">
        <v>139</v>
      </c>
      <c r="F41" s="184">
        <f t="shared" si="0"/>
        <v>3.5</v>
      </c>
      <c r="G41" s="185">
        <v>3.5</v>
      </c>
      <c r="H41" s="185">
        <v>0</v>
      </c>
      <c r="I41" s="185"/>
      <c r="J41" s="18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4">
      <selection activeCell="G9" sqref="G9"/>
    </sheetView>
  </sheetViews>
  <sheetFormatPr defaultColWidth="9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22"/>
      <c r="B1" s="122"/>
      <c r="C1" s="122"/>
      <c r="D1" s="122"/>
      <c r="E1" s="122"/>
      <c r="F1" s="122"/>
      <c r="G1" s="122"/>
      <c r="H1" s="50" t="s">
        <v>148</v>
      </c>
    </row>
    <row r="2" spans="1:8" ht="20.25" customHeight="1">
      <c r="A2" s="46" t="s">
        <v>149</v>
      </c>
      <c r="B2" s="46"/>
      <c r="C2" s="46"/>
      <c r="D2" s="46"/>
      <c r="E2" s="46"/>
      <c r="F2" s="46"/>
      <c r="G2" s="46"/>
      <c r="H2" s="46"/>
    </row>
    <row r="3" spans="1:8" s="42" customFormat="1" ht="20.25" customHeight="1">
      <c r="A3" s="123" t="s">
        <v>5</v>
      </c>
      <c r="B3" s="123"/>
      <c r="C3" s="124"/>
      <c r="D3" s="124"/>
      <c r="E3" s="124"/>
      <c r="F3" s="124"/>
      <c r="G3" s="124"/>
      <c r="H3" s="50" t="s">
        <v>6</v>
      </c>
    </row>
    <row r="4" spans="1:8" ht="20.25" customHeight="1">
      <c r="A4" s="125" t="s">
        <v>7</v>
      </c>
      <c r="B4" s="126"/>
      <c r="C4" s="125" t="s">
        <v>8</v>
      </c>
      <c r="D4" s="127"/>
      <c r="E4" s="127"/>
      <c r="F4" s="127"/>
      <c r="G4" s="127"/>
      <c r="H4" s="126"/>
    </row>
    <row r="5" spans="1:8" ht="34.5" customHeight="1">
      <c r="A5" s="128" t="s">
        <v>9</v>
      </c>
      <c r="B5" s="129" t="s">
        <v>10</v>
      </c>
      <c r="C5" s="128" t="s">
        <v>9</v>
      </c>
      <c r="D5" s="129" t="s">
        <v>60</v>
      </c>
      <c r="E5" s="129" t="s">
        <v>150</v>
      </c>
      <c r="F5" s="130" t="s">
        <v>151</v>
      </c>
      <c r="G5" s="129" t="s">
        <v>152</v>
      </c>
      <c r="H5" s="131" t="s">
        <v>153</v>
      </c>
    </row>
    <row r="6" spans="1:8" ht="20.25" customHeight="1">
      <c r="A6" s="132" t="s">
        <v>154</v>
      </c>
      <c r="B6" s="133">
        <f>SUM(B7:B9)</f>
        <v>1327.7823</v>
      </c>
      <c r="C6" s="134" t="s">
        <v>155</v>
      </c>
      <c r="D6" s="135">
        <f>SUM(E6,F6,G6,H6)</f>
        <v>1614.4180479999998</v>
      </c>
      <c r="E6" s="136">
        <f>SUM(E7:E36)</f>
        <v>1327.7822999999999</v>
      </c>
      <c r="F6" s="136">
        <f>SUM(F7:F36)</f>
        <v>0</v>
      </c>
      <c r="G6" s="136">
        <f>SUM(G7:G36)</f>
        <v>0</v>
      </c>
      <c r="H6" s="136">
        <f>SUM(H7:H36)</f>
        <v>286.635748</v>
      </c>
    </row>
    <row r="7" spans="1:8" ht="20.25" customHeight="1">
      <c r="A7" s="132" t="s">
        <v>156</v>
      </c>
      <c r="B7" s="137">
        <v>1327.7823</v>
      </c>
      <c r="C7" s="138" t="s">
        <v>157</v>
      </c>
      <c r="D7" s="139">
        <f aca="true" t="shared" si="0" ref="D7:D35">SUM(E7:H7)</f>
        <v>601.215</v>
      </c>
      <c r="E7" s="140">
        <v>550.349</v>
      </c>
      <c r="F7" s="140" t="s">
        <v>14</v>
      </c>
      <c r="G7" s="140" t="s">
        <v>14</v>
      </c>
      <c r="H7" s="141">
        <v>50.866</v>
      </c>
    </row>
    <row r="8" spans="1:8" ht="20.25" customHeight="1">
      <c r="A8" s="132" t="s">
        <v>158</v>
      </c>
      <c r="B8" s="137" t="s">
        <v>14</v>
      </c>
      <c r="C8" s="138" t="s">
        <v>159</v>
      </c>
      <c r="D8" s="139">
        <f t="shared" si="0"/>
        <v>0</v>
      </c>
      <c r="E8" s="140">
        <v>0</v>
      </c>
      <c r="F8" s="140" t="s">
        <v>14</v>
      </c>
      <c r="G8" s="140" t="s">
        <v>14</v>
      </c>
      <c r="H8" s="141">
        <v>0</v>
      </c>
    </row>
    <row r="9" spans="1:8" ht="20.25" customHeight="1">
      <c r="A9" s="132" t="s">
        <v>160</v>
      </c>
      <c r="B9" s="142" t="s">
        <v>14</v>
      </c>
      <c r="C9" s="138" t="s">
        <v>161</v>
      </c>
      <c r="D9" s="139">
        <f t="shared" si="0"/>
        <v>0</v>
      </c>
      <c r="E9" s="140">
        <v>0</v>
      </c>
      <c r="F9" s="140" t="s">
        <v>14</v>
      </c>
      <c r="G9" s="140" t="s">
        <v>14</v>
      </c>
      <c r="H9" s="141">
        <v>0</v>
      </c>
    </row>
    <row r="10" spans="1:8" ht="20.25" customHeight="1">
      <c r="A10" s="132" t="s">
        <v>162</v>
      </c>
      <c r="B10" s="143">
        <f>SUM(B11:B14)</f>
        <v>286.635748</v>
      </c>
      <c r="C10" s="138" t="s">
        <v>163</v>
      </c>
      <c r="D10" s="139">
        <f t="shared" si="0"/>
        <v>0</v>
      </c>
      <c r="E10" s="140">
        <v>0</v>
      </c>
      <c r="F10" s="140" t="s">
        <v>14</v>
      </c>
      <c r="G10" s="140" t="s">
        <v>14</v>
      </c>
      <c r="H10" s="141">
        <v>0</v>
      </c>
    </row>
    <row r="11" spans="1:8" ht="20.25" customHeight="1">
      <c r="A11" s="132" t="s">
        <v>156</v>
      </c>
      <c r="B11" s="137">
        <v>286.635748</v>
      </c>
      <c r="C11" s="138" t="s">
        <v>164</v>
      </c>
      <c r="D11" s="139">
        <f t="shared" si="0"/>
        <v>0</v>
      </c>
      <c r="E11" s="140">
        <v>0</v>
      </c>
      <c r="F11" s="140" t="s">
        <v>14</v>
      </c>
      <c r="G11" s="140" t="s">
        <v>14</v>
      </c>
      <c r="H11" s="141">
        <v>0</v>
      </c>
    </row>
    <row r="12" spans="1:8" ht="20.25" customHeight="1">
      <c r="A12" s="132" t="s">
        <v>158</v>
      </c>
      <c r="B12" s="137">
        <v>0</v>
      </c>
      <c r="C12" s="138" t="s">
        <v>165</v>
      </c>
      <c r="D12" s="139">
        <f t="shared" si="0"/>
        <v>0</v>
      </c>
      <c r="E12" s="140">
        <v>0</v>
      </c>
      <c r="F12" s="140" t="s">
        <v>14</v>
      </c>
      <c r="G12" s="140" t="s">
        <v>14</v>
      </c>
      <c r="H12" s="141">
        <v>0</v>
      </c>
    </row>
    <row r="13" spans="1:8" ht="20.25" customHeight="1">
      <c r="A13" s="132" t="s">
        <v>160</v>
      </c>
      <c r="B13" s="137">
        <v>0</v>
      </c>
      <c r="C13" s="138" t="s">
        <v>166</v>
      </c>
      <c r="D13" s="139">
        <f t="shared" si="0"/>
        <v>24.298</v>
      </c>
      <c r="E13" s="140">
        <v>20.298</v>
      </c>
      <c r="F13" s="140" t="s">
        <v>14</v>
      </c>
      <c r="G13" s="140" t="s">
        <v>14</v>
      </c>
      <c r="H13" s="141">
        <v>4</v>
      </c>
    </row>
    <row r="14" spans="1:8" ht="20.25" customHeight="1">
      <c r="A14" s="132" t="s">
        <v>167</v>
      </c>
      <c r="B14" s="142"/>
      <c r="C14" s="138" t="s">
        <v>168</v>
      </c>
      <c r="D14" s="139">
        <f t="shared" si="0"/>
        <v>200.7971</v>
      </c>
      <c r="E14" s="140">
        <v>172.7971</v>
      </c>
      <c r="F14" s="140" t="s">
        <v>14</v>
      </c>
      <c r="G14" s="140" t="s">
        <v>14</v>
      </c>
      <c r="H14" s="141">
        <v>28</v>
      </c>
    </row>
    <row r="15" spans="1:8" ht="20.25" customHeight="1">
      <c r="A15" s="144"/>
      <c r="B15" s="145"/>
      <c r="C15" s="138" t="s">
        <v>169</v>
      </c>
      <c r="D15" s="139">
        <f t="shared" si="0"/>
        <v>0</v>
      </c>
      <c r="E15" s="140">
        <v>0</v>
      </c>
      <c r="F15" s="140" t="s">
        <v>14</v>
      </c>
      <c r="G15" s="140" t="s">
        <v>14</v>
      </c>
      <c r="H15" s="141">
        <v>0</v>
      </c>
    </row>
    <row r="16" spans="1:8" ht="20.25" customHeight="1">
      <c r="A16" s="144"/>
      <c r="B16" s="142"/>
      <c r="C16" s="138" t="s">
        <v>170</v>
      </c>
      <c r="D16" s="139">
        <f t="shared" si="0"/>
        <v>37.1123</v>
      </c>
      <c r="E16" s="140">
        <v>37.1123</v>
      </c>
      <c r="F16" s="140" t="s">
        <v>14</v>
      </c>
      <c r="G16" s="140" t="s">
        <v>14</v>
      </c>
      <c r="H16" s="141">
        <v>0</v>
      </c>
    </row>
    <row r="17" spans="1:8" ht="20.25" customHeight="1">
      <c r="A17" s="144"/>
      <c r="B17" s="142"/>
      <c r="C17" s="138" t="s">
        <v>171</v>
      </c>
      <c r="D17" s="139">
        <f t="shared" si="0"/>
        <v>0</v>
      </c>
      <c r="E17" s="140">
        <v>0</v>
      </c>
      <c r="F17" s="140" t="s">
        <v>14</v>
      </c>
      <c r="G17" s="140" t="s">
        <v>14</v>
      </c>
      <c r="H17" s="141">
        <v>0</v>
      </c>
    </row>
    <row r="18" spans="1:8" ht="20.25" customHeight="1">
      <c r="A18" s="144"/>
      <c r="B18" s="142"/>
      <c r="C18" s="138" t="s">
        <v>172</v>
      </c>
      <c r="D18" s="139">
        <f t="shared" si="0"/>
        <v>0</v>
      </c>
      <c r="E18" s="140">
        <v>0</v>
      </c>
      <c r="F18" s="140" t="s">
        <v>14</v>
      </c>
      <c r="G18" s="140" t="s">
        <v>14</v>
      </c>
      <c r="H18" s="141">
        <v>0</v>
      </c>
    </row>
    <row r="19" spans="1:8" ht="20.25" customHeight="1">
      <c r="A19" s="144"/>
      <c r="B19" s="142"/>
      <c r="C19" s="138" t="s">
        <v>173</v>
      </c>
      <c r="D19" s="139">
        <f t="shared" si="0"/>
        <v>680.3041479999999</v>
      </c>
      <c r="E19" s="140">
        <v>476.5344</v>
      </c>
      <c r="F19" s="140" t="s">
        <v>14</v>
      </c>
      <c r="G19" s="140" t="s">
        <v>14</v>
      </c>
      <c r="H19" s="141">
        <v>203.769748</v>
      </c>
    </row>
    <row r="20" spans="1:8" ht="20.25" customHeight="1">
      <c r="A20" s="144"/>
      <c r="B20" s="142"/>
      <c r="C20" s="138" t="s">
        <v>174</v>
      </c>
      <c r="D20" s="139">
        <f t="shared" si="0"/>
        <v>0</v>
      </c>
      <c r="E20" s="140">
        <v>0</v>
      </c>
      <c r="F20" s="140" t="s">
        <v>14</v>
      </c>
      <c r="G20" s="140" t="s">
        <v>14</v>
      </c>
      <c r="H20" s="141">
        <v>0</v>
      </c>
    </row>
    <row r="21" spans="1:8" ht="20.25" customHeight="1">
      <c r="A21" s="144"/>
      <c r="B21" s="142"/>
      <c r="C21" s="138" t="s">
        <v>175</v>
      </c>
      <c r="D21" s="139">
        <f t="shared" si="0"/>
        <v>0</v>
      </c>
      <c r="E21" s="140">
        <v>0</v>
      </c>
      <c r="F21" s="140" t="s">
        <v>14</v>
      </c>
      <c r="G21" s="140" t="s">
        <v>14</v>
      </c>
      <c r="H21" s="141">
        <v>0</v>
      </c>
    </row>
    <row r="22" spans="1:8" ht="20.25" customHeight="1">
      <c r="A22" s="144"/>
      <c r="B22" s="142"/>
      <c r="C22" s="138" t="s">
        <v>176</v>
      </c>
      <c r="D22" s="139">
        <f t="shared" si="0"/>
        <v>0</v>
      </c>
      <c r="E22" s="140">
        <v>0</v>
      </c>
      <c r="F22" s="140" t="s">
        <v>14</v>
      </c>
      <c r="G22" s="140" t="s">
        <v>14</v>
      </c>
      <c r="H22" s="141">
        <v>0</v>
      </c>
    </row>
    <row r="23" spans="1:8" ht="20.25" customHeight="1">
      <c r="A23" s="144"/>
      <c r="B23" s="142"/>
      <c r="C23" s="138" t="s">
        <v>177</v>
      </c>
      <c r="D23" s="139">
        <f t="shared" si="0"/>
        <v>0</v>
      </c>
      <c r="E23" s="140">
        <v>0</v>
      </c>
      <c r="F23" s="140" t="s">
        <v>14</v>
      </c>
      <c r="G23" s="140" t="s">
        <v>14</v>
      </c>
      <c r="H23" s="141">
        <v>0</v>
      </c>
    </row>
    <row r="24" spans="1:8" ht="20.25" customHeight="1">
      <c r="A24" s="144"/>
      <c r="B24" s="142"/>
      <c r="C24" s="138" t="s">
        <v>178</v>
      </c>
      <c r="D24" s="139">
        <f t="shared" si="0"/>
        <v>0</v>
      </c>
      <c r="E24" s="140">
        <v>0</v>
      </c>
      <c r="F24" s="140" t="s">
        <v>14</v>
      </c>
      <c r="G24" s="140" t="s">
        <v>14</v>
      </c>
      <c r="H24" s="141">
        <v>0</v>
      </c>
    </row>
    <row r="25" spans="1:8" ht="20.25" customHeight="1">
      <c r="A25" s="144"/>
      <c r="B25" s="142"/>
      <c r="C25" s="138" t="s">
        <v>179</v>
      </c>
      <c r="D25" s="139">
        <f t="shared" si="0"/>
        <v>0</v>
      </c>
      <c r="E25" s="140">
        <v>0</v>
      </c>
      <c r="F25" s="140" t="s">
        <v>14</v>
      </c>
      <c r="G25" s="140" t="s">
        <v>14</v>
      </c>
      <c r="H25" s="141">
        <v>0</v>
      </c>
    </row>
    <row r="26" spans="1:8" ht="20.25" customHeight="1">
      <c r="A26" s="132"/>
      <c r="B26" s="142"/>
      <c r="C26" s="138" t="s">
        <v>180</v>
      </c>
      <c r="D26" s="139">
        <f t="shared" si="0"/>
        <v>67.1915</v>
      </c>
      <c r="E26" s="140">
        <v>67.1915</v>
      </c>
      <c r="F26" s="140" t="s">
        <v>14</v>
      </c>
      <c r="G26" s="140" t="s">
        <v>14</v>
      </c>
      <c r="H26" s="141">
        <v>0</v>
      </c>
    </row>
    <row r="27" spans="1:8" ht="20.25" customHeight="1">
      <c r="A27" s="132"/>
      <c r="B27" s="142"/>
      <c r="C27" s="138" t="s">
        <v>181</v>
      </c>
      <c r="D27" s="139">
        <f t="shared" si="0"/>
        <v>0</v>
      </c>
      <c r="E27" s="140">
        <v>0</v>
      </c>
      <c r="F27" s="140" t="s">
        <v>14</v>
      </c>
      <c r="G27" s="140" t="s">
        <v>14</v>
      </c>
      <c r="H27" s="141">
        <v>0</v>
      </c>
    </row>
    <row r="28" spans="1:8" ht="20.25" customHeight="1">
      <c r="A28" s="132"/>
      <c r="B28" s="142"/>
      <c r="C28" s="138" t="s">
        <v>182</v>
      </c>
      <c r="D28" s="139">
        <f t="shared" si="0"/>
        <v>0</v>
      </c>
      <c r="E28" s="140">
        <v>0</v>
      </c>
      <c r="F28" s="140" t="s">
        <v>14</v>
      </c>
      <c r="G28" s="140" t="s">
        <v>14</v>
      </c>
      <c r="H28" s="141">
        <v>0</v>
      </c>
    </row>
    <row r="29" spans="1:8" ht="20.25" customHeight="1">
      <c r="A29" s="132"/>
      <c r="B29" s="142"/>
      <c r="C29" s="138" t="s">
        <v>183</v>
      </c>
      <c r="D29" s="139">
        <f t="shared" si="0"/>
        <v>3.5</v>
      </c>
      <c r="E29" s="140">
        <v>3.5</v>
      </c>
      <c r="F29" s="140" t="s">
        <v>14</v>
      </c>
      <c r="G29" s="140" t="s">
        <v>14</v>
      </c>
      <c r="H29" s="141">
        <v>0</v>
      </c>
    </row>
    <row r="30" spans="1:8" ht="20.25" customHeight="1">
      <c r="A30" s="132"/>
      <c r="B30" s="142"/>
      <c r="C30" s="138" t="s">
        <v>184</v>
      </c>
      <c r="D30" s="139">
        <f t="shared" si="0"/>
        <v>0</v>
      </c>
      <c r="E30" s="140">
        <v>0</v>
      </c>
      <c r="F30" s="140" t="s">
        <v>14</v>
      </c>
      <c r="G30" s="140" t="s">
        <v>14</v>
      </c>
      <c r="H30" s="141">
        <v>0</v>
      </c>
    </row>
    <row r="31" spans="1:8" ht="20.25" customHeight="1">
      <c r="A31" s="132"/>
      <c r="B31" s="142"/>
      <c r="C31" s="138" t="s">
        <v>185</v>
      </c>
      <c r="D31" s="139">
        <f t="shared" si="0"/>
        <v>0</v>
      </c>
      <c r="E31" s="140">
        <v>0</v>
      </c>
      <c r="F31" s="140" t="s">
        <v>14</v>
      </c>
      <c r="G31" s="140" t="s">
        <v>14</v>
      </c>
      <c r="H31" s="141">
        <v>0</v>
      </c>
    </row>
    <row r="32" spans="1:8" ht="20.25" customHeight="1">
      <c r="A32" s="132"/>
      <c r="B32" s="142"/>
      <c r="C32" s="146" t="s">
        <v>186</v>
      </c>
      <c r="D32" s="139">
        <f t="shared" si="0"/>
        <v>0</v>
      </c>
      <c r="E32" s="140">
        <v>0</v>
      </c>
      <c r="F32" s="140" t="s">
        <v>14</v>
      </c>
      <c r="G32" s="140" t="s">
        <v>14</v>
      </c>
      <c r="H32" s="141">
        <v>0</v>
      </c>
    </row>
    <row r="33" spans="1:8" ht="20.25" customHeight="1">
      <c r="A33" s="132"/>
      <c r="B33" s="142"/>
      <c r="C33" s="138" t="s">
        <v>187</v>
      </c>
      <c r="D33" s="139">
        <f t="shared" si="0"/>
        <v>0</v>
      </c>
      <c r="E33" s="140">
        <v>0</v>
      </c>
      <c r="F33" s="140" t="s">
        <v>14</v>
      </c>
      <c r="G33" s="140" t="s">
        <v>14</v>
      </c>
      <c r="H33" s="141">
        <v>0</v>
      </c>
    </row>
    <row r="34" spans="1:8" ht="20.25" customHeight="1">
      <c r="A34" s="132"/>
      <c r="B34" s="142"/>
      <c r="C34" s="138" t="s">
        <v>188</v>
      </c>
      <c r="D34" s="139">
        <f t="shared" si="0"/>
        <v>0</v>
      </c>
      <c r="E34" s="140">
        <v>0</v>
      </c>
      <c r="F34" s="140" t="s">
        <v>14</v>
      </c>
      <c r="G34" s="140" t="s">
        <v>14</v>
      </c>
      <c r="H34" s="141">
        <v>0</v>
      </c>
    </row>
    <row r="35" spans="1:8" ht="20.25" customHeight="1">
      <c r="A35" s="132"/>
      <c r="B35" s="142"/>
      <c r="C35" s="138" t="s">
        <v>189</v>
      </c>
      <c r="D35" s="139">
        <f t="shared" si="0"/>
        <v>0</v>
      </c>
      <c r="E35" s="147">
        <v>0</v>
      </c>
      <c r="F35" s="147" t="s">
        <v>14</v>
      </c>
      <c r="G35" s="147" t="s">
        <v>14</v>
      </c>
      <c r="H35" s="148">
        <v>0</v>
      </c>
    </row>
    <row r="36" spans="1:8" ht="20.25" customHeight="1">
      <c r="A36" s="149"/>
      <c r="B36" s="150"/>
      <c r="C36" s="151" t="s">
        <v>190</v>
      </c>
      <c r="D36" s="152"/>
      <c r="E36" s="153">
        <v>0</v>
      </c>
      <c r="F36" s="153" t="s">
        <v>14</v>
      </c>
      <c r="G36" s="153" t="s">
        <v>14</v>
      </c>
      <c r="H36" s="154">
        <v>0</v>
      </c>
    </row>
    <row r="37" spans="1:8" ht="20.25" customHeight="1">
      <c r="A37" s="132"/>
      <c r="B37" s="155"/>
      <c r="C37" s="156" t="s">
        <v>191</v>
      </c>
      <c r="D37" s="157">
        <f>SUM(E37:H37)</f>
        <v>0</v>
      </c>
      <c r="E37" s="147"/>
      <c r="F37" s="147" t="s">
        <v>14</v>
      </c>
      <c r="G37" s="147"/>
      <c r="H37" s="148"/>
    </row>
    <row r="38" spans="1:8" ht="20.25" customHeight="1">
      <c r="A38" s="132"/>
      <c r="B38" s="158"/>
      <c r="C38" s="156"/>
      <c r="D38" s="152"/>
      <c r="E38" s="159"/>
      <c r="F38" s="159"/>
      <c r="G38" s="159"/>
      <c r="H38" s="160"/>
    </row>
    <row r="39" spans="1:8" ht="20.25" customHeight="1">
      <c r="A39" s="149" t="s">
        <v>55</v>
      </c>
      <c r="B39" s="161">
        <f>SUM(B6,B10)</f>
        <v>1614.418048</v>
      </c>
      <c r="C39" s="162" t="s">
        <v>56</v>
      </c>
      <c r="D39" s="163">
        <f>SUM(E39:H39)</f>
        <v>1614.4180479999998</v>
      </c>
      <c r="E39" s="164">
        <f>SUM(E7:E37)</f>
        <v>1327.7822999999999</v>
      </c>
      <c r="F39" s="164">
        <f>SUM(F7:F37)</f>
        <v>0</v>
      </c>
      <c r="G39" s="164">
        <f>SUM(G7:G37)</f>
        <v>0</v>
      </c>
      <c r="H39" s="165">
        <f>SUM(H7:H37)</f>
        <v>286.635748</v>
      </c>
    </row>
    <row r="40" spans="1:8" ht="20.25" customHeight="1">
      <c r="A40" s="166"/>
      <c r="B40" s="167"/>
      <c r="C40" s="168"/>
      <c r="D40" s="168"/>
      <c r="E40" s="168"/>
      <c r="F40" s="168"/>
      <c r="G40" s="168"/>
      <c r="H40" s="122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GridLines="0" showZeros="0" workbookViewId="0" topLeftCell="A1">
      <selection activeCell="W1" sqref="A1:AF16384"/>
    </sheetView>
  </sheetViews>
  <sheetFormatPr defaultColWidth="9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13" t="s">
        <v>57</v>
      </c>
    </row>
    <row r="2" spans="1:32" ht="23.25" customHeight="1">
      <c r="A2" s="46" t="s">
        <v>192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s="42" customFormat="1" ht="19.5" customHeight="1">
      <c r="A3" s="48" t="s">
        <v>5</v>
      </c>
      <c r="B3" s="48"/>
      <c r="C3" s="48"/>
      <c r="D3" s="48"/>
      <c r="E3" s="72"/>
      <c r="F3" s="72"/>
      <c r="G3" s="7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50" t="s">
        <v>6</v>
      </c>
    </row>
    <row r="4" spans="1:32" ht="19.5" customHeight="1">
      <c r="A4" s="51" t="s">
        <v>59</v>
      </c>
      <c r="B4" s="52"/>
      <c r="C4" s="114"/>
      <c r="D4" s="53"/>
      <c r="E4" s="115" t="s">
        <v>60</v>
      </c>
      <c r="F4" s="105" t="s">
        <v>193</v>
      </c>
      <c r="G4" s="105"/>
      <c r="H4" s="105"/>
      <c r="I4" s="105"/>
      <c r="J4" s="105"/>
      <c r="K4" s="105"/>
      <c r="L4" s="105"/>
      <c r="M4" s="105"/>
      <c r="N4" s="105"/>
      <c r="O4" s="105"/>
      <c r="P4" s="121" t="s">
        <v>194</v>
      </c>
      <c r="Q4" s="121"/>
      <c r="R4" s="121"/>
      <c r="S4" s="121"/>
      <c r="T4" s="121"/>
      <c r="U4" s="121"/>
      <c r="V4" s="121"/>
      <c r="W4" s="105" t="s">
        <v>61</v>
      </c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19.5" customHeight="1">
      <c r="A5" s="51" t="s">
        <v>70</v>
      </c>
      <c r="B5" s="52"/>
      <c r="C5" s="105" t="s">
        <v>71</v>
      </c>
      <c r="D5" s="96" t="s">
        <v>72</v>
      </c>
      <c r="E5" s="73"/>
      <c r="F5" s="105" t="s">
        <v>60</v>
      </c>
      <c r="G5" s="116" t="s">
        <v>150</v>
      </c>
      <c r="H5" s="116"/>
      <c r="I5" s="116"/>
      <c r="J5" s="105" t="s">
        <v>195</v>
      </c>
      <c r="K5" s="105"/>
      <c r="L5" s="105"/>
      <c r="M5" s="105" t="s">
        <v>152</v>
      </c>
      <c r="N5" s="105"/>
      <c r="O5" s="105"/>
      <c r="P5" s="105" t="s">
        <v>60</v>
      </c>
      <c r="Q5" s="105" t="s">
        <v>150</v>
      </c>
      <c r="R5" s="105"/>
      <c r="S5" s="105"/>
      <c r="T5" s="105" t="s">
        <v>195</v>
      </c>
      <c r="U5" s="105"/>
      <c r="V5" s="105"/>
      <c r="W5" s="105" t="s">
        <v>60</v>
      </c>
      <c r="X5" s="116" t="s">
        <v>150</v>
      </c>
      <c r="Y5" s="116"/>
      <c r="Z5" s="116"/>
      <c r="AA5" s="105" t="s">
        <v>195</v>
      </c>
      <c r="AB5" s="105"/>
      <c r="AC5" s="105"/>
      <c r="AD5" s="105" t="s">
        <v>152</v>
      </c>
      <c r="AE5" s="105"/>
      <c r="AF5" s="105"/>
    </row>
    <row r="6" spans="1:32" ht="30.75" customHeight="1">
      <c r="A6" s="60" t="s">
        <v>80</v>
      </c>
      <c r="B6" s="117" t="s">
        <v>81</v>
      </c>
      <c r="C6" s="105"/>
      <c r="D6" s="99"/>
      <c r="E6" s="63"/>
      <c r="F6" s="105"/>
      <c r="G6" s="105" t="s">
        <v>75</v>
      </c>
      <c r="H6" s="105" t="s">
        <v>142</v>
      </c>
      <c r="I6" s="116" t="s">
        <v>143</v>
      </c>
      <c r="J6" s="105" t="s">
        <v>75</v>
      </c>
      <c r="K6" s="105" t="s">
        <v>142</v>
      </c>
      <c r="L6" s="116" t="s">
        <v>143</v>
      </c>
      <c r="M6" s="105" t="s">
        <v>75</v>
      </c>
      <c r="N6" s="105" t="s">
        <v>142</v>
      </c>
      <c r="O6" s="116" t="s">
        <v>143</v>
      </c>
      <c r="P6" s="105"/>
      <c r="Q6" s="105" t="s">
        <v>75</v>
      </c>
      <c r="R6" s="105" t="s">
        <v>142</v>
      </c>
      <c r="S6" s="116" t="s">
        <v>143</v>
      </c>
      <c r="T6" s="105" t="s">
        <v>75</v>
      </c>
      <c r="U6" s="105" t="s">
        <v>142</v>
      </c>
      <c r="V6" s="116" t="s">
        <v>143</v>
      </c>
      <c r="W6" s="105"/>
      <c r="X6" s="105" t="s">
        <v>75</v>
      </c>
      <c r="Y6" s="105" t="s">
        <v>142</v>
      </c>
      <c r="Z6" s="116" t="s">
        <v>143</v>
      </c>
      <c r="AA6" s="105" t="s">
        <v>75</v>
      </c>
      <c r="AB6" s="105" t="s">
        <v>142</v>
      </c>
      <c r="AC6" s="116" t="s">
        <v>143</v>
      </c>
      <c r="AD6" s="105" t="s">
        <v>75</v>
      </c>
      <c r="AE6" s="105" t="s">
        <v>142</v>
      </c>
      <c r="AF6" s="116" t="s">
        <v>143</v>
      </c>
    </row>
    <row r="7" spans="1:32" ht="19.5" customHeight="1">
      <c r="A7" s="66" t="s">
        <v>14</v>
      </c>
      <c r="B7" s="66" t="s">
        <v>14</v>
      </c>
      <c r="C7" s="92" t="s">
        <v>14</v>
      </c>
      <c r="D7" s="66" t="s">
        <v>60</v>
      </c>
      <c r="E7" s="118">
        <f aca="true" t="shared" si="0" ref="E7:E31">SUM(F7,P7,W7)</f>
        <v>1614.418048</v>
      </c>
      <c r="F7" s="119">
        <f aca="true" t="shared" si="1" ref="F7:F31">SUM(G7,J7,M7)</f>
        <v>1327.7823</v>
      </c>
      <c r="G7" s="119">
        <f aca="true" t="shared" si="2" ref="G7:G31">SUM(H7,I7)</f>
        <v>1327.7823</v>
      </c>
      <c r="H7" s="119">
        <v>1096.5957</v>
      </c>
      <c r="I7" s="119">
        <v>231.1866</v>
      </c>
      <c r="J7" s="119">
        <f aca="true" t="shared" si="3" ref="J7:J31">SUM(K7,L7)</f>
        <v>0</v>
      </c>
      <c r="K7" s="119" t="s">
        <v>14</v>
      </c>
      <c r="L7" s="119" t="s">
        <v>14</v>
      </c>
      <c r="M7" s="119">
        <f aca="true" t="shared" si="4" ref="M7:M31">SUM(N7,O7)</f>
        <v>0</v>
      </c>
      <c r="N7" s="119" t="s">
        <v>14</v>
      </c>
      <c r="O7" s="119" t="s">
        <v>14</v>
      </c>
      <c r="P7" s="119">
        <f aca="true" t="shared" si="5" ref="P7:P31">SUM(Q7,T7)</f>
        <v>0</v>
      </c>
      <c r="Q7" s="119">
        <f aca="true" t="shared" si="6" ref="Q7:Q31">SUM(R7,S7)</f>
        <v>0</v>
      </c>
      <c r="R7" s="119" t="s">
        <v>14</v>
      </c>
      <c r="S7" s="119" t="s">
        <v>14</v>
      </c>
      <c r="T7" s="119">
        <f aca="true" t="shared" si="7" ref="T7:T31">SUM(U7,V7)</f>
        <v>0</v>
      </c>
      <c r="U7" s="119" t="s">
        <v>14</v>
      </c>
      <c r="V7" s="119" t="s">
        <v>14</v>
      </c>
      <c r="W7" s="119">
        <f aca="true" t="shared" si="8" ref="W7:W31">SUM(X7,AA7,AD7)</f>
        <v>286.63574800000004</v>
      </c>
      <c r="X7" s="119">
        <f aca="true" t="shared" si="9" ref="X7:X31">SUM(Y7,Z7)</f>
        <v>286.63574800000004</v>
      </c>
      <c r="Y7" s="119">
        <f>Y8</f>
        <v>126.330748</v>
      </c>
      <c r="Z7" s="119">
        <f>Z8</f>
        <v>160.305</v>
      </c>
      <c r="AA7" s="119">
        <f aca="true" t="shared" si="10" ref="AA7:AA31">SUM(AB7,AC7)</f>
        <v>0</v>
      </c>
      <c r="AB7" s="119">
        <v>0</v>
      </c>
      <c r="AC7" s="119">
        <v>0</v>
      </c>
      <c r="AD7" s="119">
        <f aca="true" t="shared" si="11" ref="AD7:AD31">SUM(AE7,AF7)</f>
        <v>0</v>
      </c>
      <c r="AE7" s="119">
        <v>0</v>
      </c>
      <c r="AF7" s="119">
        <v>0</v>
      </c>
    </row>
    <row r="8" spans="1:32" ht="19.5" customHeight="1">
      <c r="A8" s="66" t="s">
        <v>14</v>
      </c>
      <c r="B8" s="66" t="s">
        <v>14</v>
      </c>
      <c r="C8" s="92" t="s">
        <v>14</v>
      </c>
      <c r="D8" s="66" t="s">
        <v>83</v>
      </c>
      <c r="E8" s="118">
        <f t="shared" si="0"/>
        <v>1614.418048</v>
      </c>
      <c r="F8" s="119">
        <f t="shared" si="1"/>
        <v>1327.7823</v>
      </c>
      <c r="G8" s="119">
        <f t="shared" si="2"/>
        <v>1327.7823</v>
      </c>
      <c r="H8" s="119">
        <v>1096.5957</v>
      </c>
      <c r="I8" s="119">
        <v>231.1866</v>
      </c>
      <c r="J8" s="119">
        <f t="shared" si="3"/>
        <v>0</v>
      </c>
      <c r="K8" s="119" t="s">
        <v>14</v>
      </c>
      <c r="L8" s="119" t="s">
        <v>14</v>
      </c>
      <c r="M8" s="119">
        <f t="shared" si="4"/>
        <v>0</v>
      </c>
      <c r="N8" s="119" t="s">
        <v>14</v>
      </c>
      <c r="O8" s="119" t="s">
        <v>14</v>
      </c>
      <c r="P8" s="119">
        <f t="shared" si="5"/>
        <v>0</v>
      </c>
      <c r="Q8" s="119">
        <f t="shared" si="6"/>
        <v>0</v>
      </c>
      <c r="R8" s="119" t="s">
        <v>14</v>
      </c>
      <c r="S8" s="119" t="s">
        <v>14</v>
      </c>
      <c r="T8" s="119">
        <f t="shared" si="7"/>
        <v>0</v>
      </c>
      <c r="U8" s="119" t="s">
        <v>14</v>
      </c>
      <c r="V8" s="119" t="s">
        <v>14</v>
      </c>
      <c r="W8" s="119">
        <f t="shared" si="8"/>
        <v>286.63574800000004</v>
      </c>
      <c r="X8" s="119">
        <f t="shared" si="9"/>
        <v>286.63574800000004</v>
      </c>
      <c r="Y8" s="119">
        <f>Y9</f>
        <v>126.330748</v>
      </c>
      <c r="Z8" s="119">
        <f>Z9</f>
        <v>160.305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</row>
    <row r="9" spans="1:32" ht="19.5" customHeight="1">
      <c r="A9" s="66" t="s">
        <v>14</v>
      </c>
      <c r="B9" s="66" t="s">
        <v>14</v>
      </c>
      <c r="C9" s="92" t="s">
        <v>84</v>
      </c>
      <c r="D9" s="66" t="s">
        <v>85</v>
      </c>
      <c r="E9" s="118">
        <f t="shared" si="0"/>
        <v>1614.418048</v>
      </c>
      <c r="F9" s="119">
        <f t="shared" si="1"/>
        <v>1327.7823</v>
      </c>
      <c r="G9" s="119">
        <f t="shared" si="2"/>
        <v>1327.7823</v>
      </c>
      <c r="H9" s="119">
        <v>1096.5957</v>
      </c>
      <c r="I9" s="119">
        <v>231.1866</v>
      </c>
      <c r="J9" s="119">
        <f t="shared" si="3"/>
        <v>0</v>
      </c>
      <c r="K9" s="119" t="s">
        <v>14</v>
      </c>
      <c r="L9" s="119" t="s">
        <v>14</v>
      </c>
      <c r="M9" s="119">
        <f t="shared" si="4"/>
        <v>0</v>
      </c>
      <c r="N9" s="119" t="s">
        <v>14</v>
      </c>
      <c r="O9" s="119" t="s">
        <v>14</v>
      </c>
      <c r="P9" s="119">
        <f t="shared" si="5"/>
        <v>0</v>
      </c>
      <c r="Q9" s="119">
        <f t="shared" si="6"/>
        <v>0</v>
      </c>
      <c r="R9" s="119" t="s">
        <v>14</v>
      </c>
      <c r="S9" s="119" t="s">
        <v>14</v>
      </c>
      <c r="T9" s="119">
        <f t="shared" si="7"/>
        <v>0</v>
      </c>
      <c r="U9" s="119" t="s">
        <v>14</v>
      </c>
      <c r="V9" s="119" t="s">
        <v>14</v>
      </c>
      <c r="W9" s="119">
        <f t="shared" si="8"/>
        <v>286.63574800000004</v>
      </c>
      <c r="X9" s="119">
        <f t="shared" si="9"/>
        <v>286.63574800000004</v>
      </c>
      <c r="Y9" s="119">
        <f>Y10+Y15+Y29</f>
        <v>126.330748</v>
      </c>
      <c r="Z9" s="119">
        <f>Z15+Z23</f>
        <v>160.305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</row>
    <row r="10" spans="1:32" ht="19.5" customHeight="1">
      <c r="A10" s="66" t="s">
        <v>196</v>
      </c>
      <c r="B10" s="66" t="s">
        <v>14</v>
      </c>
      <c r="C10" s="92" t="s">
        <v>14</v>
      </c>
      <c r="D10" s="66" t="s">
        <v>197</v>
      </c>
      <c r="E10" s="118">
        <f t="shared" si="0"/>
        <v>209.7046</v>
      </c>
      <c r="F10" s="119">
        <f t="shared" si="1"/>
        <v>206.7426</v>
      </c>
      <c r="G10" s="119">
        <f t="shared" si="2"/>
        <v>206.7426</v>
      </c>
      <c r="H10" s="119">
        <v>206.7426</v>
      </c>
      <c r="I10" s="119">
        <v>0</v>
      </c>
      <c r="J10" s="119">
        <f t="shared" si="3"/>
        <v>0</v>
      </c>
      <c r="K10" s="119" t="s">
        <v>14</v>
      </c>
      <c r="L10" s="119" t="s">
        <v>14</v>
      </c>
      <c r="M10" s="119">
        <f t="shared" si="4"/>
        <v>0</v>
      </c>
      <c r="N10" s="119" t="s">
        <v>14</v>
      </c>
      <c r="O10" s="119" t="s">
        <v>14</v>
      </c>
      <c r="P10" s="119">
        <f t="shared" si="5"/>
        <v>0</v>
      </c>
      <c r="Q10" s="119">
        <f t="shared" si="6"/>
        <v>0</v>
      </c>
      <c r="R10" s="119" t="s">
        <v>14</v>
      </c>
      <c r="S10" s="119" t="s">
        <v>14</v>
      </c>
      <c r="T10" s="119">
        <f t="shared" si="7"/>
        <v>0</v>
      </c>
      <c r="U10" s="119" t="s">
        <v>14</v>
      </c>
      <c r="V10" s="119" t="s">
        <v>14</v>
      </c>
      <c r="W10" s="119">
        <f t="shared" si="8"/>
        <v>2.962</v>
      </c>
      <c r="X10" s="119">
        <f t="shared" si="9"/>
        <v>2.962</v>
      </c>
      <c r="Y10" s="119">
        <v>2.962</v>
      </c>
      <c r="Z10" s="119"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</row>
    <row r="11" spans="1:32" ht="19.5" customHeight="1">
      <c r="A11" s="66" t="s">
        <v>198</v>
      </c>
      <c r="B11" s="66" t="s">
        <v>87</v>
      </c>
      <c r="C11" s="92" t="s">
        <v>89</v>
      </c>
      <c r="D11" s="66" t="s">
        <v>199</v>
      </c>
      <c r="E11" s="118">
        <f t="shared" si="0"/>
        <v>124.3584</v>
      </c>
      <c r="F11" s="119">
        <f t="shared" si="1"/>
        <v>124.3584</v>
      </c>
      <c r="G11" s="119">
        <f t="shared" si="2"/>
        <v>124.3584</v>
      </c>
      <c r="H11" s="119">
        <v>124.3584</v>
      </c>
      <c r="I11" s="119">
        <v>0</v>
      </c>
      <c r="J11" s="119">
        <f t="shared" si="3"/>
        <v>0</v>
      </c>
      <c r="K11" s="119" t="s">
        <v>14</v>
      </c>
      <c r="L11" s="119" t="s">
        <v>14</v>
      </c>
      <c r="M11" s="119">
        <f t="shared" si="4"/>
        <v>0</v>
      </c>
      <c r="N11" s="119" t="s">
        <v>14</v>
      </c>
      <c r="O11" s="119" t="s">
        <v>14</v>
      </c>
      <c r="P11" s="119">
        <f t="shared" si="5"/>
        <v>0</v>
      </c>
      <c r="Q11" s="119">
        <f t="shared" si="6"/>
        <v>0</v>
      </c>
      <c r="R11" s="119" t="s">
        <v>14</v>
      </c>
      <c r="S11" s="119" t="s">
        <v>14</v>
      </c>
      <c r="T11" s="119">
        <f t="shared" si="7"/>
        <v>0</v>
      </c>
      <c r="U11" s="119" t="s">
        <v>14</v>
      </c>
      <c r="V11" s="119" t="s">
        <v>14</v>
      </c>
      <c r="W11" s="119">
        <f t="shared" si="8"/>
        <v>0</v>
      </c>
      <c r="X11" s="119">
        <f t="shared" si="9"/>
        <v>0</v>
      </c>
      <c r="Y11" s="119">
        <v>0</v>
      </c>
      <c r="Z11" s="119"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</row>
    <row r="12" spans="1:32" ht="19.5" customHeight="1">
      <c r="A12" s="66" t="s">
        <v>198</v>
      </c>
      <c r="B12" s="66" t="s">
        <v>88</v>
      </c>
      <c r="C12" s="92" t="s">
        <v>89</v>
      </c>
      <c r="D12" s="66" t="s">
        <v>200</v>
      </c>
      <c r="E12" s="118">
        <f t="shared" si="0"/>
        <v>43.8991</v>
      </c>
      <c r="F12" s="119">
        <f t="shared" si="1"/>
        <v>43.8991</v>
      </c>
      <c r="G12" s="119">
        <f t="shared" si="2"/>
        <v>43.8991</v>
      </c>
      <c r="H12" s="119">
        <v>43.8991</v>
      </c>
      <c r="I12" s="119">
        <v>0</v>
      </c>
      <c r="J12" s="119">
        <f t="shared" si="3"/>
        <v>0</v>
      </c>
      <c r="K12" s="119" t="s">
        <v>14</v>
      </c>
      <c r="L12" s="119" t="s">
        <v>14</v>
      </c>
      <c r="M12" s="119">
        <f t="shared" si="4"/>
        <v>0</v>
      </c>
      <c r="N12" s="119" t="s">
        <v>14</v>
      </c>
      <c r="O12" s="119" t="s">
        <v>14</v>
      </c>
      <c r="P12" s="119">
        <f t="shared" si="5"/>
        <v>0</v>
      </c>
      <c r="Q12" s="119">
        <f t="shared" si="6"/>
        <v>0</v>
      </c>
      <c r="R12" s="119" t="s">
        <v>14</v>
      </c>
      <c r="S12" s="119" t="s">
        <v>14</v>
      </c>
      <c r="T12" s="119">
        <f t="shared" si="7"/>
        <v>0</v>
      </c>
      <c r="U12" s="119" t="s">
        <v>14</v>
      </c>
      <c r="V12" s="119" t="s">
        <v>14</v>
      </c>
      <c r="W12" s="119">
        <f t="shared" si="8"/>
        <v>0</v>
      </c>
      <c r="X12" s="119">
        <f t="shared" si="9"/>
        <v>0</v>
      </c>
      <c r="Y12" s="119">
        <v>0</v>
      </c>
      <c r="Z12" s="119"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</row>
    <row r="13" spans="1:32" ht="19.5" customHeight="1">
      <c r="A13" s="66" t="s">
        <v>198</v>
      </c>
      <c r="B13" s="66" t="s">
        <v>91</v>
      </c>
      <c r="C13" s="92" t="s">
        <v>89</v>
      </c>
      <c r="D13" s="66" t="s">
        <v>201</v>
      </c>
      <c r="E13" s="118">
        <f t="shared" si="0"/>
        <v>30.0739</v>
      </c>
      <c r="F13" s="119">
        <f t="shared" si="1"/>
        <v>30.0739</v>
      </c>
      <c r="G13" s="119">
        <f t="shared" si="2"/>
        <v>30.0739</v>
      </c>
      <c r="H13" s="119">
        <v>30.0739</v>
      </c>
      <c r="I13" s="119">
        <v>0</v>
      </c>
      <c r="J13" s="119">
        <f t="shared" si="3"/>
        <v>0</v>
      </c>
      <c r="K13" s="119" t="s">
        <v>14</v>
      </c>
      <c r="L13" s="119" t="s">
        <v>14</v>
      </c>
      <c r="M13" s="119">
        <f t="shared" si="4"/>
        <v>0</v>
      </c>
      <c r="N13" s="119" t="s">
        <v>14</v>
      </c>
      <c r="O13" s="119" t="s">
        <v>14</v>
      </c>
      <c r="P13" s="119">
        <f t="shared" si="5"/>
        <v>0</v>
      </c>
      <c r="Q13" s="119">
        <f t="shared" si="6"/>
        <v>0</v>
      </c>
      <c r="R13" s="119" t="s">
        <v>14</v>
      </c>
      <c r="S13" s="119" t="s">
        <v>14</v>
      </c>
      <c r="T13" s="119">
        <f t="shared" si="7"/>
        <v>0</v>
      </c>
      <c r="U13" s="119" t="s">
        <v>14</v>
      </c>
      <c r="V13" s="119" t="s">
        <v>14</v>
      </c>
      <c r="W13" s="119">
        <f t="shared" si="8"/>
        <v>0</v>
      </c>
      <c r="X13" s="119">
        <f t="shared" si="9"/>
        <v>0</v>
      </c>
      <c r="Y13" s="119">
        <v>0</v>
      </c>
      <c r="Z13" s="119"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</row>
    <row r="14" spans="1:32" ht="19.5" customHeight="1">
      <c r="A14" s="66" t="s">
        <v>198</v>
      </c>
      <c r="B14" s="66" t="s">
        <v>97</v>
      </c>
      <c r="C14" s="92" t="s">
        <v>89</v>
      </c>
      <c r="D14" s="66" t="s">
        <v>202</v>
      </c>
      <c r="E14" s="118">
        <f t="shared" si="0"/>
        <v>11.373199999999999</v>
      </c>
      <c r="F14" s="119">
        <f t="shared" si="1"/>
        <v>8.4112</v>
      </c>
      <c r="G14" s="119">
        <f t="shared" si="2"/>
        <v>8.4112</v>
      </c>
      <c r="H14" s="119">
        <v>8.4112</v>
      </c>
      <c r="I14" s="119">
        <v>0</v>
      </c>
      <c r="J14" s="119">
        <f t="shared" si="3"/>
        <v>0</v>
      </c>
      <c r="K14" s="119" t="s">
        <v>14</v>
      </c>
      <c r="L14" s="119" t="s">
        <v>14</v>
      </c>
      <c r="M14" s="119">
        <f t="shared" si="4"/>
        <v>0</v>
      </c>
      <c r="N14" s="119" t="s">
        <v>14</v>
      </c>
      <c r="O14" s="119" t="s">
        <v>14</v>
      </c>
      <c r="P14" s="119">
        <f t="shared" si="5"/>
        <v>0</v>
      </c>
      <c r="Q14" s="119">
        <f t="shared" si="6"/>
        <v>0</v>
      </c>
      <c r="R14" s="119" t="s">
        <v>14</v>
      </c>
      <c r="S14" s="119" t="s">
        <v>14</v>
      </c>
      <c r="T14" s="119">
        <f t="shared" si="7"/>
        <v>0</v>
      </c>
      <c r="U14" s="119" t="s">
        <v>14</v>
      </c>
      <c r="V14" s="119" t="s">
        <v>14</v>
      </c>
      <c r="W14" s="119">
        <f t="shared" si="8"/>
        <v>2.962</v>
      </c>
      <c r="X14" s="119">
        <f t="shared" si="9"/>
        <v>2.962</v>
      </c>
      <c r="Y14" s="119">
        <v>2.962</v>
      </c>
      <c r="Z14" s="119"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</row>
    <row r="15" spans="1:32" ht="19.5" customHeight="1">
      <c r="A15" s="66" t="s">
        <v>203</v>
      </c>
      <c r="B15" s="66" t="s">
        <v>14</v>
      </c>
      <c r="C15" s="92" t="s">
        <v>14</v>
      </c>
      <c r="D15" s="66" t="s">
        <v>204</v>
      </c>
      <c r="E15" s="118">
        <f t="shared" si="0"/>
        <v>579.5529</v>
      </c>
      <c r="F15" s="119">
        <f t="shared" si="1"/>
        <v>459.6489</v>
      </c>
      <c r="G15" s="119">
        <f t="shared" si="2"/>
        <v>459.6489</v>
      </c>
      <c r="H15" s="119">
        <v>228.4623</v>
      </c>
      <c r="I15" s="119">
        <v>231.1866</v>
      </c>
      <c r="J15" s="119">
        <f t="shared" si="3"/>
        <v>0</v>
      </c>
      <c r="K15" s="119" t="s">
        <v>14</v>
      </c>
      <c r="L15" s="119" t="s">
        <v>14</v>
      </c>
      <c r="M15" s="119">
        <f t="shared" si="4"/>
        <v>0</v>
      </c>
      <c r="N15" s="119" t="s">
        <v>14</v>
      </c>
      <c r="O15" s="119" t="s">
        <v>14</v>
      </c>
      <c r="P15" s="119">
        <f t="shared" si="5"/>
        <v>0</v>
      </c>
      <c r="Q15" s="119">
        <f t="shared" si="6"/>
        <v>0</v>
      </c>
      <c r="R15" s="119" t="s">
        <v>14</v>
      </c>
      <c r="S15" s="119" t="s">
        <v>14</v>
      </c>
      <c r="T15" s="119">
        <f t="shared" si="7"/>
        <v>0</v>
      </c>
      <c r="U15" s="119" t="s">
        <v>14</v>
      </c>
      <c r="V15" s="119" t="s">
        <v>14</v>
      </c>
      <c r="W15" s="119">
        <f t="shared" si="8"/>
        <v>119.904</v>
      </c>
      <c r="X15" s="119">
        <f t="shared" si="9"/>
        <v>119.904</v>
      </c>
      <c r="Y15" s="119">
        <v>60.599</v>
      </c>
      <c r="Z15" s="119">
        <v>59.305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</row>
    <row r="16" spans="1:32" ht="19.5" customHeight="1">
      <c r="A16" s="66" t="s">
        <v>205</v>
      </c>
      <c r="B16" s="66" t="s">
        <v>87</v>
      </c>
      <c r="C16" s="92" t="s">
        <v>89</v>
      </c>
      <c r="D16" s="66" t="s">
        <v>206</v>
      </c>
      <c r="E16" s="118">
        <f t="shared" si="0"/>
        <v>253.6407</v>
      </c>
      <c r="F16" s="119">
        <f t="shared" si="1"/>
        <v>213.6407</v>
      </c>
      <c r="G16" s="119">
        <f t="shared" si="2"/>
        <v>213.6407</v>
      </c>
      <c r="H16" s="119">
        <v>207.6817</v>
      </c>
      <c r="I16" s="119">
        <v>5.959</v>
      </c>
      <c r="J16" s="119">
        <f t="shared" si="3"/>
        <v>0</v>
      </c>
      <c r="K16" s="119" t="s">
        <v>14</v>
      </c>
      <c r="L16" s="119" t="s">
        <v>14</v>
      </c>
      <c r="M16" s="119">
        <f t="shared" si="4"/>
        <v>0</v>
      </c>
      <c r="N16" s="119" t="s">
        <v>14</v>
      </c>
      <c r="O16" s="119" t="s">
        <v>14</v>
      </c>
      <c r="P16" s="119">
        <f t="shared" si="5"/>
        <v>0</v>
      </c>
      <c r="Q16" s="119">
        <f t="shared" si="6"/>
        <v>0</v>
      </c>
      <c r="R16" s="119" t="s">
        <v>14</v>
      </c>
      <c r="S16" s="119" t="s">
        <v>14</v>
      </c>
      <c r="T16" s="119">
        <f t="shared" si="7"/>
        <v>0</v>
      </c>
      <c r="U16" s="119" t="s">
        <v>14</v>
      </c>
      <c r="V16" s="119" t="s">
        <v>14</v>
      </c>
      <c r="W16" s="119">
        <f t="shared" si="8"/>
        <v>40</v>
      </c>
      <c r="X16" s="119">
        <f t="shared" si="9"/>
        <v>40</v>
      </c>
      <c r="Y16" s="119">
        <v>40</v>
      </c>
      <c r="Z16" s="119"/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</row>
    <row r="17" spans="1:32" ht="19.5" customHeight="1">
      <c r="A17" s="66" t="s">
        <v>205</v>
      </c>
      <c r="B17" s="66" t="s">
        <v>88</v>
      </c>
      <c r="C17" s="92" t="s">
        <v>89</v>
      </c>
      <c r="D17" s="66" t="s">
        <v>207</v>
      </c>
      <c r="E17" s="118">
        <f t="shared" si="0"/>
        <v>1</v>
      </c>
      <c r="F17" s="119">
        <f t="shared" si="1"/>
        <v>1</v>
      </c>
      <c r="G17" s="119">
        <f t="shared" si="2"/>
        <v>1</v>
      </c>
      <c r="H17" s="119">
        <v>1</v>
      </c>
      <c r="I17" s="119">
        <v>0</v>
      </c>
      <c r="J17" s="119">
        <f t="shared" si="3"/>
        <v>0</v>
      </c>
      <c r="K17" s="119" t="s">
        <v>14</v>
      </c>
      <c r="L17" s="119" t="s">
        <v>14</v>
      </c>
      <c r="M17" s="119">
        <f t="shared" si="4"/>
        <v>0</v>
      </c>
      <c r="N17" s="119" t="s">
        <v>14</v>
      </c>
      <c r="O17" s="119" t="s">
        <v>14</v>
      </c>
      <c r="P17" s="119">
        <f t="shared" si="5"/>
        <v>0</v>
      </c>
      <c r="Q17" s="119">
        <f t="shared" si="6"/>
        <v>0</v>
      </c>
      <c r="R17" s="119" t="s">
        <v>14</v>
      </c>
      <c r="S17" s="119" t="s">
        <v>14</v>
      </c>
      <c r="T17" s="119">
        <f t="shared" si="7"/>
        <v>0</v>
      </c>
      <c r="U17" s="119" t="s">
        <v>14</v>
      </c>
      <c r="V17" s="119" t="s">
        <v>14</v>
      </c>
      <c r="W17" s="119">
        <f t="shared" si="8"/>
        <v>0</v>
      </c>
      <c r="X17" s="119">
        <f t="shared" si="9"/>
        <v>0</v>
      </c>
      <c r="Y17" s="119">
        <v>0</v>
      </c>
      <c r="Z17" s="119"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</row>
    <row r="18" spans="1:32" ht="19.5" customHeight="1">
      <c r="A18" s="66" t="s">
        <v>205</v>
      </c>
      <c r="B18" s="66" t="s">
        <v>91</v>
      </c>
      <c r="C18" s="92" t="s">
        <v>89</v>
      </c>
      <c r="D18" s="66" t="s">
        <v>208</v>
      </c>
      <c r="E18" s="118">
        <f t="shared" si="0"/>
        <v>2</v>
      </c>
      <c r="F18" s="119">
        <f t="shared" si="1"/>
        <v>2</v>
      </c>
      <c r="G18" s="119">
        <f t="shared" si="2"/>
        <v>2</v>
      </c>
      <c r="H18" s="119">
        <v>2</v>
      </c>
      <c r="I18" s="119">
        <v>0</v>
      </c>
      <c r="J18" s="119">
        <f t="shared" si="3"/>
        <v>0</v>
      </c>
      <c r="K18" s="119" t="s">
        <v>14</v>
      </c>
      <c r="L18" s="119" t="s">
        <v>14</v>
      </c>
      <c r="M18" s="119">
        <f t="shared" si="4"/>
        <v>0</v>
      </c>
      <c r="N18" s="119" t="s">
        <v>14</v>
      </c>
      <c r="O18" s="119" t="s">
        <v>14</v>
      </c>
      <c r="P18" s="119">
        <f t="shared" si="5"/>
        <v>0</v>
      </c>
      <c r="Q18" s="119">
        <f t="shared" si="6"/>
        <v>0</v>
      </c>
      <c r="R18" s="119" t="s">
        <v>14</v>
      </c>
      <c r="S18" s="119" t="s">
        <v>14</v>
      </c>
      <c r="T18" s="119">
        <f t="shared" si="7"/>
        <v>0</v>
      </c>
      <c r="U18" s="119" t="s">
        <v>14</v>
      </c>
      <c r="V18" s="119" t="s">
        <v>14</v>
      </c>
      <c r="W18" s="119">
        <f t="shared" si="8"/>
        <v>0</v>
      </c>
      <c r="X18" s="119">
        <f t="shared" si="9"/>
        <v>0</v>
      </c>
      <c r="Y18" s="119">
        <v>0</v>
      </c>
      <c r="Z18" s="119"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</row>
    <row r="19" spans="1:32" ht="19.5" customHeight="1">
      <c r="A19" s="66" t="s">
        <v>205</v>
      </c>
      <c r="B19" s="66" t="s">
        <v>119</v>
      </c>
      <c r="C19" s="92" t="s">
        <v>89</v>
      </c>
      <c r="D19" s="66" t="s">
        <v>209</v>
      </c>
      <c r="E19" s="118">
        <f t="shared" si="0"/>
        <v>24.1</v>
      </c>
      <c r="F19" s="119">
        <f t="shared" si="1"/>
        <v>24.1</v>
      </c>
      <c r="G19" s="119">
        <f t="shared" si="2"/>
        <v>24.1</v>
      </c>
      <c r="H19" s="119">
        <v>4.1</v>
      </c>
      <c r="I19" s="119">
        <v>20</v>
      </c>
      <c r="J19" s="119">
        <f t="shared" si="3"/>
        <v>0</v>
      </c>
      <c r="K19" s="119" t="s">
        <v>14</v>
      </c>
      <c r="L19" s="119" t="s">
        <v>14</v>
      </c>
      <c r="M19" s="119">
        <f t="shared" si="4"/>
        <v>0</v>
      </c>
      <c r="N19" s="119" t="s">
        <v>14</v>
      </c>
      <c r="O19" s="119" t="s">
        <v>14</v>
      </c>
      <c r="P19" s="119">
        <f t="shared" si="5"/>
        <v>0</v>
      </c>
      <c r="Q19" s="119">
        <f t="shared" si="6"/>
        <v>0</v>
      </c>
      <c r="R19" s="119" t="s">
        <v>14</v>
      </c>
      <c r="S19" s="119" t="s">
        <v>14</v>
      </c>
      <c r="T19" s="119">
        <f t="shared" si="7"/>
        <v>0</v>
      </c>
      <c r="U19" s="119" t="s">
        <v>14</v>
      </c>
      <c r="V19" s="119" t="s">
        <v>14</v>
      </c>
      <c r="W19" s="119">
        <f t="shared" si="8"/>
        <v>0</v>
      </c>
      <c r="X19" s="119">
        <f t="shared" si="9"/>
        <v>0</v>
      </c>
      <c r="Y19" s="119">
        <v>0</v>
      </c>
      <c r="Z19" s="119"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</row>
    <row r="20" spans="1:32" ht="19.5" customHeight="1">
      <c r="A20" s="66" t="s">
        <v>205</v>
      </c>
      <c r="B20" s="66" t="s">
        <v>93</v>
      </c>
      <c r="C20" s="92" t="s">
        <v>89</v>
      </c>
      <c r="D20" s="66" t="s">
        <v>210</v>
      </c>
      <c r="E20" s="118">
        <f t="shared" si="0"/>
        <v>2</v>
      </c>
      <c r="F20" s="119">
        <f t="shared" si="1"/>
        <v>2</v>
      </c>
      <c r="G20" s="119">
        <f t="shared" si="2"/>
        <v>2</v>
      </c>
      <c r="H20" s="119">
        <v>2</v>
      </c>
      <c r="I20" s="119">
        <v>0</v>
      </c>
      <c r="J20" s="119">
        <f t="shared" si="3"/>
        <v>0</v>
      </c>
      <c r="K20" s="119" t="s">
        <v>14</v>
      </c>
      <c r="L20" s="119" t="s">
        <v>14</v>
      </c>
      <c r="M20" s="119">
        <f t="shared" si="4"/>
        <v>0</v>
      </c>
      <c r="N20" s="119" t="s">
        <v>14</v>
      </c>
      <c r="O20" s="119" t="s">
        <v>14</v>
      </c>
      <c r="P20" s="119">
        <f t="shared" si="5"/>
        <v>0</v>
      </c>
      <c r="Q20" s="119">
        <f t="shared" si="6"/>
        <v>0</v>
      </c>
      <c r="R20" s="119" t="s">
        <v>14</v>
      </c>
      <c r="S20" s="119" t="s">
        <v>14</v>
      </c>
      <c r="T20" s="119">
        <f t="shared" si="7"/>
        <v>0</v>
      </c>
      <c r="U20" s="119" t="s">
        <v>14</v>
      </c>
      <c r="V20" s="119" t="s">
        <v>14</v>
      </c>
      <c r="W20" s="119">
        <f t="shared" si="8"/>
        <v>0</v>
      </c>
      <c r="X20" s="119">
        <f t="shared" si="9"/>
        <v>0</v>
      </c>
      <c r="Y20" s="119">
        <v>0</v>
      </c>
      <c r="Z20" s="119"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</row>
    <row r="21" spans="1:32" ht="19.5" customHeight="1">
      <c r="A21" s="66" t="s">
        <v>205</v>
      </c>
      <c r="B21" s="66" t="s">
        <v>108</v>
      </c>
      <c r="C21" s="92" t="s">
        <v>89</v>
      </c>
      <c r="D21" s="66" t="s">
        <v>211</v>
      </c>
      <c r="E21" s="118">
        <f t="shared" si="0"/>
        <v>6</v>
      </c>
      <c r="F21" s="119">
        <f t="shared" si="1"/>
        <v>6</v>
      </c>
      <c r="G21" s="119">
        <f t="shared" si="2"/>
        <v>6</v>
      </c>
      <c r="H21" s="119">
        <v>1</v>
      </c>
      <c r="I21" s="119">
        <v>5</v>
      </c>
      <c r="J21" s="119">
        <f t="shared" si="3"/>
        <v>0</v>
      </c>
      <c r="K21" s="119" t="s">
        <v>14</v>
      </c>
      <c r="L21" s="119" t="s">
        <v>14</v>
      </c>
      <c r="M21" s="119">
        <f t="shared" si="4"/>
        <v>0</v>
      </c>
      <c r="N21" s="119" t="s">
        <v>14</v>
      </c>
      <c r="O21" s="119" t="s">
        <v>14</v>
      </c>
      <c r="P21" s="119">
        <f t="shared" si="5"/>
        <v>0</v>
      </c>
      <c r="Q21" s="119">
        <f t="shared" si="6"/>
        <v>0</v>
      </c>
      <c r="R21" s="119" t="s">
        <v>14</v>
      </c>
      <c r="S21" s="119" t="s">
        <v>14</v>
      </c>
      <c r="T21" s="119">
        <f t="shared" si="7"/>
        <v>0</v>
      </c>
      <c r="U21" s="119" t="s">
        <v>14</v>
      </c>
      <c r="V21" s="119" t="s">
        <v>14</v>
      </c>
      <c r="W21" s="119">
        <f t="shared" si="8"/>
        <v>0</v>
      </c>
      <c r="X21" s="119">
        <f t="shared" si="9"/>
        <v>0</v>
      </c>
      <c r="Y21" s="119">
        <v>0</v>
      </c>
      <c r="Z21" s="119"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</row>
    <row r="22" spans="1:32" ht="19.5" customHeight="1">
      <c r="A22" s="66" t="s">
        <v>205</v>
      </c>
      <c r="B22" s="66" t="s">
        <v>97</v>
      </c>
      <c r="C22" s="92" t="s">
        <v>89</v>
      </c>
      <c r="D22" s="66" t="s">
        <v>212</v>
      </c>
      <c r="E22" s="118">
        <f t="shared" si="0"/>
        <v>290.81219999999996</v>
      </c>
      <c r="F22" s="119">
        <f t="shared" si="1"/>
        <v>210.9082</v>
      </c>
      <c r="G22" s="119">
        <f t="shared" si="2"/>
        <v>210.9082</v>
      </c>
      <c r="H22" s="119">
        <v>10.6806</v>
      </c>
      <c r="I22" s="119">
        <v>200.2276</v>
      </c>
      <c r="J22" s="119">
        <f t="shared" si="3"/>
        <v>0</v>
      </c>
      <c r="K22" s="119" t="s">
        <v>14</v>
      </c>
      <c r="L22" s="119" t="s">
        <v>14</v>
      </c>
      <c r="M22" s="119">
        <f t="shared" si="4"/>
        <v>0</v>
      </c>
      <c r="N22" s="119" t="s">
        <v>14</v>
      </c>
      <c r="O22" s="119" t="s">
        <v>14</v>
      </c>
      <c r="P22" s="119">
        <f t="shared" si="5"/>
        <v>0</v>
      </c>
      <c r="Q22" s="119">
        <f t="shared" si="6"/>
        <v>0</v>
      </c>
      <c r="R22" s="119" t="s">
        <v>14</v>
      </c>
      <c r="S22" s="119" t="s">
        <v>14</v>
      </c>
      <c r="T22" s="119">
        <f t="shared" si="7"/>
        <v>0</v>
      </c>
      <c r="U22" s="119" t="s">
        <v>14</v>
      </c>
      <c r="V22" s="119" t="s">
        <v>14</v>
      </c>
      <c r="W22" s="119">
        <f t="shared" si="8"/>
        <v>79.904</v>
      </c>
      <c r="X22" s="119">
        <f t="shared" si="9"/>
        <v>79.904</v>
      </c>
      <c r="Y22" s="119">
        <v>20.599</v>
      </c>
      <c r="Z22" s="119">
        <v>59.305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</row>
    <row r="23" spans="1:32" ht="19.5" customHeight="1">
      <c r="A23" s="66" t="s">
        <v>213</v>
      </c>
      <c r="B23" s="66" t="s">
        <v>14</v>
      </c>
      <c r="C23" s="92" t="s">
        <v>14</v>
      </c>
      <c r="D23" s="66" t="s">
        <v>214</v>
      </c>
      <c r="E23" s="118">
        <f t="shared" si="0"/>
        <v>106</v>
      </c>
      <c r="F23" s="119">
        <f t="shared" si="1"/>
        <v>5</v>
      </c>
      <c r="G23" s="119">
        <f t="shared" si="2"/>
        <v>5</v>
      </c>
      <c r="H23" s="119">
        <v>5</v>
      </c>
      <c r="I23" s="119">
        <v>0</v>
      </c>
      <c r="J23" s="119">
        <f t="shared" si="3"/>
        <v>0</v>
      </c>
      <c r="K23" s="119" t="s">
        <v>14</v>
      </c>
      <c r="L23" s="119" t="s">
        <v>14</v>
      </c>
      <c r="M23" s="119">
        <f t="shared" si="4"/>
        <v>0</v>
      </c>
      <c r="N23" s="119" t="s">
        <v>14</v>
      </c>
      <c r="O23" s="119" t="s">
        <v>14</v>
      </c>
      <c r="P23" s="119">
        <f t="shared" si="5"/>
        <v>0</v>
      </c>
      <c r="Q23" s="119">
        <f t="shared" si="6"/>
        <v>0</v>
      </c>
      <c r="R23" s="119" t="s">
        <v>14</v>
      </c>
      <c r="S23" s="119" t="s">
        <v>14</v>
      </c>
      <c r="T23" s="119">
        <f t="shared" si="7"/>
        <v>0</v>
      </c>
      <c r="U23" s="119" t="s">
        <v>14</v>
      </c>
      <c r="V23" s="119" t="s">
        <v>14</v>
      </c>
      <c r="W23" s="119">
        <f t="shared" si="8"/>
        <v>101</v>
      </c>
      <c r="X23" s="119">
        <f t="shared" si="9"/>
        <v>101</v>
      </c>
      <c r="Y23" s="119">
        <v>0</v>
      </c>
      <c r="Z23" s="119">
        <v>101</v>
      </c>
      <c r="AA23" s="119">
        <f t="shared" si="10"/>
        <v>0</v>
      </c>
      <c r="AB23" s="119">
        <v>0</v>
      </c>
      <c r="AC23" s="119">
        <v>0</v>
      </c>
      <c r="AD23" s="119">
        <f t="shared" si="11"/>
        <v>0</v>
      </c>
      <c r="AE23" s="119">
        <v>0</v>
      </c>
      <c r="AF23" s="119">
        <v>0</v>
      </c>
    </row>
    <row r="24" spans="1:32" ht="19.5" customHeight="1">
      <c r="A24" s="66" t="s">
        <v>213</v>
      </c>
      <c r="B24" s="66" t="s">
        <v>88</v>
      </c>
      <c r="C24" s="120" t="s">
        <v>84</v>
      </c>
      <c r="D24" s="66" t="s">
        <v>215</v>
      </c>
      <c r="E24" s="118">
        <f t="shared" si="0"/>
        <v>101</v>
      </c>
      <c r="F24" s="119">
        <f t="shared" si="1"/>
        <v>0</v>
      </c>
      <c r="G24" s="119">
        <f t="shared" si="2"/>
        <v>0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>
        <f t="shared" si="8"/>
        <v>101</v>
      </c>
      <c r="X24" s="119">
        <f t="shared" si="9"/>
        <v>101</v>
      </c>
      <c r="Y24" s="119"/>
      <c r="Z24" s="119">
        <v>101</v>
      </c>
      <c r="AA24" s="119"/>
      <c r="AB24" s="119"/>
      <c r="AC24" s="119"/>
      <c r="AD24" s="119"/>
      <c r="AE24" s="119"/>
      <c r="AF24" s="119"/>
    </row>
    <row r="25" spans="1:32" ht="19.5" customHeight="1">
      <c r="A25" s="66" t="s">
        <v>216</v>
      </c>
      <c r="B25" s="66" t="s">
        <v>93</v>
      </c>
      <c r="C25" s="92" t="s">
        <v>89</v>
      </c>
      <c r="D25" s="66" t="s">
        <v>217</v>
      </c>
      <c r="E25" s="118">
        <f t="shared" si="0"/>
        <v>5</v>
      </c>
      <c r="F25" s="119">
        <f t="shared" si="1"/>
        <v>5</v>
      </c>
      <c r="G25" s="119">
        <f t="shared" si="2"/>
        <v>5</v>
      </c>
      <c r="H25" s="119">
        <v>5</v>
      </c>
      <c r="I25" s="119">
        <v>0</v>
      </c>
      <c r="J25" s="119">
        <f t="shared" si="3"/>
        <v>0</v>
      </c>
      <c r="K25" s="119" t="s">
        <v>14</v>
      </c>
      <c r="L25" s="119" t="s">
        <v>14</v>
      </c>
      <c r="M25" s="119">
        <f t="shared" si="4"/>
        <v>0</v>
      </c>
      <c r="N25" s="119" t="s">
        <v>14</v>
      </c>
      <c r="O25" s="119" t="s">
        <v>14</v>
      </c>
      <c r="P25" s="119">
        <f t="shared" si="5"/>
        <v>0</v>
      </c>
      <c r="Q25" s="119">
        <f t="shared" si="6"/>
        <v>0</v>
      </c>
      <c r="R25" s="119" t="s">
        <v>14</v>
      </c>
      <c r="S25" s="119" t="s">
        <v>14</v>
      </c>
      <c r="T25" s="119">
        <f t="shared" si="7"/>
        <v>0</v>
      </c>
      <c r="U25" s="119" t="s">
        <v>14</v>
      </c>
      <c r="V25" s="119" t="s">
        <v>14</v>
      </c>
      <c r="W25" s="119">
        <f t="shared" si="8"/>
        <v>0</v>
      </c>
      <c r="X25" s="119">
        <f t="shared" si="9"/>
        <v>0</v>
      </c>
      <c r="Y25" s="119">
        <v>0</v>
      </c>
      <c r="Z25" s="119">
        <v>0</v>
      </c>
      <c r="AA25" s="119">
        <f t="shared" si="10"/>
        <v>0</v>
      </c>
      <c r="AB25" s="119">
        <v>0</v>
      </c>
      <c r="AC25" s="119">
        <v>0</v>
      </c>
      <c r="AD25" s="119">
        <f t="shared" si="11"/>
        <v>0</v>
      </c>
      <c r="AE25" s="119">
        <v>0</v>
      </c>
      <c r="AF25" s="119">
        <v>0</v>
      </c>
    </row>
    <row r="26" spans="1:32" ht="19.5" customHeight="1">
      <c r="A26" s="66" t="s">
        <v>218</v>
      </c>
      <c r="B26" s="66" t="s">
        <v>14</v>
      </c>
      <c r="C26" s="92" t="s">
        <v>14</v>
      </c>
      <c r="D26" s="66" t="s">
        <v>219</v>
      </c>
      <c r="E26" s="118">
        <f t="shared" si="0"/>
        <v>306.322</v>
      </c>
      <c r="F26" s="119">
        <f t="shared" si="1"/>
        <v>306.322</v>
      </c>
      <c r="G26" s="119">
        <f t="shared" si="2"/>
        <v>306.322</v>
      </c>
      <c r="H26" s="119">
        <v>306.322</v>
      </c>
      <c r="I26" s="119">
        <v>0</v>
      </c>
      <c r="J26" s="119">
        <f t="shared" si="3"/>
        <v>0</v>
      </c>
      <c r="K26" s="119" t="s">
        <v>14</v>
      </c>
      <c r="L26" s="119" t="s">
        <v>14</v>
      </c>
      <c r="M26" s="119">
        <f t="shared" si="4"/>
        <v>0</v>
      </c>
      <c r="N26" s="119" t="s">
        <v>14</v>
      </c>
      <c r="O26" s="119" t="s">
        <v>14</v>
      </c>
      <c r="P26" s="119">
        <f t="shared" si="5"/>
        <v>0</v>
      </c>
      <c r="Q26" s="119">
        <f t="shared" si="6"/>
        <v>0</v>
      </c>
      <c r="R26" s="119" t="s">
        <v>14</v>
      </c>
      <c r="S26" s="119" t="s">
        <v>14</v>
      </c>
      <c r="T26" s="119">
        <f t="shared" si="7"/>
        <v>0</v>
      </c>
      <c r="U26" s="119" t="s">
        <v>14</v>
      </c>
      <c r="V26" s="119" t="s">
        <v>14</v>
      </c>
      <c r="W26" s="119">
        <f t="shared" si="8"/>
        <v>0</v>
      </c>
      <c r="X26" s="119">
        <f t="shared" si="9"/>
        <v>0</v>
      </c>
      <c r="Y26" s="119">
        <v>0</v>
      </c>
      <c r="Z26" s="119">
        <v>0</v>
      </c>
      <c r="AA26" s="119">
        <f t="shared" si="10"/>
        <v>0</v>
      </c>
      <c r="AB26" s="119">
        <v>0</v>
      </c>
      <c r="AC26" s="119">
        <v>0</v>
      </c>
      <c r="AD26" s="119">
        <f t="shared" si="11"/>
        <v>0</v>
      </c>
      <c r="AE26" s="119">
        <v>0</v>
      </c>
      <c r="AF26" s="119">
        <v>0</v>
      </c>
    </row>
    <row r="27" spans="1:32" ht="19.5" customHeight="1">
      <c r="A27" s="66" t="s">
        <v>220</v>
      </c>
      <c r="B27" s="66" t="s">
        <v>87</v>
      </c>
      <c r="C27" s="92" t="s">
        <v>89</v>
      </c>
      <c r="D27" s="66" t="s">
        <v>221</v>
      </c>
      <c r="E27" s="118">
        <f t="shared" si="0"/>
        <v>295.9903</v>
      </c>
      <c r="F27" s="119">
        <f t="shared" si="1"/>
        <v>295.9903</v>
      </c>
      <c r="G27" s="119">
        <f t="shared" si="2"/>
        <v>295.9903</v>
      </c>
      <c r="H27" s="119">
        <v>295.9903</v>
      </c>
      <c r="I27" s="119">
        <v>0</v>
      </c>
      <c r="J27" s="119">
        <f t="shared" si="3"/>
        <v>0</v>
      </c>
      <c r="K27" s="119" t="s">
        <v>14</v>
      </c>
      <c r="L27" s="119" t="s">
        <v>14</v>
      </c>
      <c r="M27" s="119">
        <f t="shared" si="4"/>
        <v>0</v>
      </c>
      <c r="N27" s="119" t="s">
        <v>14</v>
      </c>
      <c r="O27" s="119" t="s">
        <v>14</v>
      </c>
      <c r="P27" s="119">
        <f t="shared" si="5"/>
        <v>0</v>
      </c>
      <c r="Q27" s="119">
        <f t="shared" si="6"/>
        <v>0</v>
      </c>
      <c r="R27" s="119" t="s">
        <v>14</v>
      </c>
      <c r="S27" s="119" t="s">
        <v>14</v>
      </c>
      <c r="T27" s="119">
        <f t="shared" si="7"/>
        <v>0</v>
      </c>
      <c r="U27" s="119" t="s">
        <v>14</v>
      </c>
      <c r="V27" s="119" t="s">
        <v>14</v>
      </c>
      <c r="W27" s="119">
        <f t="shared" si="8"/>
        <v>0</v>
      </c>
      <c r="X27" s="119">
        <f t="shared" si="9"/>
        <v>0</v>
      </c>
      <c r="Y27" s="119">
        <v>0</v>
      </c>
      <c r="Z27" s="119">
        <v>0</v>
      </c>
      <c r="AA27" s="119">
        <f t="shared" si="10"/>
        <v>0</v>
      </c>
      <c r="AB27" s="119">
        <v>0</v>
      </c>
      <c r="AC27" s="119">
        <v>0</v>
      </c>
      <c r="AD27" s="119">
        <f t="shared" si="11"/>
        <v>0</v>
      </c>
      <c r="AE27" s="119">
        <v>0</v>
      </c>
      <c r="AF27" s="119">
        <v>0</v>
      </c>
    </row>
    <row r="28" spans="1:32" ht="19.5" customHeight="1">
      <c r="A28" s="66" t="s">
        <v>220</v>
      </c>
      <c r="B28" s="66" t="s">
        <v>88</v>
      </c>
      <c r="C28" s="92" t="s">
        <v>89</v>
      </c>
      <c r="D28" s="66" t="s">
        <v>222</v>
      </c>
      <c r="E28" s="118">
        <f t="shared" si="0"/>
        <v>10.3317</v>
      </c>
      <c r="F28" s="119">
        <f t="shared" si="1"/>
        <v>10.3317</v>
      </c>
      <c r="G28" s="119">
        <f t="shared" si="2"/>
        <v>10.3317</v>
      </c>
      <c r="H28" s="119">
        <v>10.3317</v>
      </c>
      <c r="I28" s="119">
        <v>0</v>
      </c>
      <c r="J28" s="119">
        <f t="shared" si="3"/>
        <v>0</v>
      </c>
      <c r="K28" s="119" t="s">
        <v>14</v>
      </c>
      <c r="L28" s="119" t="s">
        <v>14</v>
      </c>
      <c r="M28" s="119">
        <f t="shared" si="4"/>
        <v>0</v>
      </c>
      <c r="N28" s="119" t="s">
        <v>14</v>
      </c>
      <c r="O28" s="119" t="s">
        <v>14</v>
      </c>
      <c r="P28" s="119">
        <f t="shared" si="5"/>
        <v>0</v>
      </c>
      <c r="Q28" s="119">
        <f t="shared" si="6"/>
        <v>0</v>
      </c>
      <c r="R28" s="119" t="s">
        <v>14</v>
      </c>
      <c r="S28" s="119" t="s">
        <v>14</v>
      </c>
      <c r="T28" s="119">
        <f t="shared" si="7"/>
        <v>0</v>
      </c>
      <c r="U28" s="119" t="s">
        <v>14</v>
      </c>
      <c r="V28" s="119" t="s">
        <v>14</v>
      </c>
      <c r="W28" s="119">
        <f t="shared" si="8"/>
        <v>0</v>
      </c>
      <c r="X28" s="119">
        <f t="shared" si="9"/>
        <v>0</v>
      </c>
      <c r="Y28" s="119">
        <v>0</v>
      </c>
      <c r="Z28" s="119">
        <v>0</v>
      </c>
      <c r="AA28" s="119">
        <f t="shared" si="10"/>
        <v>0</v>
      </c>
      <c r="AB28" s="119">
        <v>0</v>
      </c>
      <c r="AC28" s="119">
        <v>0</v>
      </c>
      <c r="AD28" s="119">
        <f t="shared" si="11"/>
        <v>0</v>
      </c>
      <c r="AE28" s="119">
        <v>0</v>
      </c>
      <c r="AF28" s="119">
        <v>0</v>
      </c>
    </row>
    <row r="29" spans="1:32" ht="19.5" customHeight="1">
      <c r="A29" s="66" t="s">
        <v>223</v>
      </c>
      <c r="B29" s="66" t="s">
        <v>14</v>
      </c>
      <c r="C29" s="92" t="s">
        <v>14</v>
      </c>
      <c r="D29" s="66" t="s">
        <v>224</v>
      </c>
      <c r="E29" s="118">
        <f t="shared" si="0"/>
        <v>412.838548</v>
      </c>
      <c r="F29" s="119">
        <f t="shared" si="1"/>
        <v>350.0688</v>
      </c>
      <c r="G29" s="119">
        <f t="shared" si="2"/>
        <v>350.0688</v>
      </c>
      <c r="H29" s="119">
        <v>350.0688</v>
      </c>
      <c r="I29" s="119">
        <v>0</v>
      </c>
      <c r="J29" s="119">
        <f t="shared" si="3"/>
        <v>0</v>
      </c>
      <c r="K29" s="119" t="s">
        <v>14</v>
      </c>
      <c r="L29" s="119" t="s">
        <v>14</v>
      </c>
      <c r="M29" s="119">
        <f t="shared" si="4"/>
        <v>0</v>
      </c>
      <c r="N29" s="119" t="s">
        <v>14</v>
      </c>
      <c r="O29" s="119" t="s">
        <v>14</v>
      </c>
      <c r="P29" s="119">
        <f t="shared" si="5"/>
        <v>0</v>
      </c>
      <c r="Q29" s="119">
        <f t="shared" si="6"/>
        <v>0</v>
      </c>
      <c r="R29" s="119" t="s">
        <v>14</v>
      </c>
      <c r="S29" s="119" t="s">
        <v>14</v>
      </c>
      <c r="T29" s="119">
        <f t="shared" si="7"/>
        <v>0</v>
      </c>
      <c r="U29" s="119" t="s">
        <v>14</v>
      </c>
      <c r="V29" s="119" t="s">
        <v>14</v>
      </c>
      <c r="W29" s="119">
        <f t="shared" si="8"/>
        <v>62.769748</v>
      </c>
      <c r="X29" s="119">
        <f t="shared" si="9"/>
        <v>62.769748</v>
      </c>
      <c r="Y29" s="119">
        <v>62.769748</v>
      </c>
      <c r="Z29" s="119">
        <v>0</v>
      </c>
      <c r="AA29" s="119">
        <f t="shared" si="10"/>
        <v>0</v>
      </c>
      <c r="AB29" s="119">
        <v>0</v>
      </c>
      <c r="AC29" s="119">
        <v>0</v>
      </c>
      <c r="AD29" s="119">
        <f t="shared" si="11"/>
        <v>0</v>
      </c>
      <c r="AE29" s="119">
        <v>0</v>
      </c>
      <c r="AF29" s="119">
        <v>0</v>
      </c>
    </row>
    <row r="30" spans="1:32" ht="19.5" customHeight="1">
      <c r="A30" s="66" t="s">
        <v>225</v>
      </c>
      <c r="B30" s="66" t="s">
        <v>87</v>
      </c>
      <c r="C30" s="92" t="s">
        <v>89</v>
      </c>
      <c r="D30" s="66" t="s">
        <v>226</v>
      </c>
      <c r="E30" s="118">
        <f t="shared" si="0"/>
        <v>384.038548</v>
      </c>
      <c r="F30" s="119">
        <f t="shared" si="1"/>
        <v>321.2688</v>
      </c>
      <c r="G30" s="119">
        <f t="shared" si="2"/>
        <v>321.2688</v>
      </c>
      <c r="H30" s="119">
        <v>321.2688</v>
      </c>
      <c r="I30" s="119">
        <v>0</v>
      </c>
      <c r="J30" s="119">
        <f t="shared" si="3"/>
        <v>0</v>
      </c>
      <c r="K30" s="119" t="s">
        <v>14</v>
      </c>
      <c r="L30" s="119" t="s">
        <v>14</v>
      </c>
      <c r="M30" s="119">
        <f t="shared" si="4"/>
        <v>0</v>
      </c>
      <c r="N30" s="119" t="s">
        <v>14</v>
      </c>
      <c r="O30" s="119" t="s">
        <v>14</v>
      </c>
      <c r="P30" s="119">
        <f t="shared" si="5"/>
        <v>0</v>
      </c>
      <c r="Q30" s="119">
        <f t="shared" si="6"/>
        <v>0</v>
      </c>
      <c r="R30" s="119" t="s">
        <v>14</v>
      </c>
      <c r="S30" s="119" t="s">
        <v>14</v>
      </c>
      <c r="T30" s="119">
        <f t="shared" si="7"/>
        <v>0</v>
      </c>
      <c r="U30" s="119" t="s">
        <v>14</v>
      </c>
      <c r="V30" s="119" t="s">
        <v>14</v>
      </c>
      <c r="W30" s="119">
        <f t="shared" si="8"/>
        <v>62.769748</v>
      </c>
      <c r="X30" s="119">
        <f t="shared" si="9"/>
        <v>62.769748</v>
      </c>
      <c r="Y30" s="119">
        <v>62.769748</v>
      </c>
      <c r="Z30" s="119">
        <v>0</v>
      </c>
      <c r="AA30" s="119">
        <f t="shared" si="10"/>
        <v>0</v>
      </c>
      <c r="AB30" s="119">
        <v>0</v>
      </c>
      <c r="AC30" s="119">
        <v>0</v>
      </c>
      <c r="AD30" s="119">
        <f t="shared" si="11"/>
        <v>0</v>
      </c>
      <c r="AE30" s="119">
        <v>0</v>
      </c>
      <c r="AF30" s="119">
        <v>0</v>
      </c>
    </row>
    <row r="31" spans="1:32" ht="19.5" customHeight="1">
      <c r="A31" s="66" t="s">
        <v>225</v>
      </c>
      <c r="B31" s="66" t="s">
        <v>97</v>
      </c>
      <c r="C31" s="92" t="s">
        <v>89</v>
      </c>
      <c r="D31" s="66" t="s">
        <v>227</v>
      </c>
      <c r="E31" s="118">
        <f t="shared" si="0"/>
        <v>28.8</v>
      </c>
      <c r="F31" s="119">
        <f t="shared" si="1"/>
        <v>28.8</v>
      </c>
      <c r="G31" s="119">
        <f t="shared" si="2"/>
        <v>28.8</v>
      </c>
      <c r="H31" s="119">
        <v>28.8</v>
      </c>
      <c r="I31" s="119">
        <v>0</v>
      </c>
      <c r="J31" s="119">
        <f t="shared" si="3"/>
        <v>0</v>
      </c>
      <c r="K31" s="119" t="s">
        <v>14</v>
      </c>
      <c r="L31" s="119" t="s">
        <v>14</v>
      </c>
      <c r="M31" s="119">
        <f t="shared" si="4"/>
        <v>0</v>
      </c>
      <c r="N31" s="119" t="s">
        <v>14</v>
      </c>
      <c r="O31" s="119" t="s">
        <v>14</v>
      </c>
      <c r="P31" s="119">
        <f t="shared" si="5"/>
        <v>0</v>
      </c>
      <c r="Q31" s="119">
        <f t="shared" si="6"/>
        <v>0</v>
      </c>
      <c r="R31" s="119" t="s">
        <v>14</v>
      </c>
      <c r="S31" s="119" t="s">
        <v>14</v>
      </c>
      <c r="T31" s="119">
        <f t="shared" si="7"/>
        <v>0</v>
      </c>
      <c r="U31" s="119" t="s">
        <v>14</v>
      </c>
      <c r="V31" s="119" t="s">
        <v>14</v>
      </c>
      <c r="W31" s="119">
        <f t="shared" si="8"/>
        <v>0</v>
      </c>
      <c r="X31" s="119">
        <f t="shared" si="9"/>
        <v>0</v>
      </c>
      <c r="Y31" s="119">
        <v>0</v>
      </c>
      <c r="Z31" s="119">
        <v>0</v>
      </c>
      <c r="AA31" s="119">
        <f t="shared" si="10"/>
        <v>0</v>
      </c>
      <c r="AB31" s="119">
        <v>0</v>
      </c>
      <c r="AC31" s="119">
        <v>0</v>
      </c>
      <c r="AD31" s="119">
        <f t="shared" si="11"/>
        <v>0</v>
      </c>
      <c r="AE31" s="119">
        <v>0</v>
      </c>
      <c r="AF31" s="119">
        <v>0</v>
      </c>
    </row>
  </sheetData>
  <sheetProtection/>
  <mergeCells count="20">
    <mergeCell ref="A2:AF2"/>
    <mergeCell ref="A4:D4"/>
    <mergeCell ref="F4:O4"/>
    <mergeCell ref="P4:V4"/>
    <mergeCell ref="W4:AF4"/>
    <mergeCell ref="A5:B5"/>
    <mergeCell ref="G5:I5"/>
    <mergeCell ref="J5:L5"/>
    <mergeCell ref="M5:O5"/>
    <mergeCell ref="Q5:S5"/>
    <mergeCell ref="T5:V5"/>
    <mergeCell ref="X5:Z5"/>
    <mergeCell ref="AA5:AC5"/>
    <mergeCell ref="AD5:AF5"/>
    <mergeCell ref="C5:C6"/>
    <mergeCell ref="D5:D6"/>
    <mergeCell ref="E4:E6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showZeros="0" workbookViewId="0" topLeftCell="A1">
      <selection activeCell="A19" sqref="A19:IV19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10"/>
      <c r="AC1" s="110"/>
      <c r="BM1" s="113" t="s">
        <v>228</v>
      </c>
    </row>
    <row r="2" spans="1:65" ht="22.5" customHeight="1">
      <c r="A2" s="46" t="s">
        <v>229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6" s="42" customFormat="1" ht="19.5" customHeight="1">
      <c r="A3" s="47" t="s">
        <v>5</v>
      </c>
      <c r="B3" s="47"/>
      <c r="C3" s="47"/>
      <c r="D3" s="47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50" t="s">
        <v>6</v>
      </c>
      <c r="BN3"/>
    </row>
    <row r="4" spans="1:65" ht="19.5" customHeight="1">
      <c r="A4" s="104" t="s">
        <v>59</v>
      </c>
      <c r="B4" s="104"/>
      <c r="C4" s="104"/>
      <c r="D4" s="104"/>
      <c r="E4" s="105" t="s">
        <v>60</v>
      </c>
      <c r="F4" s="106" t="s">
        <v>230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 t="s">
        <v>231</v>
      </c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12" t="s">
        <v>232</v>
      </c>
      <c r="AR4" s="112"/>
      <c r="AS4" s="112"/>
      <c r="AT4" s="112"/>
      <c r="AU4" s="112"/>
      <c r="AV4" s="112"/>
      <c r="AW4" s="112"/>
      <c r="AX4" s="112" t="s">
        <v>233</v>
      </c>
      <c r="AY4" s="112"/>
      <c r="AZ4" s="112"/>
      <c r="BA4" s="112" t="s">
        <v>234</v>
      </c>
      <c r="BB4" s="112"/>
      <c r="BC4" s="112"/>
      <c r="BD4" s="112"/>
      <c r="BE4" s="112"/>
      <c r="BF4" s="112"/>
      <c r="BG4" s="112" t="s">
        <v>235</v>
      </c>
      <c r="BH4" s="112"/>
      <c r="BI4" s="112" t="s">
        <v>236</v>
      </c>
      <c r="BJ4" s="112"/>
      <c r="BK4" s="112" t="s">
        <v>237</v>
      </c>
      <c r="BL4" s="112"/>
      <c r="BM4" s="112"/>
    </row>
    <row r="5" spans="1:65" ht="19.5" customHeight="1">
      <c r="A5" s="104" t="s">
        <v>70</v>
      </c>
      <c r="B5" s="104"/>
      <c r="C5" s="104"/>
      <c r="D5" s="105" t="s">
        <v>238</v>
      </c>
      <c r="E5" s="105"/>
      <c r="F5" s="105" t="s">
        <v>75</v>
      </c>
      <c r="G5" s="105" t="s">
        <v>239</v>
      </c>
      <c r="H5" s="105" t="s">
        <v>240</v>
      </c>
      <c r="I5" s="105" t="s">
        <v>241</v>
      </c>
      <c r="J5" s="105" t="s">
        <v>242</v>
      </c>
      <c r="K5" s="105" t="s">
        <v>243</v>
      </c>
      <c r="L5" s="105" t="s">
        <v>244</v>
      </c>
      <c r="M5" s="105" t="s">
        <v>245</v>
      </c>
      <c r="N5" s="105" t="s">
        <v>246</v>
      </c>
      <c r="O5" s="105" t="s">
        <v>247</v>
      </c>
      <c r="P5" s="105" t="s">
        <v>248</v>
      </c>
      <c r="Q5" s="105" t="s">
        <v>75</v>
      </c>
      <c r="R5" s="105" t="s">
        <v>249</v>
      </c>
      <c r="S5" s="105" t="s">
        <v>250</v>
      </c>
      <c r="T5" s="105" t="s">
        <v>251</v>
      </c>
      <c r="U5" s="105" t="s">
        <v>252</v>
      </c>
      <c r="V5" s="105" t="s">
        <v>253</v>
      </c>
      <c r="W5" s="105" t="s">
        <v>254</v>
      </c>
      <c r="X5" s="105" t="s">
        <v>255</v>
      </c>
      <c r="Y5" s="105" t="s">
        <v>256</v>
      </c>
      <c r="Z5" s="105" t="s">
        <v>257</v>
      </c>
      <c r="AA5" s="105" t="s">
        <v>258</v>
      </c>
      <c r="AB5" s="105" t="s">
        <v>259</v>
      </c>
      <c r="AC5" s="105" t="s">
        <v>260</v>
      </c>
      <c r="AD5" s="105" t="s">
        <v>261</v>
      </c>
      <c r="AE5" s="105" t="s">
        <v>262</v>
      </c>
      <c r="AF5" s="105" t="s">
        <v>263</v>
      </c>
      <c r="AG5" s="105" t="s">
        <v>264</v>
      </c>
      <c r="AH5" s="105" t="s">
        <v>265</v>
      </c>
      <c r="AI5" s="105" t="s">
        <v>266</v>
      </c>
      <c r="AJ5" s="105" t="s">
        <v>267</v>
      </c>
      <c r="AK5" s="105" t="s">
        <v>268</v>
      </c>
      <c r="AL5" s="105" t="s">
        <v>269</v>
      </c>
      <c r="AM5" s="105" t="s">
        <v>270</v>
      </c>
      <c r="AN5" s="105" t="s">
        <v>271</v>
      </c>
      <c r="AO5" s="105" t="s">
        <v>272</v>
      </c>
      <c r="AP5" s="105" t="s">
        <v>273</v>
      </c>
      <c r="AQ5" s="105" t="s">
        <v>75</v>
      </c>
      <c r="AR5" s="105" t="s">
        <v>274</v>
      </c>
      <c r="AS5" s="105" t="s">
        <v>275</v>
      </c>
      <c r="AT5" s="105" t="s">
        <v>276</v>
      </c>
      <c r="AU5" s="105" t="s">
        <v>247</v>
      </c>
      <c r="AV5" s="105" t="s">
        <v>277</v>
      </c>
      <c r="AW5" s="105" t="s">
        <v>278</v>
      </c>
      <c r="AX5" s="105" t="s">
        <v>75</v>
      </c>
      <c r="AY5" s="105" t="s">
        <v>279</v>
      </c>
      <c r="AZ5" s="105" t="s">
        <v>280</v>
      </c>
      <c r="BA5" s="105" t="s">
        <v>75</v>
      </c>
      <c r="BB5" s="105" t="s">
        <v>279</v>
      </c>
      <c r="BC5" s="105" t="s">
        <v>280</v>
      </c>
      <c r="BD5" s="105" t="s">
        <v>281</v>
      </c>
      <c r="BE5" s="105" t="s">
        <v>282</v>
      </c>
      <c r="BF5" s="105" t="s">
        <v>234</v>
      </c>
      <c r="BG5" s="105" t="s">
        <v>75</v>
      </c>
      <c r="BH5" s="105" t="s">
        <v>283</v>
      </c>
      <c r="BI5" s="105" t="s">
        <v>75</v>
      </c>
      <c r="BJ5" s="105" t="s">
        <v>283</v>
      </c>
      <c r="BK5" s="105" t="s">
        <v>75</v>
      </c>
      <c r="BL5" s="105" t="s">
        <v>284</v>
      </c>
      <c r="BM5" s="105" t="s">
        <v>237</v>
      </c>
    </row>
    <row r="6" spans="1:65" ht="30.75" customHeight="1">
      <c r="A6" s="107" t="s">
        <v>80</v>
      </c>
      <c r="B6" s="108" t="s">
        <v>81</v>
      </c>
      <c r="C6" s="107" t="s">
        <v>82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 t="s">
        <v>285</v>
      </c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</row>
    <row r="7" spans="1:65" ht="19.5" customHeight="1">
      <c r="A7" s="109" t="s">
        <v>14</v>
      </c>
      <c r="B7" s="109" t="s">
        <v>14</v>
      </c>
      <c r="C7" s="109" t="s">
        <v>14</v>
      </c>
      <c r="D7" s="109" t="s">
        <v>60</v>
      </c>
      <c r="E7" s="93">
        <v>1327.7823</v>
      </c>
      <c r="F7" s="93">
        <v>502.7329</v>
      </c>
      <c r="G7" s="93">
        <v>177.0936</v>
      </c>
      <c r="H7" s="93">
        <v>65.4468</v>
      </c>
      <c r="I7" s="93">
        <v>20.2912</v>
      </c>
      <c r="J7" s="93">
        <v>78.192</v>
      </c>
      <c r="K7" s="93">
        <v>52.2679</v>
      </c>
      <c r="L7" s="93">
        <v>37.1123</v>
      </c>
      <c r="M7" s="93">
        <v>5.1376</v>
      </c>
      <c r="N7" s="93">
        <v>67.1915</v>
      </c>
      <c r="O7" s="93">
        <v>0</v>
      </c>
      <c r="P7" s="93">
        <v>0</v>
      </c>
      <c r="Q7" s="93">
        <v>469.9806</v>
      </c>
      <c r="R7" s="93">
        <v>136.759</v>
      </c>
      <c r="S7" s="93">
        <v>0</v>
      </c>
      <c r="T7" s="93">
        <v>0</v>
      </c>
      <c r="U7" s="93">
        <v>0</v>
      </c>
      <c r="V7" s="93">
        <v>1.9</v>
      </c>
      <c r="W7" s="93">
        <v>6.1305</v>
      </c>
      <c r="X7" s="93">
        <v>0</v>
      </c>
      <c r="Y7" s="93">
        <v>0</v>
      </c>
      <c r="Z7" s="93">
        <v>29.5919</v>
      </c>
      <c r="AA7" s="93">
        <v>6</v>
      </c>
      <c r="AB7" s="93">
        <v>0</v>
      </c>
      <c r="AC7" s="93">
        <v>1</v>
      </c>
      <c r="AD7" s="93">
        <v>2</v>
      </c>
      <c r="AE7" s="93">
        <v>2</v>
      </c>
      <c r="AF7" s="93">
        <v>0</v>
      </c>
      <c r="AG7" s="93">
        <v>0</v>
      </c>
      <c r="AH7" s="93">
        <v>0</v>
      </c>
      <c r="AI7" s="93">
        <v>24.1</v>
      </c>
      <c r="AJ7" s="93">
        <v>0</v>
      </c>
      <c r="AK7" s="93">
        <v>19.2667</v>
      </c>
      <c r="AL7" s="93">
        <v>8.6985</v>
      </c>
      <c r="AM7" s="93">
        <v>0</v>
      </c>
      <c r="AN7" s="93">
        <v>19.4839</v>
      </c>
      <c r="AO7" s="93">
        <v>0</v>
      </c>
      <c r="AP7" s="93">
        <v>213.0501</v>
      </c>
      <c r="AQ7" s="93">
        <v>350.0688</v>
      </c>
      <c r="AR7" s="93">
        <v>0</v>
      </c>
      <c r="AS7" s="93">
        <v>321.1608</v>
      </c>
      <c r="AT7" s="93">
        <v>0</v>
      </c>
      <c r="AU7" s="93">
        <v>0</v>
      </c>
      <c r="AV7" s="93">
        <v>0.108</v>
      </c>
      <c r="AW7" s="93">
        <v>28.8</v>
      </c>
      <c r="AX7" s="93">
        <v>0</v>
      </c>
      <c r="AY7" s="93">
        <v>0</v>
      </c>
      <c r="AZ7" s="93">
        <v>0</v>
      </c>
      <c r="BA7" s="93">
        <v>5</v>
      </c>
      <c r="BB7" s="93">
        <v>5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3">
        <v>0</v>
      </c>
      <c r="BL7" s="93">
        <v>0</v>
      </c>
      <c r="BM7" s="93">
        <v>0</v>
      </c>
    </row>
    <row r="8" spans="1:65" ht="19.5" customHeight="1">
      <c r="A8" s="109" t="s">
        <v>14</v>
      </c>
      <c r="B8" s="109" t="s">
        <v>14</v>
      </c>
      <c r="C8" s="109" t="s">
        <v>14</v>
      </c>
      <c r="D8" s="109" t="s">
        <v>286</v>
      </c>
      <c r="E8" s="93">
        <v>550.349</v>
      </c>
      <c r="F8" s="93">
        <v>248.5984</v>
      </c>
      <c r="G8" s="93">
        <v>129.0132</v>
      </c>
      <c r="H8" s="93">
        <v>60.642</v>
      </c>
      <c r="I8" s="93">
        <v>15.1432</v>
      </c>
      <c r="J8" s="93">
        <v>43.8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259.2506</v>
      </c>
      <c r="R8" s="93">
        <v>12.759</v>
      </c>
      <c r="S8" s="93">
        <v>0</v>
      </c>
      <c r="T8" s="93">
        <v>0</v>
      </c>
      <c r="U8" s="93">
        <v>0</v>
      </c>
      <c r="V8" s="93">
        <v>1.7</v>
      </c>
      <c r="W8" s="93">
        <v>4.3305</v>
      </c>
      <c r="X8" s="93">
        <v>0</v>
      </c>
      <c r="Y8" s="93">
        <v>0</v>
      </c>
      <c r="Z8" s="93">
        <v>28.0849</v>
      </c>
      <c r="AA8" s="93">
        <v>1</v>
      </c>
      <c r="AB8" s="93">
        <v>0</v>
      </c>
      <c r="AC8" s="93">
        <v>1</v>
      </c>
      <c r="AD8" s="93">
        <v>2</v>
      </c>
      <c r="AE8" s="93">
        <v>2</v>
      </c>
      <c r="AF8" s="93">
        <v>0</v>
      </c>
      <c r="AG8" s="93">
        <v>0</v>
      </c>
      <c r="AH8" s="93">
        <v>0</v>
      </c>
      <c r="AI8" s="93">
        <v>4.1</v>
      </c>
      <c r="AJ8" s="93">
        <v>0</v>
      </c>
      <c r="AK8" s="93">
        <v>18.3936</v>
      </c>
      <c r="AL8" s="93">
        <v>7.0156</v>
      </c>
      <c r="AM8" s="93">
        <v>0</v>
      </c>
      <c r="AN8" s="93">
        <v>19.4839</v>
      </c>
      <c r="AO8" s="93">
        <v>0</v>
      </c>
      <c r="AP8" s="93">
        <v>157.3831</v>
      </c>
      <c r="AQ8" s="93">
        <v>37.5</v>
      </c>
      <c r="AR8" s="93">
        <v>0</v>
      </c>
      <c r="AS8" s="93">
        <v>8.628</v>
      </c>
      <c r="AT8" s="93">
        <v>0</v>
      </c>
      <c r="AU8" s="93">
        <v>0</v>
      </c>
      <c r="AV8" s="93">
        <v>0.072</v>
      </c>
      <c r="AW8" s="93">
        <v>28.8</v>
      </c>
      <c r="AX8" s="93">
        <v>0</v>
      </c>
      <c r="AY8" s="93">
        <v>0</v>
      </c>
      <c r="AZ8" s="93">
        <v>0</v>
      </c>
      <c r="BA8" s="93">
        <v>5</v>
      </c>
      <c r="BB8" s="93">
        <v>5</v>
      </c>
      <c r="BC8" s="93">
        <v>0</v>
      </c>
      <c r="BD8" s="93">
        <v>0</v>
      </c>
      <c r="BE8" s="93">
        <v>0</v>
      </c>
      <c r="BF8" s="93">
        <v>0</v>
      </c>
      <c r="BG8" s="93">
        <v>0</v>
      </c>
      <c r="BH8" s="93">
        <v>0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</row>
    <row r="9" spans="1:65" ht="19.5" customHeight="1">
      <c r="A9" s="109" t="s">
        <v>14</v>
      </c>
      <c r="B9" s="109" t="s">
        <v>14</v>
      </c>
      <c r="C9" s="109" t="s">
        <v>14</v>
      </c>
      <c r="D9" s="109" t="s">
        <v>287</v>
      </c>
      <c r="E9" s="93">
        <v>1.3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1.3</v>
      </c>
      <c r="R9" s="93">
        <v>1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0.3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93">
        <v>0</v>
      </c>
      <c r="BC9" s="93">
        <v>0</v>
      </c>
      <c r="BD9" s="93">
        <v>0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</row>
    <row r="10" spans="1:65" ht="19.5" customHeight="1">
      <c r="A10" s="109" t="s">
        <v>86</v>
      </c>
      <c r="B10" s="109" t="s">
        <v>87</v>
      </c>
      <c r="C10" s="109" t="s">
        <v>88</v>
      </c>
      <c r="D10" s="109" t="s">
        <v>90</v>
      </c>
      <c r="E10" s="93">
        <v>1.3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1.3</v>
      </c>
      <c r="R10" s="93">
        <v>1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0.3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93"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0</v>
      </c>
    </row>
    <row r="11" spans="1:65" ht="19.5" customHeight="1">
      <c r="A11" s="109" t="s">
        <v>14</v>
      </c>
      <c r="B11" s="109" t="s">
        <v>14</v>
      </c>
      <c r="C11" s="109" t="s">
        <v>14</v>
      </c>
      <c r="D11" s="109" t="s">
        <v>288</v>
      </c>
      <c r="E11" s="93">
        <v>487.8149</v>
      </c>
      <c r="F11" s="93">
        <v>214.7524</v>
      </c>
      <c r="G11" s="93">
        <v>111.642</v>
      </c>
      <c r="H11" s="93">
        <v>58.794</v>
      </c>
      <c r="I11" s="93">
        <v>13.1632</v>
      </c>
      <c r="J11" s="93">
        <v>31.1532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230.5745</v>
      </c>
      <c r="R11" s="93">
        <v>8.559</v>
      </c>
      <c r="S11" s="93">
        <v>0</v>
      </c>
      <c r="T11" s="93">
        <v>0</v>
      </c>
      <c r="U11" s="93">
        <v>0</v>
      </c>
      <c r="V11" s="93">
        <v>1.7</v>
      </c>
      <c r="W11" s="93">
        <v>4.3305</v>
      </c>
      <c r="X11" s="93">
        <v>0</v>
      </c>
      <c r="Y11" s="93">
        <v>0</v>
      </c>
      <c r="Z11" s="93">
        <v>25.8831</v>
      </c>
      <c r="AA11" s="93">
        <v>1</v>
      </c>
      <c r="AB11" s="93">
        <v>0</v>
      </c>
      <c r="AC11" s="93">
        <v>0</v>
      </c>
      <c r="AD11" s="93">
        <v>2</v>
      </c>
      <c r="AE11" s="93">
        <v>2</v>
      </c>
      <c r="AF11" s="93">
        <v>0</v>
      </c>
      <c r="AG11" s="93">
        <v>0</v>
      </c>
      <c r="AH11" s="93">
        <v>0</v>
      </c>
      <c r="AI11" s="93">
        <v>4.1</v>
      </c>
      <c r="AJ11" s="93">
        <v>0</v>
      </c>
      <c r="AK11" s="93">
        <v>18.0748</v>
      </c>
      <c r="AL11" s="93">
        <v>6.4076</v>
      </c>
      <c r="AM11" s="93">
        <v>0</v>
      </c>
      <c r="AN11" s="93">
        <v>17.9839</v>
      </c>
      <c r="AO11" s="93">
        <v>0</v>
      </c>
      <c r="AP11" s="93">
        <v>138.5356</v>
      </c>
      <c r="AQ11" s="93">
        <v>37.488</v>
      </c>
      <c r="AR11" s="93">
        <v>0</v>
      </c>
      <c r="AS11" s="93">
        <v>8.628</v>
      </c>
      <c r="AT11" s="93">
        <v>0</v>
      </c>
      <c r="AU11" s="93">
        <v>0</v>
      </c>
      <c r="AV11" s="93">
        <v>0.06</v>
      </c>
      <c r="AW11" s="93">
        <v>28.8</v>
      </c>
      <c r="AX11" s="93">
        <v>0</v>
      </c>
      <c r="AY11" s="93">
        <v>0</v>
      </c>
      <c r="AZ11" s="93">
        <v>0</v>
      </c>
      <c r="BA11" s="93">
        <v>5</v>
      </c>
      <c r="BB11" s="93">
        <v>5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</row>
    <row r="12" spans="1:65" ht="19.5" customHeight="1">
      <c r="A12" s="109" t="s">
        <v>86</v>
      </c>
      <c r="B12" s="109" t="s">
        <v>91</v>
      </c>
      <c r="C12" s="109" t="s">
        <v>87</v>
      </c>
      <c r="D12" s="109" t="s">
        <v>92</v>
      </c>
      <c r="E12" s="93">
        <v>341.2283</v>
      </c>
      <c r="F12" s="93">
        <v>132.7696</v>
      </c>
      <c r="G12" s="93">
        <v>69.9996</v>
      </c>
      <c r="H12" s="93">
        <v>54.3588</v>
      </c>
      <c r="I12" s="93">
        <v>8.4112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168.3527</v>
      </c>
      <c r="R12" s="93">
        <v>1.459</v>
      </c>
      <c r="S12" s="93">
        <v>0</v>
      </c>
      <c r="T12" s="93">
        <v>0</v>
      </c>
      <c r="U12" s="93">
        <v>0</v>
      </c>
      <c r="V12" s="93">
        <v>1.7</v>
      </c>
      <c r="W12" s="93">
        <v>4.3305</v>
      </c>
      <c r="X12" s="93">
        <v>0</v>
      </c>
      <c r="Y12" s="93">
        <v>0</v>
      </c>
      <c r="Z12" s="93">
        <v>10.0808</v>
      </c>
      <c r="AA12" s="93">
        <v>0</v>
      </c>
      <c r="AB12" s="93">
        <v>0</v>
      </c>
      <c r="AC12" s="93">
        <v>0</v>
      </c>
      <c r="AD12" s="93">
        <v>2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17.302</v>
      </c>
      <c r="AL12" s="93">
        <v>4.9502</v>
      </c>
      <c r="AM12" s="93">
        <v>0</v>
      </c>
      <c r="AN12" s="93">
        <v>13.788</v>
      </c>
      <c r="AO12" s="93">
        <v>0</v>
      </c>
      <c r="AP12" s="93">
        <v>112.7422</v>
      </c>
      <c r="AQ12" s="93">
        <v>35.106</v>
      </c>
      <c r="AR12" s="93">
        <v>0</v>
      </c>
      <c r="AS12" s="93">
        <v>6.288</v>
      </c>
      <c r="AT12" s="93">
        <v>0</v>
      </c>
      <c r="AU12" s="93">
        <v>0</v>
      </c>
      <c r="AV12" s="93">
        <v>0.018</v>
      </c>
      <c r="AW12" s="93">
        <v>28.8</v>
      </c>
      <c r="AX12" s="93">
        <v>0</v>
      </c>
      <c r="AY12" s="93">
        <v>0</v>
      </c>
      <c r="AZ12" s="93">
        <v>0</v>
      </c>
      <c r="BA12" s="93">
        <v>5</v>
      </c>
      <c r="BB12" s="93">
        <v>5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</row>
    <row r="13" spans="1:65" ht="19.5" customHeight="1">
      <c r="A13" s="109" t="s">
        <v>86</v>
      </c>
      <c r="B13" s="109" t="s">
        <v>91</v>
      </c>
      <c r="C13" s="109" t="s">
        <v>88</v>
      </c>
      <c r="D13" s="109" t="s">
        <v>90</v>
      </c>
      <c r="E13" s="93">
        <v>36.1307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33.7907</v>
      </c>
      <c r="R13" s="93">
        <v>4.1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15.3343</v>
      </c>
      <c r="AA13" s="93">
        <v>1</v>
      </c>
      <c r="AB13" s="93">
        <v>0</v>
      </c>
      <c r="AC13" s="93">
        <v>0</v>
      </c>
      <c r="AD13" s="93">
        <v>0</v>
      </c>
      <c r="AE13" s="93">
        <v>2</v>
      </c>
      <c r="AF13" s="93">
        <v>0</v>
      </c>
      <c r="AG13" s="93">
        <v>0</v>
      </c>
      <c r="AH13" s="93">
        <v>0</v>
      </c>
      <c r="AI13" s="93">
        <v>4.1</v>
      </c>
      <c r="AJ13" s="93">
        <v>0</v>
      </c>
      <c r="AK13" s="93">
        <v>0</v>
      </c>
      <c r="AL13" s="93">
        <v>0</v>
      </c>
      <c r="AM13" s="93">
        <v>0</v>
      </c>
      <c r="AN13" s="93">
        <v>3.2959</v>
      </c>
      <c r="AO13" s="93">
        <v>0</v>
      </c>
      <c r="AP13" s="93">
        <v>3.9605</v>
      </c>
      <c r="AQ13" s="93">
        <v>2.34</v>
      </c>
      <c r="AR13" s="93">
        <v>0</v>
      </c>
      <c r="AS13" s="93">
        <v>2.34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</row>
    <row r="14" spans="1:65" ht="19.5" customHeight="1">
      <c r="A14" s="109" t="s">
        <v>86</v>
      </c>
      <c r="B14" s="109" t="s">
        <v>91</v>
      </c>
      <c r="C14" s="109" t="s">
        <v>93</v>
      </c>
      <c r="D14" s="109" t="s">
        <v>94</v>
      </c>
      <c r="E14" s="93">
        <v>85.5559</v>
      </c>
      <c r="F14" s="93">
        <v>81.9828</v>
      </c>
      <c r="G14" s="93">
        <v>41.6424</v>
      </c>
      <c r="H14" s="93">
        <v>4.4352</v>
      </c>
      <c r="I14" s="93">
        <v>4.752</v>
      </c>
      <c r="J14" s="93">
        <v>31.1532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3.5311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0.468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0.7728</v>
      </c>
      <c r="AL14" s="93">
        <v>1.4574</v>
      </c>
      <c r="AM14" s="93">
        <v>0</v>
      </c>
      <c r="AN14" s="93">
        <v>0</v>
      </c>
      <c r="AO14" s="93">
        <v>0</v>
      </c>
      <c r="AP14" s="93">
        <v>0.8329</v>
      </c>
      <c r="AQ14" s="93">
        <v>0.042</v>
      </c>
      <c r="AR14" s="93">
        <v>0</v>
      </c>
      <c r="AS14" s="93">
        <v>0</v>
      </c>
      <c r="AT14" s="93">
        <v>0</v>
      </c>
      <c r="AU14" s="93">
        <v>0</v>
      </c>
      <c r="AV14" s="93">
        <v>0.042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</row>
    <row r="15" spans="1:65" ht="19.5" customHeight="1">
      <c r="A15" s="109" t="s">
        <v>86</v>
      </c>
      <c r="B15" s="109" t="s">
        <v>91</v>
      </c>
      <c r="C15" s="109" t="s">
        <v>95</v>
      </c>
      <c r="D15" s="109" t="s">
        <v>96</v>
      </c>
      <c r="E15" s="93">
        <v>4.9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4.9</v>
      </c>
      <c r="R15" s="93">
        <v>3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0.9</v>
      </c>
      <c r="AO15" s="93">
        <v>0</v>
      </c>
      <c r="AP15" s="93">
        <v>1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</row>
    <row r="16" spans="1:65" ht="19.5" customHeight="1">
      <c r="A16" s="109" t="s">
        <v>86</v>
      </c>
      <c r="B16" s="109" t="s">
        <v>91</v>
      </c>
      <c r="C16" s="109" t="s">
        <v>97</v>
      </c>
      <c r="D16" s="109" t="s">
        <v>98</v>
      </c>
      <c r="E16" s="93">
        <v>20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20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20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</row>
    <row r="17" spans="1:65" ht="19.5" customHeight="1">
      <c r="A17" s="109" t="s">
        <v>14</v>
      </c>
      <c r="B17" s="109" t="s">
        <v>14</v>
      </c>
      <c r="C17" s="109" t="s">
        <v>14</v>
      </c>
      <c r="D17" s="109" t="s">
        <v>289</v>
      </c>
      <c r="E17" s="93">
        <v>53.6341</v>
      </c>
      <c r="F17" s="93">
        <v>33.846</v>
      </c>
      <c r="G17" s="93">
        <v>17.3712</v>
      </c>
      <c r="H17" s="93">
        <v>1.848</v>
      </c>
      <c r="I17" s="93">
        <v>1.98</v>
      </c>
      <c r="J17" s="93">
        <v>12.6468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19.7761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1.5018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0.3188</v>
      </c>
      <c r="AL17" s="93">
        <v>0.608</v>
      </c>
      <c r="AM17" s="93">
        <v>0</v>
      </c>
      <c r="AN17" s="93">
        <v>0</v>
      </c>
      <c r="AO17" s="93">
        <v>0</v>
      </c>
      <c r="AP17" s="93">
        <v>17.3475</v>
      </c>
      <c r="AQ17" s="93">
        <v>0.012</v>
      </c>
      <c r="AR17" s="93">
        <v>0</v>
      </c>
      <c r="AS17" s="93">
        <v>0</v>
      </c>
      <c r="AT17" s="93">
        <v>0</v>
      </c>
      <c r="AU17" s="93">
        <v>0</v>
      </c>
      <c r="AV17" s="93">
        <v>0.012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</row>
    <row r="18" spans="1:65" ht="19.5" customHeight="1">
      <c r="A18" s="109" t="s">
        <v>86</v>
      </c>
      <c r="B18" s="109" t="s">
        <v>93</v>
      </c>
      <c r="C18" s="109" t="s">
        <v>95</v>
      </c>
      <c r="D18" s="109" t="s">
        <v>99</v>
      </c>
      <c r="E18" s="93">
        <v>43.6341</v>
      </c>
      <c r="F18" s="93">
        <v>33.846</v>
      </c>
      <c r="G18" s="93">
        <v>17.3712</v>
      </c>
      <c r="H18" s="93">
        <v>1.848</v>
      </c>
      <c r="I18" s="93">
        <v>1.98</v>
      </c>
      <c r="J18" s="93">
        <v>12.6468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9.7761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1.5018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0.3188</v>
      </c>
      <c r="AL18" s="93">
        <v>0.608</v>
      </c>
      <c r="AM18" s="93">
        <v>0</v>
      </c>
      <c r="AN18" s="93">
        <v>0</v>
      </c>
      <c r="AO18" s="93">
        <v>0</v>
      </c>
      <c r="AP18" s="93">
        <v>7.3475</v>
      </c>
      <c r="AQ18" s="93">
        <v>0.012</v>
      </c>
      <c r="AR18" s="93">
        <v>0</v>
      </c>
      <c r="AS18" s="93">
        <v>0</v>
      </c>
      <c r="AT18" s="93">
        <v>0</v>
      </c>
      <c r="AU18" s="93">
        <v>0</v>
      </c>
      <c r="AV18" s="93">
        <v>0.012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</row>
    <row r="19" spans="1:65" ht="19.5" customHeight="1">
      <c r="A19" s="109" t="s">
        <v>86</v>
      </c>
      <c r="B19" s="109" t="s">
        <v>93</v>
      </c>
      <c r="C19" s="109" t="s">
        <v>97</v>
      </c>
      <c r="D19" s="109" t="s">
        <v>100</v>
      </c>
      <c r="E19" s="93">
        <v>10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10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10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</row>
    <row r="20" spans="1:65" ht="19.5" customHeight="1">
      <c r="A20" s="109" t="s">
        <v>14</v>
      </c>
      <c r="B20" s="109" t="s">
        <v>14</v>
      </c>
      <c r="C20" s="109" t="s">
        <v>14</v>
      </c>
      <c r="D20" s="109" t="s">
        <v>290</v>
      </c>
      <c r="E20" s="93">
        <v>3.7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3.7</v>
      </c>
      <c r="R20" s="93">
        <v>1.2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1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1.5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</row>
    <row r="21" spans="1:65" ht="19.5" customHeight="1">
      <c r="A21" s="109" t="s">
        <v>86</v>
      </c>
      <c r="B21" s="109" t="s">
        <v>95</v>
      </c>
      <c r="C21" s="109" t="s">
        <v>101</v>
      </c>
      <c r="D21" s="109" t="s">
        <v>102</v>
      </c>
      <c r="E21" s="93">
        <v>2.5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2.5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1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1.5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</row>
    <row r="22" spans="1:65" ht="19.5" customHeight="1">
      <c r="A22" s="109" t="s">
        <v>86</v>
      </c>
      <c r="B22" s="109" t="s">
        <v>95</v>
      </c>
      <c r="C22" s="109" t="s">
        <v>97</v>
      </c>
      <c r="D22" s="109" t="s">
        <v>103</v>
      </c>
      <c r="E22" s="93">
        <v>1.2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1.2</v>
      </c>
      <c r="R22" s="93">
        <v>1.2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</row>
    <row r="23" spans="1:65" ht="19.5" customHeight="1">
      <c r="A23" s="109" t="s">
        <v>14</v>
      </c>
      <c r="B23" s="109" t="s">
        <v>14</v>
      </c>
      <c r="C23" s="109" t="s">
        <v>14</v>
      </c>
      <c r="D23" s="109" t="s">
        <v>291</v>
      </c>
      <c r="E23" s="93">
        <v>2.4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2.4</v>
      </c>
      <c r="R23" s="93">
        <v>1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0.4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1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</row>
    <row r="24" spans="1:65" ht="19.5" customHeight="1">
      <c r="A24" s="109" t="s">
        <v>86</v>
      </c>
      <c r="B24" s="109" t="s">
        <v>104</v>
      </c>
      <c r="C24" s="109" t="s">
        <v>97</v>
      </c>
      <c r="D24" s="109" t="s">
        <v>105</v>
      </c>
      <c r="E24" s="93">
        <v>2.4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2.4</v>
      </c>
      <c r="R24" s="93">
        <v>1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0.4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1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</row>
    <row r="25" spans="1:65" ht="19.5" customHeight="1">
      <c r="A25" s="109" t="s">
        <v>14</v>
      </c>
      <c r="B25" s="109" t="s">
        <v>14</v>
      </c>
      <c r="C25" s="109" t="s">
        <v>14</v>
      </c>
      <c r="D25" s="109" t="s">
        <v>292</v>
      </c>
      <c r="E25" s="93">
        <v>1.5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1.5</v>
      </c>
      <c r="R25" s="93">
        <v>1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0.5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</row>
    <row r="26" spans="1:65" ht="19.5" customHeight="1">
      <c r="A26" s="109" t="s">
        <v>86</v>
      </c>
      <c r="B26" s="109" t="s">
        <v>106</v>
      </c>
      <c r="C26" s="109" t="s">
        <v>88</v>
      </c>
      <c r="D26" s="109" t="s">
        <v>90</v>
      </c>
      <c r="E26" s="93">
        <v>1.5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1.5</v>
      </c>
      <c r="R26" s="93">
        <v>1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0.5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</row>
    <row r="27" spans="1:65" ht="19.5" customHeight="1">
      <c r="A27" s="109" t="s">
        <v>14</v>
      </c>
      <c r="B27" s="109" t="s">
        <v>14</v>
      </c>
      <c r="C27" s="109" t="s">
        <v>14</v>
      </c>
      <c r="D27" s="109" t="s">
        <v>293</v>
      </c>
      <c r="E27" s="93">
        <v>20.298</v>
      </c>
      <c r="F27" s="93">
        <v>19.4568</v>
      </c>
      <c r="G27" s="93">
        <v>9.516</v>
      </c>
      <c r="H27" s="93">
        <v>1.1088</v>
      </c>
      <c r="I27" s="93">
        <v>1.188</v>
      </c>
      <c r="J27" s="93">
        <v>7.644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0.8232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0.117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0.1828</v>
      </c>
      <c r="AL27" s="93">
        <v>0.3331</v>
      </c>
      <c r="AM27" s="93">
        <v>0</v>
      </c>
      <c r="AN27" s="93">
        <v>0</v>
      </c>
      <c r="AO27" s="93">
        <v>0</v>
      </c>
      <c r="AP27" s="93">
        <v>0.1903</v>
      </c>
      <c r="AQ27" s="93">
        <v>0.018</v>
      </c>
      <c r="AR27" s="93">
        <v>0</v>
      </c>
      <c r="AS27" s="93">
        <v>0</v>
      </c>
      <c r="AT27" s="93">
        <v>0</v>
      </c>
      <c r="AU27" s="93">
        <v>0</v>
      </c>
      <c r="AV27" s="93">
        <v>0.018</v>
      </c>
      <c r="AW27" s="93">
        <v>0</v>
      </c>
      <c r="AX27" s="93">
        <v>0</v>
      </c>
      <c r="AY27" s="93">
        <v>0</v>
      </c>
      <c r="AZ27" s="93">
        <v>0</v>
      </c>
      <c r="BA27" s="93">
        <v>0</v>
      </c>
      <c r="BB27" s="93"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3">
        <v>0</v>
      </c>
      <c r="BM27" s="93">
        <v>0</v>
      </c>
    </row>
    <row r="28" spans="1:65" ht="19.5" customHeight="1">
      <c r="A28" s="109" t="s">
        <v>14</v>
      </c>
      <c r="B28" s="109" t="s">
        <v>14</v>
      </c>
      <c r="C28" s="109" t="s">
        <v>14</v>
      </c>
      <c r="D28" s="109" t="s">
        <v>294</v>
      </c>
      <c r="E28" s="93">
        <v>20.298</v>
      </c>
      <c r="F28" s="93">
        <v>19.4568</v>
      </c>
      <c r="G28" s="93">
        <v>9.516</v>
      </c>
      <c r="H28" s="93">
        <v>1.1088</v>
      </c>
      <c r="I28" s="93">
        <v>1.188</v>
      </c>
      <c r="J28" s="93">
        <v>7.644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0.8232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0.117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0.1828</v>
      </c>
      <c r="AL28" s="93">
        <v>0.3331</v>
      </c>
      <c r="AM28" s="93">
        <v>0</v>
      </c>
      <c r="AN28" s="93">
        <v>0</v>
      </c>
      <c r="AO28" s="93">
        <v>0</v>
      </c>
      <c r="AP28" s="93">
        <v>0.1903</v>
      </c>
      <c r="AQ28" s="93">
        <v>0.018</v>
      </c>
      <c r="AR28" s="93">
        <v>0</v>
      </c>
      <c r="AS28" s="93">
        <v>0</v>
      </c>
      <c r="AT28" s="93">
        <v>0</v>
      </c>
      <c r="AU28" s="93">
        <v>0</v>
      </c>
      <c r="AV28" s="93">
        <v>0.018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93">
        <v>0</v>
      </c>
    </row>
    <row r="29" spans="1:65" ht="19.5" customHeight="1">
      <c r="A29" s="109" t="s">
        <v>107</v>
      </c>
      <c r="B29" s="109" t="s">
        <v>87</v>
      </c>
      <c r="C29" s="109" t="s">
        <v>110</v>
      </c>
      <c r="D29" s="109" t="s">
        <v>111</v>
      </c>
      <c r="E29" s="93">
        <v>20.298</v>
      </c>
      <c r="F29" s="93">
        <v>19.4568</v>
      </c>
      <c r="G29" s="93">
        <v>9.516</v>
      </c>
      <c r="H29" s="93">
        <v>1.1088</v>
      </c>
      <c r="I29" s="93">
        <v>1.188</v>
      </c>
      <c r="J29" s="93">
        <v>7.644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0.8232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0.117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0</v>
      </c>
      <c r="AK29" s="93">
        <v>0.1828</v>
      </c>
      <c r="AL29" s="93">
        <v>0.3331</v>
      </c>
      <c r="AM29" s="93">
        <v>0</v>
      </c>
      <c r="AN29" s="93">
        <v>0</v>
      </c>
      <c r="AO29" s="93">
        <v>0</v>
      </c>
      <c r="AP29" s="93">
        <v>0.1903</v>
      </c>
      <c r="AQ29" s="93">
        <v>0.018</v>
      </c>
      <c r="AR29" s="93">
        <v>0</v>
      </c>
      <c r="AS29" s="93">
        <v>0</v>
      </c>
      <c r="AT29" s="93">
        <v>0</v>
      </c>
      <c r="AU29" s="93">
        <v>0</v>
      </c>
      <c r="AV29" s="93">
        <v>0.018</v>
      </c>
      <c r="AW29" s="93">
        <v>0</v>
      </c>
      <c r="AX29" s="93">
        <v>0</v>
      </c>
      <c r="AY29" s="93">
        <v>0</v>
      </c>
      <c r="AZ29" s="93">
        <v>0</v>
      </c>
      <c r="BA29" s="93">
        <v>0</v>
      </c>
      <c r="BB29" s="93">
        <v>0</v>
      </c>
      <c r="BC29" s="93">
        <v>0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</row>
    <row r="30" spans="1:65" ht="19.5" customHeight="1">
      <c r="A30" s="109" t="s">
        <v>14</v>
      </c>
      <c r="B30" s="109" t="s">
        <v>14</v>
      </c>
      <c r="C30" s="109" t="s">
        <v>14</v>
      </c>
      <c r="D30" s="109" t="s">
        <v>295</v>
      </c>
      <c r="E30" s="93">
        <v>172.7971</v>
      </c>
      <c r="F30" s="93">
        <v>76.6979</v>
      </c>
      <c r="G30" s="93">
        <v>9.378</v>
      </c>
      <c r="H30" s="93">
        <v>1.1088</v>
      </c>
      <c r="I30" s="93">
        <v>1.188</v>
      </c>
      <c r="J30" s="93">
        <v>7.6176</v>
      </c>
      <c r="K30" s="93">
        <v>52.2679</v>
      </c>
      <c r="L30" s="93">
        <v>0</v>
      </c>
      <c r="M30" s="93">
        <v>5.1376</v>
      </c>
      <c r="N30" s="93">
        <v>0</v>
      </c>
      <c r="O30" s="93">
        <v>0</v>
      </c>
      <c r="P30" s="93">
        <v>0</v>
      </c>
      <c r="Q30" s="93">
        <v>90.6992</v>
      </c>
      <c r="R30" s="93">
        <v>11</v>
      </c>
      <c r="S30" s="93">
        <v>0</v>
      </c>
      <c r="T30" s="93">
        <v>0</v>
      </c>
      <c r="U30" s="93">
        <v>0</v>
      </c>
      <c r="V30" s="93">
        <v>0.2</v>
      </c>
      <c r="W30" s="93">
        <v>1.8</v>
      </c>
      <c r="X30" s="93">
        <v>0</v>
      </c>
      <c r="Y30" s="93">
        <v>0</v>
      </c>
      <c r="Z30" s="93">
        <v>0.117</v>
      </c>
      <c r="AA30" s="93">
        <v>5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20</v>
      </c>
      <c r="AJ30" s="93">
        <v>0</v>
      </c>
      <c r="AK30" s="93">
        <v>0.181</v>
      </c>
      <c r="AL30" s="93">
        <v>0.3282</v>
      </c>
      <c r="AM30" s="93">
        <v>0</v>
      </c>
      <c r="AN30" s="93">
        <v>0</v>
      </c>
      <c r="AO30" s="93">
        <v>0</v>
      </c>
      <c r="AP30" s="93">
        <v>52.073</v>
      </c>
      <c r="AQ30" s="93">
        <v>5.4</v>
      </c>
      <c r="AR30" s="93">
        <v>0</v>
      </c>
      <c r="AS30" s="93">
        <v>5.4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</row>
    <row r="31" spans="1:65" ht="19.5" customHeight="1">
      <c r="A31" s="109" t="s">
        <v>14</v>
      </c>
      <c r="B31" s="109" t="s">
        <v>14</v>
      </c>
      <c r="C31" s="109" t="s">
        <v>14</v>
      </c>
      <c r="D31" s="109" t="s">
        <v>296</v>
      </c>
      <c r="E31" s="93">
        <v>20.1061</v>
      </c>
      <c r="F31" s="93">
        <v>19.2924</v>
      </c>
      <c r="G31" s="93">
        <v>9.378</v>
      </c>
      <c r="H31" s="93">
        <v>1.1088</v>
      </c>
      <c r="I31" s="93">
        <v>1.188</v>
      </c>
      <c r="J31" s="93">
        <v>7.6176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0.8137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0.117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>
        <v>0</v>
      </c>
      <c r="AI31" s="93">
        <v>0</v>
      </c>
      <c r="AJ31" s="93">
        <v>0</v>
      </c>
      <c r="AK31" s="93">
        <v>0.181</v>
      </c>
      <c r="AL31" s="93">
        <v>0.3282</v>
      </c>
      <c r="AM31" s="93">
        <v>0</v>
      </c>
      <c r="AN31" s="93">
        <v>0</v>
      </c>
      <c r="AO31" s="93">
        <v>0</v>
      </c>
      <c r="AP31" s="93">
        <v>0.1875</v>
      </c>
      <c r="AQ31" s="93">
        <v>0</v>
      </c>
      <c r="AR31" s="93">
        <v>0</v>
      </c>
      <c r="AS31" s="93">
        <v>0</v>
      </c>
      <c r="AT31" s="93"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3">
        <v>0</v>
      </c>
      <c r="BI31" s="93">
        <v>0</v>
      </c>
      <c r="BJ31" s="93">
        <v>0</v>
      </c>
      <c r="BK31" s="93">
        <v>0</v>
      </c>
      <c r="BL31" s="93">
        <v>0</v>
      </c>
      <c r="BM31" s="93">
        <v>0</v>
      </c>
    </row>
    <row r="32" spans="1:65" ht="19.5" customHeight="1">
      <c r="A32" s="109" t="s">
        <v>112</v>
      </c>
      <c r="B32" s="109" t="s">
        <v>87</v>
      </c>
      <c r="C32" s="109" t="s">
        <v>113</v>
      </c>
      <c r="D32" s="109" t="s">
        <v>114</v>
      </c>
      <c r="E32" s="93">
        <v>20.1061</v>
      </c>
      <c r="F32" s="93">
        <v>19.2924</v>
      </c>
      <c r="G32" s="93">
        <v>9.378</v>
      </c>
      <c r="H32" s="93">
        <v>1.1088</v>
      </c>
      <c r="I32" s="93">
        <v>1.188</v>
      </c>
      <c r="J32" s="93">
        <v>7.6176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0.8137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0.117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0.181</v>
      </c>
      <c r="AL32" s="93">
        <v>0.3282</v>
      </c>
      <c r="AM32" s="93">
        <v>0</v>
      </c>
      <c r="AN32" s="93">
        <v>0</v>
      </c>
      <c r="AO32" s="93">
        <v>0</v>
      </c>
      <c r="AP32" s="93">
        <v>0.1875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</row>
    <row r="33" spans="1:65" ht="19.5" customHeight="1">
      <c r="A33" s="109" t="s">
        <v>14</v>
      </c>
      <c r="B33" s="109" t="s">
        <v>14</v>
      </c>
      <c r="C33" s="109" t="s">
        <v>14</v>
      </c>
      <c r="D33" s="109" t="s">
        <v>297</v>
      </c>
      <c r="E33" s="93">
        <v>89.8855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89.8855</v>
      </c>
      <c r="R33" s="93">
        <v>11</v>
      </c>
      <c r="S33" s="93">
        <v>0</v>
      </c>
      <c r="T33" s="93">
        <v>0</v>
      </c>
      <c r="U33" s="93">
        <v>0</v>
      </c>
      <c r="V33" s="93">
        <v>0.2</v>
      </c>
      <c r="W33" s="93">
        <v>1.8</v>
      </c>
      <c r="X33" s="93">
        <v>0</v>
      </c>
      <c r="Y33" s="93">
        <v>0</v>
      </c>
      <c r="Z33" s="93">
        <v>0</v>
      </c>
      <c r="AA33" s="93">
        <v>5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20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51.8855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</row>
    <row r="34" spans="1:65" ht="19.5" customHeight="1">
      <c r="A34" s="109" t="s">
        <v>112</v>
      </c>
      <c r="B34" s="109" t="s">
        <v>88</v>
      </c>
      <c r="C34" s="109" t="s">
        <v>115</v>
      </c>
      <c r="D34" s="109" t="s">
        <v>116</v>
      </c>
      <c r="E34" s="93">
        <v>48.0455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48.0455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48.0455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93">
        <v>0</v>
      </c>
      <c r="BA34" s="93">
        <v>0</v>
      </c>
      <c r="BB34" s="93">
        <v>0</v>
      </c>
      <c r="BC34" s="93">
        <v>0</v>
      </c>
      <c r="BD34" s="93">
        <v>0</v>
      </c>
      <c r="BE34" s="93">
        <v>0</v>
      </c>
      <c r="BF34" s="93">
        <v>0</v>
      </c>
      <c r="BG34" s="93">
        <v>0</v>
      </c>
      <c r="BH34" s="93">
        <v>0</v>
      </c>
      <c r="BI34" s="93">
        <v>0</v>
      </c>
      <c r="BJ34" s="93">
        <v>0</v>
      </c>
      <c r="BK34" s="93">
        <v>0</v>
      </c>
      <c r="BL34" s="93">
        <v>0</v>
      </c>
      <c r="BM34" s="93">
        <v>0</v>
      </c>
    </row>
    <row r="35" spans="1:65" ht="19.5" customHeight="1">
      <c r="A35" s="109" t="s">
        <v>112</v>
      </c>
      <c r="B35" s="109" t="s">
        <v>88</v>
      </c>
      <c r="C35" s="109" t="s">
        <v>95</v>
      </c>
      <c r="D35" s="109" t="s">
        <v>117</v>
      </c>
      <c r="E35" s="93">
        <v>8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8</v>
      </c>
      <c r="R35" s="93">
        <v>8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</row>
    <row r="36" spans="1:65" ht="19.5" customHeight="1">
      <c r="A36" s="109" t="s">
        <v>112</v>
      </c>
      <c r="B36" s="109" t="s">
        <v>88</v>
      </c>
      <c r="C36" s="109" t="s">
        <v>97</v>
      </c>
      <c r="D36" s="109" t="s">
        <v>118</v>
      </c>
      <c r="E36" s="93">
        <v>33.84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33.84</v>
      </c>
      <c r="R36" s="93">
        <v>3</v>
      </c>
      <c r="S36" s="93">
        <v>0</v>
      </c>
      <c r="T36" s="93">
        <v>0</v>
      </c>
      <c r="U36" s="93">
        <v>0</v>
      </c>
      <c r="V36" s="93">
        <v>0.2</v>
      </c>
      <c r="W36" s="93">
        <v>1.8</v>
      </c>
      <c r="X36" s="93">
        <v>0</v>
      </c>
      <c r="Y36" s="93">
        <v>0</v>
      </c>
      <c r="Z36" s="93">
        <v>0</v>
      </c>
      <c r="AA36" s="93">
        <v>5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20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3.84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93">
        <v>0</v>
      </c>
      <c r="BA36" s="93">
        <v>0</v>
      </c>
      <c r="BB36" s="93">
        <v>0</v>
      </c>
      <c r="BC36" s="93">
        <v>0</v>
      </c>
      <c r="BD36" s="93">
        <v>0</v>
      </c>
      <c r="BE36" s="93">
        <v>0</v>
      </c>
      <c r="BF36" s="93">
        <v>0</v>
      </c>
      <c r="BG36" s="93">
        <v>0</v>
      </c>
      <c r="BH36" s="93">
        <v>0</v>
      </c>
      <c r="BI36" s="93">
        <v>0</v>
      </c>
      <c r="BJ36" s="93">
        <v>0</v>
      </c>
      <c r="BK36" s="93">
        <v>0</v>
      </c>
      <c r="BL36" s="93">
        <v>0</v>
      </c>
      <c r="BM36" s="93">
        <v>0</v>
      </c>
    </row>
    <row r="37" spans="1:65" ht="19.5" customHeight="1">
      <c r="A37" s="109" t="s">
        <v>14</v>
      </c>
      <c r="B37" s="109" t="s">
        <v>14</v>
      </c>
      <c r="C37" s="109" t="s">
        <v>14</v>
      </c>
      <c r="D37" s="109" t="s">
        <v>298</v>
      </c>
      <c r="E37" s="93">
        <v>52.2679</v>
      </c>
      <c r="F37" s="93">
        <v>52.2679</v>
      </c>
      <c r="G37" s="93">
        <v>0</v>
      </c>
      <c r="H37" s="93">
        <v>0</v>
      </c>
      <c r="I37" s="93">
        <v>0</v>
      </c>
      <c r="J37" s="93">
        <v>0</v>
      </c>
      <c r="K37" s="93">
        <v>52.2679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93">
        <v>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</row>
    <row r="38" spans="1:65" ht="19.5" customHeight="1">
      <c r="A38" s="109" t="s">
        <v>112</v>
      </c>
      <c r="B38" s="109" t="s">
        <v>119</v>
      </c>
      <c r="C38" s="109" t="s">
        <v>119</v>
      </c>
      <c r="D38" s="109" t="s">
        <v>120</v>
      </c>
      <c r="E38" s="93">
        <v>52.2679</v>
      </c>
      <c r="F38" s="93">
        <v>52.2679</v>
      </c>
      <c r="G38" s="93">
        <v>0</v>
      </c>
      <c r="H38" s="93">
        <v>0</v>
      </c>
      <c r="I38" s="93">
        <v>0</v>
      </c>
      <c r="J38" s="93">
        <v>0</v>
      </c>
      <c r="K38" s="93">
        <v>52.2679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93">
        <v>0</v>
      </c>
      <c r="BA38" s="93">
        <v>0</v>
      </c>
      <c r="BB38" s="93">
        <v>0</v>
      </c>
      <c r="BC38" s="93">
        <v>0</v>
      </c>
      <c r="BD38" s="93">
        <v>0</v>
      </c>
      <c r="BE38" s="93">
        <v>0</v>
      </c>
      <c r="BF38" s="93">
        <v>0</v>
      </c>
      <c r="BG38" s="93">
        <v>0</v>
      </c>
      <c r="BH38" s="93">
        <v>0</v>
      </c>
      <c r="BI38" s="93">
        <v>0</v>
      </c>
      <c r="BJ38" s="93">
        <v>0</v>
      </c>
      <c r="BK38" s="93">
        <v>0</v>
      </c>
      <c r="BL38" s="93">
        <v>0</v>
      </c>
      <c r="BM38" s="93">
        <v>0</v>
      </c>
    </row>
    <row r="39" spans="1:65" ht="19.5" customHeight="1">
      <c r="A39" s="109" t="s">
        <v>14</v>
      </c>
      <c r="B39" s="109" t="s">
        <v>14</v>
      </c>
      <c r="C39" s="109" t="s">
        <v>14</v>
      </c>
      <c r="D39" s="109" t="s">
        <v>299</v>
      </c>
      <c r="E39" s="93">
        <v>5.4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5.4</v>
      </c>
      <c r="AR39" s="93">
        <v>0</v>
      </c>
      <c r="AS39" s="93">
        <v>5.4</v>
      </c>
      <c r="AT39" s="93"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93">
        <v>0</v>
      </c>
      <c r="BA39" s="93">
        <v>0</v>
      </c>
      <c r="BB39" s="93">
        <v>0</v>
      </c>
      <c r="BC39" s="93">
        <v>0</v>
      </c>
      <c r="BD39" s="93">
        <v>0</v>
      </c>
      <c r="BE39" s="93">
        <v>0</v>
      </c>
      <c r="BF39" s="93">
        <v>0</v>
      </c>
      <c r="BG39" s="93">
        <v>0</v>
      </c>
      <c r="BH39" s="93">
        <v>0</v>
      </c>
      <c r="BI39" s="93">
        <v>0</v>
      </c>
      <c r="BJ39" s="93">
        <v>0</v>
      </c>
      <c r="BK39" s="93">
        <v>0</v>
      </c>
      <c r="BL39" s="93">
        <v>0</v>
      </c>
      <c r="BM39" s="93">
        <v>0</v>
      </c>
    </row>
    <row r="40" spans="1:65" ht="19.5" customHeight="1">
      <c r="A40" s="109" t="s">
        <v>112</v>
      </c>
      <c r="B40" s="109" t="s">
        <v>104</v>
      </c>
      <c r="C40" s="109" t="s">
        <v>88</v>
      </c>
      <c r="D40" s="109" t="s">
        <v>90</v>
      </c>
      <c r="E40" s="93">
        <v>5.4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5.4</v>
      </c>
      <c r="AR40" s="93">
        <v>0</v>
      </c>
      <c r="AS40" s="93">
        <v>5.4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</row>
    <row r="41" spans="1:65" ht="19.5" customHeight="1">
      <c r="A41" s="109" t="s">
        <v>14</v>
      </c>
      <c r="B41" s="109" t="s">
        <v>14</v>
      </c>
      <c r="C41" s="109" t="s">
        <v>14</v>
      </c>
      <c r="D41" s="109" t="s">
        <v>300</v>
      </c>
      <c r="E41" s="93">
        <v>5.1376</v>
      </c>
      <c r="F41" s="93">
        <v>5.1376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5.1376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</row>
    <row r="42" spans="1:65" ht="19.5" customHeight="1">
      <c r="A42" s="109" t="s">
        <v>112</v>
      </c>
      <c r="B42" s="109" t="s">
        <v>97</v>
      </c>
      <c r="C42" s="109" t="s">
        <v>97</v>
      </c>
      <c r="D42" s="109" t="s">
        <v>121</v>
      </c>
      <c r="E42" s="93">
        <v>5.1376</v>
      </c>
      <c r="F42" s="93">
        <v>5.1376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5.1376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</row>
    <row r="43" spans="1:65" ht="19.5" customHeight="1">
      <c r="A43" s="109" t="s">
        <v>14</v>
      </c>
      <c r="B43" s="109" t="s">
        <v>14</v>
      </c>
      <c r="C43" s="109" t="s">
        <v>14</v>
      </c>
      <c r="D43" s="109" t="s">
        <v>301</v>
      </c>
      <c r="E43" s="93">
        <v>37.1123</v>
      </c>
      <c r="F43" s="93">
        <v>37.1123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37.1123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</row>
    <row r="44" spans="1:65" ht="19.5" customHeight="1">
      <c r="A44" s="109" t="s">
        <v>14</v>
      </c>
      <c r="B44" s="109" t="s">
        <v>14</v>
      </c>
      <c r="C44" s="109" t="s">
        <v>14</v>
      </c>
      <c r="D44" s="109" t="s">
        <v>302</v>
      </c>
      <c r="E44" s="93">
        <v>37.1123</v>
      </c>
      <c r="F44" s="93">
        <v>37.1123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37.1123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</row>
    <row r="45" spans="1:65" ht="19.5" customHeight="1">
      <c r="A45" s="109" t="s">
        <v>122</v>
      </c>
      <c r="B45" s="109" t="s">
        <v>104</v>
      </c>
      <c r="C45" s="109" t="s">
        <v>87</v>
      </c>
      <c r="D45" s="109" t="s">
        <v>123</v>
      </c>
      <c r="E45" s="93">
        <v>21.9454</v>
      </c>
      <c r="F45" s="93">
        <v>21.9454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21.9454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</row>
    <row r="46" spans="1:65" ht="19.5" customHeight="1">
      <c r="A46" s="109" t="s">
        <v>122</v>
      </c>
      <c r="B46" s="109" t="s">
        <v>104</v>
      </c>
      <c r="C46" s="109" t="s">
        <v>88</v>
      </c>
      <c r="D46" s="109" t="s">
        <v>124</v>
      </c>
      <c r="E46" s="93">
        <v>15.1669</v>
      </c>
      <c r="F46" s="93">
        <v>15.1669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15.1669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</row>
    <row r="47" spans="1:65" ht="19.5" customHeight="1">
      <c r="A47" s="109" t="s">
        <v>14</v>
      </c>
      <c r="B47" s="109" t="s">
        <v>14</v>
      </c>
      <c r="C47" s="109" t="s">
        <v>14</v>
      </c>
      <c r="D47" s="109" t="s">
        <v>303</v>
      </c>
      <c r="E47" s="93">
        <v>476.5344</v>
      </c>
      <c r="F47" s="93">
        <v>53.676</v>
      </c>
      <c r="G47" s="93">
        <v>29.1864</v>
      </c>
      <c r="H47" s="93">
        <v>2.5872</v>
      </c>
      <c r="I47" s="93">
        <v>2.772</v>
      </c>
      <c r="J47" s="93">
        <v>19.1304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115.7076</v>
      </c>
      <c r="R47" s="93">
        <v>112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0.273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0.5093</v>
      </c>
      <c r="AL47" s="93">
        <v>1.0216</v>
      </c>
      <c r="AM47" s="93">
        <v>0</v>
      </c>
      <c r="AN47" s="93">
        <v>0</v>
      </c>
      <c r="AO47" s="93">
        <v>0</v>
      </c>
      <c r="AP47" s="93">
        <v>1.9037</v>
      </c>
      <c r="AQ47" s="93">
        <v>307.1508</v>
      </c>
      <c r="AR47" s="93">
        <v>0</v>
      </c>
      <c r="AS47" s="93">
        <v>307.1328</v>
      </c>
      <c r="AT47" s="93">
        <v>0</v>
      </c>
      <c r="AU47" s="93">
        <v>0</v>
      </c>
      <c r="AV47" s="93">
        <v>0.018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</row>
    <row r="48" spans="1:65" ht="19.5" customHeight="1">
      <c r="A48" s="109" t="s">
        <v>14</v>
      </c>
      <c r="B48" s="109" t="s">
        <v>14</v>
      </c>
      <c r="C48" s="109" t="s">
        <v>14</v>
      </c>
      <c r="D48" s="109" t="s">
        <v>304</v>
      </c>
      <c r="E48" s="93">
        <v>56.0816</v>
      </c>
      <c r="F48" s="93">
        <v>53.676</v>
      </c>
      <c r="G48" s="93">
        <v>29.1864</v>
      </c>
      <c r="H48" s="93">
        <v>2.5872</v>
      </c>
      <c r="I48" s="93">
        <v>2.772</v>
      </c>
      <c r="J48" s="93">
        <v>19.1304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2.3876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0.273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0.5093</v>
      </c>
      <c r="AL48" s="93">
        <v>1.0216</v>
      </c>
      <c r="AM48" s="93">
        <v>0</v>
      </c>
      <c r="AN48" s="93">
        <v>0</v>
      </c>
      <c r="AO48" s="93">
        <v>0</v>
      </c>
      <c r="AP48" s="93">
        <v>0.5837</v>
      </c>
      <c r="AQ48" s="93">
        <v>0.018</v>
      </c>
      <c r="AR48" s="93">
        <v>0</v>
      </c>
      <c r="AS48" s="93">
        <v>0</v>
      </c>
      <c r="AT48" s="93">
        <v>0</v>
      </c>
      <c r="AU48" s="93">
        <v>0</v>
      </c>
      <c r="AV48" s="93">
        <v>0.018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v>0</v>
      </c>
      <c r="BF48" s="93">
        <v>0</v>
      </c>
      <c r="BG48" s="93">
        <v>0</v>
      </c>
      <c r="BH48" s="93">
        <v>0</v>
      </c>
      <c r="BI48" s="93">
        <v>0</v>
      </c>
      <c r="BJ48" s="93">
        <v>0</v>
      </c>
      <c r="BK48" s="93">
        <v>0</v>
      </c>
      <c r="BL48" s="93">
        <v>0</v>
      </c>
      <c r="BM48" s="93">
        <v>0</v>
      </c>
    </row>
    <row r="49" spans="1:65" ht="19.5" customHeight="1">
      <c r="A49" s="109" t="s">
        <v>125</v>
      </c>
      <c r="B49" s="109" t="s">
        <v>87</v>
      </c>
      <c r="C49" s="109" t="s">
        <v>101</v>
      </c>
      <c r="D49" s="109" t="s">
        <v>126</v>
      </c>
      <c r="E49" s="93">
        <v>56.0816</v>
      </c>
      <c r="F49" s="93">
        <v>53.676</v>
      </c>
      <c r="G49" s="93">
        <v>29.1864</v>
      </c>
      <c r="H49" s="93">
        <v>2.5872</v>
      </c>
      <c r="I49" s="93">
        <v>2.772</v>
      </c>
      <c r="J49" s="93">
        <v>19.1304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2.3876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0.273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0.5093</v>
      </c>
      <c r="AL49" s="93">
        <v>1.0216</v>
      </c>
      <c r="AM49" s="93">
        <v>0</v>
      </c>
      <c r="AN49" s="93">
        <v>0</v>
      </c>
      <c r="AO49" s="93">
        <v>0</v>
      </c>
      <c r="AP49" s="93">
        <v>0.5837</v>
      </c>
      <c r="AQ49" s="93">
        <v>0.018</v>
      </c>
      <c r="AR49" s="93">
        <v>0</v>
      </c>
      <c r="AS49" s="93">
        <v>0</v>
      </c>
      <c r="AT49" s="93">
        <v>0</v>
      </c>
      <c r="AU49" s="93">
        <v>0</v>
      </c>
      <c r="AV49" s="93">
        <v>0.018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</row>
    <row r="50" spans="1:65" ht="19.5" customHeight="1">
      <c r="A50" s="109" t="s">
        <v>14</v>
      </c>
      <c r="B50" s="109" t="s">
        <v>14</v>
      </c>
      <c r="C50" s="109" t="s">
        <v>14</v>
      </c>
      <c r="D50" s="109" t="s">
        <v>305</v>
      </c>
      <c r="E50" s="93">
        <v>1.32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1.32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1.32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</row>
    <row r="51" spans="1:65" ht="19.5" customHeight="1">
      <c r="A51" s="109" t="s">
        <v>125</v>
      </c>
      <c r="B51" s="109" t="s">
        <v>119</v>
      </c>
      <c r="C51" s="109" t="s">
        <v>97</v>
      </c>
      <c r="D51" s="109" t="s">
        <v>134</v>
      </c>
      <c r="E51" s="93">
        <v>1.32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1.32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0</v>
      </c>
      <c r="AE51" s="93">
        <v>0</v>
      </c>
      <c r="AF51" s="93">
        <v>0</v>
      </c>
      <c r="AG51" s="93">
        <v>0</v>
      </c>
      <c r="AH51" s="93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1.32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93">
        <v>0</v>
      </c>
      <c r="BA51" s="93">
        <v>0</v>
      </c>
      <c r="BB51" s="93">
        <v>0</v>
      </c>
      <c r="BC51" s="93">
        <v>0</v>
      </c>
      <c r="BD51" s="93">
        <v>0</v>
      </c>
      <c r="BE51" s="93">
        <v>0</v>
      </c>
      <c r="BF51" s="93">
        <v>0</v>
      </c>
      <c r="BG51" s="93">
        <v>0</v>
      </c>
      <c r="BH51" s="93">
        <v>0</v>
      </c>
      <c r="BI51" s="93">
        <v>0</v>
      </c>
      <c r="BJ51" s="93">
        <v>0</v>
      </c>
      <c r="BK51" s="93">
        <v>0</v>
      </c>
      <c r="BL51" s="93">
        <v>0</v>
      </c>
      <c r="BM51" s="93">
        <v>0</v>
      </c>
    </row>
    <row r="52" spans="1:65" ht="19.5" customHeight="1">
      <c r="A52" s="109" t="s">
        <v>14</v>
      </c>
      <c r="B52" s="109" t="s">
        <v>14</v>
      </c>
      <c r="C52" s="109" t="s">
        <v>14</v>
      </c>
      <c r="D52" s="109" t="s">
        <v>306</v>
      </c>
      <c r="E52" s="93">
        <v>419.1328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112</v>
      </c>
      <c r="R52" s="93">
        <v>112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307.1328</v>
      </c>
      <c r="AR52" s="93">
        <v>0</v>
      </c>
      <c r="AS52" s="93">
        <v>307.1328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93">
        <v>0</v>
      </c>
      <c r="BA52" s="93">
        <v>0</v>
      </c>
      <c r="BB52" s="93">
        <v>0</v>
      </c>
      <c r="BC52" s="93">
        <v>0</v>
      </c>
      <c r="BD52" s="93">
        <v>0</v>
      </c>
      <c r="BE52" s="93">
        <v>0</v>
      </c>
      <c r="BF52" s="93">
        <v>0</v>
      </c>
      <c r="BG52" s="93">
        <v>0</v>
      </c>
      <c r="BH52" s="93">
        <v>0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</row>
    <row r="53" spans="1:65" ht="19.5" customHeight="1">
      <c r="A53" s="109" t="s">
        <v>125</v>
      </c>
      <c r="B53" s="109" t="s">
        <v>115</v>
      </c>
      <c r="C53" s="109" t="s">
        <v>119</v>
      </c>
      <c r="D53" s="109" t="s">
        <v>135</v>
      </c>
      <c r="E53" s="93">
        <v>419.1328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112</v>
      </c>
      <c r="R53" s="93">
        <v>112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307.1328</v>
      </c>
      <c r="AR53" s="93">
        <v>0</v>
      </c>
      <c r="AS53" s="93">
        <v>307.1328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</row>
    <row r="54" spans="1:65" ht="19.5" customHeight="1">
      <c r="A54" s="109" t="s">
        <v>14</v>
      </c>
      <c r="B54" s="109" t="s">
        <v>14</v>
      </c>
      <c r="C54" s="109" t="s">
        <v>14</v>
      </c>
      <c r="D54" s="109" t="s">
        <v>307</v>
      </c>
      <c r="E54" s="93">
        <v>67.1915</v>
      </c>
      <c r="F54" s="93">
        <v>67.1915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67.1915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</row>
    <row r="55" spans="1:65" ht="19.5" customHeight="1">
      <c r="A55" s="109" t="s">
        <v>14</v>
      </c>
      <c r="B55" s="109" t="s">
        <v>14</v>
      </c>
      <c r="C55" s="109" t="s">
        <v>14</v>
      </c>
      <c r="D55" s="109" t="s">
        <v>308</v>
      </c>
      <c r="E55" s="93">
        <v>67.1915</v>
      </c>
      <c r="F55" s="93">
        <v>67.1915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67.1915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</row>
    <row r="56" spans="1:65" ht="19.5" customHeight="1">
      <c r="A56" s="109" t="s">
        <v>136</v>
      </c>
      <c r="B56" s="109" t="s">
        <v>88</v>
      </c>
      <c r="C56" s="109" t="s">
        <v>87</v>
      </c>
      <c r="D56" s="109" t="s">
        <v>137</v>
      </c>
      <c r="E56" s="93">
        <v>67.1915</v>
      </c>
      <c r="F56" s="93">
        <v>67.1915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67.1915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</row>
    <row r="57" spans="1:65" ht="19.5" customHeight="1">
      <c r="A57" s="109" t="s">
        <v>14</v>
      </c>
      <c r="B57" s="109" t="s">
        <v>14</v>
      </c>
      <c r="C57" s="109" t="s">
        <v>14</v>
      </c>
      <c r="D57" s="109" t="s">
        <v>309</v>
      </c>
      <c r="E57" s="93">
        <v>3.5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3.5</v>
      </c>
      <c r="R57" s="93">
        <v>1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1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1.5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0</v>
      </c>
      <c r="BC57" s="93">
        <v>0</v>
      </c>
      <c r="BD57" s="93">
        <v>0</v>
      </c>
      <c r="BE57" s="93">
        <v>0</v>
      </c>
      <c r="BF57" s="93">
        <v>0</v>
      </c>
      <c r="BG57" s="9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</row>
    <row r="58" spans="1:65" ht="19.5" customHeight="1">
      <c r="A58" s="109" t="s">
        <v>14</v>
      </c>
      <c r="B58" s="109" t="s">
        <v>14</v>
      </c>
      <c r="C58" s="109" t="s">
        <v>14</v>
      </c>
      <c r="D58" s="109" t="s">
        <v>310</v>
      </c>
      <c r="E58" s="93">
        <v>3.5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3.5</v>
      </c>
      <c r="R58" s="93">
        <v>1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1</v>
      </c>
      <c r="AA58" s="93">
        <v>0</v>
      </c>
      <c r="AB58" s="93">
        <v>0</v>
      </c>
      <c r="AC58" s="93">
        <v>0</v>
      </c>
      <c r="AD58" s="93">
        <v>0</v>
      </c>
      <c r="AE58" s="93">
        <v>0</v>
      </c>
      <c r="AF58" s="93">
        <v>0</v>
      </c>
      <c r="AG58" s="93">
        <v>0</v>
      </c>
      <c r="AH58" s="93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1.5</v>
      </c>
      <c r="AQ58" s="93">
        <v>0</v>
      </c>
      <c r="AR58" s="93">
        <v>0</v>
      </c>
      <c r="AS58" s="93">
        <v>0</v>
      </c>
      <c r="AT58" s="93">
        <v>0</v>
      </c>
      <c r="AU58" s="93">
        <v>0</v>
      </c>
      <c r="AV58" s="93">
        <v>0</v>
      </c>
      <c r="AW58" s="93">
        <v>0</v>
      </c>
      <c r="AX58" s="93">
        <v>0</v>
      </c>
      <c r="AY58" s="93">
        <v>0</v>
      </c>
      <c r="AZ58" s="93">
        <v>0</v>
      </c>
      <c r="BA58" s="93">
        <v>0</v>
      </c>
      <c r="BB58" s="93">
        <v>0</v>
      </c>
      <c r="BC58" s="93">
        <v>0</v>
      </c>
      <c r="BD58" s="93">
        <v>0</v>
      </c>
      <c r="BE58" s="93">
        <v>0</v>
      </c>
      <c r="BF58" s="93">
        <v>0</v>
      </c>
      <c r="BG58" s="93">
        <v>0</v>
      </c>
      <c r="BH58" s="93">
        <v>0</v>
      </c>
      <c r="BI58" s="93">
        <v>0</v>
      </c>
      <c r="BJ58" s="93">
        <v>0</v>
      </c>
      <c r="BK58" s="93">
        <v>0</v>
      </c>
      <c r="BL58" s="93">
        <v>0</v>
      </c>
      <c r="BM58" s="93">
        <v>0</v>
      </c>
    </row>
    <row r="59" spans="1:65" ht="19.5" customHeight="1">
      <c r="A59" s="109" t="s">
        <v>138</v>
      </c>
      <c r="B59" s="109" t="s">
        <v>87</v>
      </c>
      <c r="C59" s="109" t="s">
        <v>93</v>
      </c>
      <c r="D59" s="109" t="s">
        <v>139</v>
      </c>
      <c r="E59" s="93">
        <v>3.5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3.5</v>
      </c>
      <c r="R59" s="93">
        <v>1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1</v>
      </c>
      <c r="AA59" s="93">
        <v>0</v>
      </c>
      <c r="AB59" s="93">
        <v>0</v>
      </c>
      <c r="AC59" s="93">
        <v>0</v>
      </c>
      <c r="AD59" s="93">
        <v>0</v>
      </c>
      <c r="AE59" s="93">
        <v>0</v>
      </c>
      <c r="AF59" s="93">
        <v>0</v>
      </c>
      <c r="AG59" s="93">
        <v>0</v>
      </c>
      <c r="AH59" s="93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1.5</v>
      </c>
      <c r="AQ59" s="93">
        <v>0</v>
      </c>
      <c r="AR59" s="93">
        <v>0</v>
      </c>
      <c r="AS59" s="93">
        <v>0</v>
      </c>
      <c r="AT59" s="93">
        <v>0</v>
      </c>
      <c r="AU59" s="93">
        <v>0</v>
      </c>
      <c r="AV59" s="93">
        <v>0</v>
      </c>
      <c r="AW59" s="93">
        <v>0</v>
      </c>
      <c r="AX59" s="93">
        <v>0</v>
      </c>
      <c r="AY59" s="93">
        <v>0</v>
      </c>
      <c r="AZ59" s="93">
        <v>0</v>
      </c>
      <c r="BA59" s="93">
        <v>0</v>
      </c>
      <c r="BB59" s="93">
        <v>0</v>
      </c>
      <c r="BC59" s="93">
        <v>0</v>
      </c>
      <c r="BD59" s="93">
        <v>0</v>
      </c>
      <c r="BE59" s="93">
        <v>0</v>
      </c>
      <c r="BF59" s="93">
        <v>0</v>
      </c>
      <c r="BG59" s="93">
        <v>0</v>
      </c>
      <c r="BH59" s="93">
        <v>0</v>
      </c>
      <c r="BI59" s="93">
        <v>0</v>
      </c>
      <c r="BJ59" s="93">
        <v>0</v>
      </c>
      <c r="BK59" s="93">
        <v>0</v>
      </c>
      <c r="BL59" s="93">
        <v>0</v>
      </c>
      <c r="BM59" s="93">
        <v>0</v>
      </c>
    </row>
  </sheetData>
  <sheetProtection/>
  <mergeCells count="74">
    <mergeCell ref="A2:BM2"/>
    <mergeCell ref="A3:D3"/>
    <mergeCell ref="A4:D4"/>
    <mergeCell ref="F4:P4"/>
    <mergeCell ref="Q4:AP4"/>
    <mergeCell ref="AQ4:AW4"/>
    <mergeCell ref="AX4:AZ4"/>
    <mergeCell ref="BA4:BF4"/>
    <mergeCell ref="BG4:BH4"/>
    <mergeCell ref="BI4:BJ4"/>
    <mergeCell ref="BK4:BM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0"/>
      <c r="B1" s="70"/>
      <c r="C1" s="70"/>
      <c r="D1" s="71"/>
      <c r="E1" s="70"/>
      <c r="F1" s="70"/>
      <c r="G1" s="50" t="s">
        <v>311</v>
      </c>
    </row>
    <row r="2" spans="1:7" ht="25.5" customHeight="1">
      <c r="A2" s="46" t="s">
        <v>312</v>
      </c>
      <c r="B2" s="46"/>
      <c r="C2" s="46"/>
      <c r="D2" s="46"/>
      <c r="E2" s="46"/>
      <c r="F2" s="46"/>
      <c r="G2" s="46"/>
    </row>
    <row r="3" spans="1:7" s="42" customFormat="1" ht="19.5" customHeight="1">
      <c r="A3" s="48" t="s">
        <v>5</v>
      </c>
      <c r="B3" s="48"/>
      <c r="C3" s="48"/>
      <c r="D3" s="48"/>
      <c r="E3" s="72"/>
      <c r="F3" s="72"/>
      <c r="G3" s="50" t="s">
        <v>6</v>
      </c>
    </row>
    <row r="4" spans="1:7" ht="19.5" customHeight="1">
      <c r="A4" s="75" t="s">
        <v>313</v>
      </c>
      <c r="B4" s="76"/>
      <c r="C4" s="76"/>
      <c r="D4" s="77"/>
      <c r="E4" s="94" t="s">
        <v>142</v>
      </c>
      <c r="F4" s="58"/>
      <c r="G4" s="58"/>
    </row>
    <row r="5" spans="1:7" ht="19.5" customHeight="1">
      <c r="A5" s="51" t="s">
        <v>70</v>
      </c>
      <c r="B5" s="53"/>
      <c r="C5" s="95" t="s">
        <v>71</v>
      </c>
      <c r="D5" s="96" t="s">
        <v>238</v>
      </c>
      <c r="E5" s="58" t="s">
        <v>60</v>
      </c>
      <c r="F5" s="55" t="s">
        <v>314</v>
      </c>
      <c r="G5" s="97" t="s">
        <v>315</v>
      </c>
    </row>
    <row r="6" spans="1:7" ht="33.75" customHeight="1">
      <c r="A6" s="60" t="s">
        <v>80</v>
      </c>
      <c r="B6" s="61" t="s">
        <v>81</v>
      </c>
      <c r="C6" s="98"/>
      <c r="D6" s="99"/>
      <c r="E6" s="64"/>
      <c r="F6" s="65"/>
      <c r="G6" s="83"/>
    </row>
    <row r="7" spans="1:7" ht="19.5" customHeight="1">
      <c r="A7" s="66" t="s">
        <v>14</v>
      </c>
      <c r="B7" s="91" t="s">
        <v>14</v>
      </c>
      <c r="C7" s="100" t="s">
        <v>14</v>
      </c>
      <c r="D7" s="66" t="s">
        <v>60</v>
      </c>
      <c r="E7" s="101">
        <f aca="true" t="shared" si="0" ref="E7:E38">SUM(F7:G7)</f>
        <v>1096.5956999999999</v>
      </c>
      <c r="F7" s="102">
        <v>818.7705</v>
      </c>
      <c r="G7" s="93">
        <v>277.8252</v>
      </c>
    </row>
    <row r="8" spans="1:7" ht="19.5" customHeight="1">
      <c r="A8" s="66" t="s">
        <v>14</v>
      </c>
      <c r="B8" s="91" t="s">
        <v>14</v>
      </c>
      <c r="C8" s="100" t="s">
        <v>14</v>
      </c>
      <c r="D8" s="66" t="s">
        <v>83</v>
      </c>
      <c r="E8" s="101">
        <f t="shared" si="0"/>
        <v>1096.5956999999999</v>
      </c>
      <c r="F8" s="102">
        <v>818.7705</v>
      </c>
      <c r="G8" s="93">
        <v>277.8252</v>
      </c>
    </row>
    <row r="9" spans="1:7" ht="19.5" customHeight="1">
      <c r="A9" s="66" t="s">
        <v>14</v>
      </c>
      <c r="B9" s="91" t="s">
        <v>14</v>
      </c>
      <c r="C9" s="100" t="s">
        <v>84</v>
      </c>
      <c r="D9" s="66" t="s">
        <v>85</v>
      </c>
      <c r="E9" s="101">
        <f t="shared" si="0"/>
        <v>1096.5956999999999</v>
      </c>
      <c r="F9" s="102">
        <v>818.7705</v>
      </c>
      <c r="G9" s="93">
        <v>277.8252</v>
      </c>
    </row>
    <row r="10" spans="1:7" ht="19.5" customHeight="1">
      <c r="A10" s="66" t="s">
        <v>316</v>
      </c>
      <c r="B10" s="91" t="s">
        <v>14</v>
      </c>
      <c r="C10" s="100" t="s">
        <v>14</v>
      </c>
      <c r="D10" s="66" t="s">
        <v>317</v>
      </c>
      <c r="E10" s="101">
        <f t="shared" si="0"/>
        <v>502.73290000000003</v>
      </c>
      <c r="F10" s="102">
        <v>482.4417</v>
      </c>
      <c r="G10" s="93">
        <v>20.2912</v>
      </c>
    </row>
    <row r="11" spans="1:7" ht="19.5" customHeight="1">
      <c r="A11" s="66" t="s">
        <v>318</v>
      </c>
      <c r="B11" s="91" t="s">
        <v>87</v>
      </c>
      <c r="C11" s="100" t="s">
        <v>89</v>
      </c>
      <c r="D11" s="66" t="s">
        <v>319</v>
      </c>
      <c r="E11" s="101">
        <f t="shared" si="0"/>
        <v>177.0936</v>
      </c>
      <c r="F11" s="102">
        <v>177.0936</v>
      </c>
      <c r="G11" s="93">
        <v>0</v>
      </c>
    </row>
    <row r="12" spans="1:7" ht="19.5" customHeight="1">
      <c r="A12" s="66" t="s">
        <v>318</v>
      </c>
      <c r="B12" s="91" t="s">
        <v>88</v>
      </c>
      <c r="C12" s="100" t="s">
        <v>89</v>
      </c>
      <c r="D12" s="66" t="s">
        <v>320</v>
      </c>
      <c r="E12" s="101">
        <f t="shared" si="0"/>
        <v>65.4468</v>
      </c>
      <c r="F12" s="102">
        <v>65.4468</v>
      </c>
      <c r="G12" s="93">
        <v>0</v>
      </c>
    </row>
    <row r="13" spans="1:7" ht="19.5" customHeight="1">
      <c r="A13" s="66" t="s">
        <v>318</v>
      </c>
      <c r="B13" s="91" t="s">
        <v>93</v>
      </c>
      <c r="C13" s="100" t="s">
        <v>89</v>
      </c>
      <c r="D13" s="66" t="s">
        <v>321</v>
      </c>
      <c r="E13" s="101">
        <f t="shared" si="0"/>
        <v>20.2912</v>
      </c>
      <c r="F13" s="102">
        <v>0</v>
      </c>
      <c r="G13" s="93">
        <v>20.2912</v>
      </c>
    </row>
    <row r="14" spans="1:7" ht="19.5" customHeight="1">
      <c r="A14" s="66" t="s">
        <v>318</v>
      </c>
      <c r="B14" s="91" t="s">
        <v>115</v>
      </c>
      <c r="C14" s="100" t="s">
        <v>89</v>
      </c>
      <c r="D14" s="66" t="s">
        <v>322</v>
      </c>
      <c r="E14" s="101">
        <f t="shared" si="0"/>
        <v>78.192</v>
      </c>
      <c r="F14" s="102">
        <v>78.192</v>
      </c>
      <c r="G14" s="93">
        <v>0</v>
      </c>
    </row>
    <row r="15" spans="1:7" ht="19.5" customHeight="1">
      <c r="A15" s="66" t="s">
        <v>318</v>
      </c>
      <c r="B15" s="91" t="s">
        <v>95</v>
      </c>
      <c r="C15" s="100" t="s">
        <v>89</v>
      </c>
      <c r="D15" s="66" t="s">
        <v>323</v>
      </c>
      <c r="E15" s="101">
        <f t="shared" si="0"/>
        <v>52.2679</v>
      </c>
      <c r="F15" s="102">
        <v>52.2679</v>
      </c>
      <c r="G15" s="93">
        <v>0</v>
      </c>
    </row>
    <row r="16" spans="1:7" ht="19.5" customHeight="1">
      <c r="A16" s="66" t="s">
        <v>318</v>
      </c>
      <c r="B16" s="91" t="s">
        <v>113</v>
      </c>
      <c r="C16" s="100" t="s">
        <v>89</v>
      </c>
      <c r="D16" s="66" t="s">
        <v>324</v>
      </c>
      <c r="E16" s="101">
        <f t="shared" si="0"/>
        <v>37.1123</v>
      </c>
      <c r="F16" s="102">
        <v>37.1123</v>
      </c>
      <c r="G16" s="93">
        <v>0</v>
      </c>
    </row>
    <row r="17" spans="1:7" ht="19.5" customHeight="1">
      <c r="A17" s="66" t="s">
        <v>318</v>
      </c>
      <c r="B17" s="91" t="s">
        <v>325</v>
      </c>
      <c r="C17" s="100" t="s">
        <v>89</v>
      </c>
      <c r="D17" s="66" t="s">
        <v>326</v>
      </c>
      <c r="E17" s="101">
        <f t="shared" si="0"/>
        <v>5.1376</v>
      </c>
      <c r="F17" s="102">
        <v>5.1376</v>
      </c>
      <c r="G17" s="93">
        <v>0</v>
      </c>
    </row>
    <row r="18" spans="1:7" ht="19.5" customHeight="1">
      <c r="A18" s="66" t="s">
        <v>318</v>
      </c>
      <c r="B18" s="91" t="s">
        <v>327</v>
      </c>
      <c r="C18" s="100" t="s">
        <v>89</v>
      </c>
      <c r="D18" s="66" t="s">
        <v>201</v>
      </c>
      <c r="E18" s="101">
        <f t="shared" si="0"/>
        <v>67.1915</v>
      </c>
      <c r="F18" s="102">
        <v>67.1915</v>
      </c>
      <c r="G18" s="93">
        <v>0</v>
      </c>
    </row>
    <row r="19" spans="1:7" ht="19.5" customHeight="1">
      <c r="A19" s="66" t="s">
        <v>328</v>
      </c>
      <c r="B19" s="91" t="s">
        <v>14</v>
      </c>
      <c r="C19" s="100" t="s">
        <v>14</v>
      </c>
      <c r="D19" s="66" t="s">
        <v>329</v>
      </c>
      <c r="E19" s="101">
        <f t="shared" si="0"/>
        <v>238.794</v>
      </c>
      <c r="F19" s="102">
        <v>0</v>
      </c>
      <c r="G19" s="93">
        <v>238.794</v>
      </c>
    </row>
    <row r="20" spans="1:7" ht="19.5" customHeight="1">
      <c r="A20" s="66" t="s">
        <v>330</v>
      </c>
      <c r="B20" s="91" t="s">
        <v>87</v>
      </c>
      <c r="C20" s="100" t="s">
        <v>89</v>
      </c>
      <c r="D20" s="66" t="s">
        <v>331</v>
      </c>
      <c r="E20" s="101">
        <f t="shared" si="0"/>
        <v>132.8</v>
      </c>
      <c r="F20" s="102">
        <v>0</v>
      </c>
      <c r="G20" s="93">
        <v>132.8</v>
      </c>
    </row>
    <row r="21" spans="1:7" ht="19.5" customHeight="1">
      <c r="A21" s="66" t="s">
        <v>330</v>
      </c>
      <c r="B21" s="91" t="s">
        <v>119</v>
      </c>
      <c r="C21" s="100" t="s">
        <v>89</v>
      </c>
      <c r="D21" s="66" t="s">
        <v>332</v>
      </c>
      <c r="E21" s="101">
        <f t="shared" si="0"/>
        <v>1.7</v>
      </c>
      <c r="F21" s="102">
        <v>0</v>
      </c>
      <c r="G21" s="93">
        <v>1.7</v>
      </c>
    </row>
    <row r="22" spans="1:7" ht="19.5" customHeight="1">
      <c r="A22" s="66" t="s">
        <v>330</v>
      </c>
      <c r="B22" s="91" t="s">
        <v>93</v>
      </c>
      <c r="C22" s="100" t="s">
        <v>89</v>
      </c>
      <c r="D22" s="66" t="s">
        <v>333</v>
      </c>
      <c r="E22" s="101">
        <f t="shared" si="0"/>
        <v>4.3305</v>
      </c>
      <c r="F22" s="102">
        <v>0</v>
      </c>
      <c r="G22" s="93">
        <v>4.3305</v>
      </c>
    </row>
    <row r="23" spans="1:7" ht="19.5" customHeight="1">
      <c r="A23" s="66" t="s">
        <v>330</v>
      </c>
      <c r="B23" s="91" t="s">
        <v>104</v>
      </c>
      <c r="C23" s="100" t="s">
        <v>89</v>
      </c>
      <c r="D23" s="66" t="s">
        <v>334</v>
      </c>
      <c r="E23" s="101">
        <f t="shared" si="0"/>
        <v>29.5919</v>
      </c>
      <c r="F23" s="102">
        <v>0</v>
      </c>
      <c r="G23" s="93">
        <v>29.5919</v>
      </c>
    </row>
    <row r="24" spans="1:7" ht="19.5" customHeight="1">
      <c r="A24" s="66" t="s">
        <v>330</v>
      </c>
      <c r="B24" s="91" t="s">
        <v>327</v>
      </c>
      <c r="C24" s="100" t="s">
        <v>89</v>
      </c>
      <c r="D24" s="66" t="s">
        <v>335</v>
      </c>
      <c r="E24" s="101">
        <f t="shared" si="0"/>
        <v>1</v>
      </c>
      <c r="F24" s="102">
        <v>0</v>
      </c>
      <c r="G24" s="93">
        <v>1</v>
      </c>
    </row>
    <row r="25" spans="1:7" ht="19.5" customHeight="1">
      <c r="A25" s="66" t="s">
        <v>330</v>
      </c>
      <c r="B25" s="91" t="s">
        <v>336</v>
      </c>
      <c r="C25" s="100" t="s">
        <v>89</v>
      </c>
      <c r="D25" s="66" t="s">
        <v>207</v>
      </c>
      <c r="E25" s="101">
        <f t="shared" si="0"/>
        <v>1</v>
      </c>
      <c r="F25" s="102">
        <v>0</v>
      </c>
      <c r="G25" s="93">
        <v>1</v>
      </c>
    </row>
    <row r="26" spans="1:7" ht="19.5" customHeight="1">
      <c r="A26" s="66" t="s">
        <v>330</v>
      </c>
      <c r="B26" s="91" t="s">
        <v>337</v>
      </c>
      <c r="C26" s="100" t="s">
        <v>89</v>
      </c>
      <c r="D26" s="66" t="s">
        <v>208</v>
      </c>
      <c r="E26" s="101">
        <f t="shared" si="0"/>
        <v>2</v>
      </c>
      <c r="F26" s="102">
        <v>0</v>
      </c>
      <c r="G26" s="93">
        <v>2</v>
      </c>
    </row>
    <row r="27" spans="1:7" ht="19.5" customHeight="1">
      <c r="A27" s="66" t="s">
        <v>330</v>
      </c>
      <c r="B27" s="91" t="s">
        <v>338</v>
      </c>
      <c r="C27" s="100" t="s">
        <v>89</v>
      </c>
      <c r="D27" s="66" t="s">
        <v>210</v>
      </c>
      <c r="E27" s="101">
        <f t="shared" si="0"/>
        <v>2</v>
      </c>
      <c r="F27" s="102">
        <v>0</v>
      </c>
      <c r="G27" s="93">
        <v>2</v>
      </c>
    </row>
    <row r="28" spans="1:7" ht="19.5" customHeight="1">
      <c r="A28" s="66" t="s">
        <v>330</v>
      </c>
      <c r="B28" s="91" t="s">
        <v>339</v>
      </c>
      <c r="C28" s="100" t="s">
        <v>89</v>
      </c>
      <c r="D28" s="66" t="s">
        <v>340</v>
      </c>
      <c r="E28" s="101">
        <f t="shared" si="0"/>
        <v>4.1</v>
      </c>
      <c r="F28" s="102">
        <v>0</v>
      </c>
      <c r="G28" s="93">
        <v>4.1</v>
      </c>
    </row>
    <row r="29" spans="1:7" ht="19.5" customHeight="1">
      <c r="A29" s="66" t="s">
        <v>330</v>
      </c>
      <c r="B29" s="91" t="s">
        <v>341</v>
      </c>
      <c r="C29" s="100" t="s">
        <v>89</v>
      </c>
      <c r="D29" s="66" t="s">
        <v>342</v>
      </c>
      <c r="E29" s="101">
        <f t="shared" si="0"/>
        <v>19.2667</v>
      </c>
      <c r="F29" s="102">
        <v>0</v>
      </c>
      <c r="G29" s="93">
        <v>19.2667</v>
      </c>
    </row>
    <row r="30" spans="1:7" ht="19.5" customHeight="1">
      <c r="A30" s="66" t="s">
        <v>330</v>
      </c>
      <c r="B30" s="91" t="s">
        <v>106</v>
      </c>
      <c r="C30" s="100" t="s">
        <v>89</v>
      </c>
      <c r="D30" s="66" t="s">
        <v>343</v>
      </c>
      <c r="E30" s="101">
        <f t="shared" si="0"/>
        <v>8.6985</v>
      </c>
      <c r="F30" s="102">
        <v>0</v>
      </c>
      <c r="G30" s="93">
        <v>8.6985</v>
      </c>
    </row>
    <row r="31" spans="1:7" ht="19.5" customHeight="1">
      <c r="A31" s="66" t="s">
        <v>330</v>
      </c>
      <c r="B31" s="91" t="s">
        <v>344</v>
      </c>
      <c r="C31" s="100" t="s">
        <v>89</v>
      </c>
      <c r="D31" s="66" t="s">
        <v>345</v>
      </c>
      <c r="E31" s="101">
        <f t="shared" si="0"/>
        <v>19.4839</v>
      </c>
      <c r="F31" s="102">
        <v>0</v>
      </c>
      <c r="G31" s="93">
        <v>19.4839</v>
      </c>
    </row>
    <row r="32" spans="1:7" ht="19.5" customHeight="1">
      <c r="A32" s="66" t="s">
        <v>330</v>
      </c>
      <c r="B32" s="91" t="s">
        <v>97</v>
      </c>
      <c r="C32" s="100" t="s">
        <v>89</v>
      </c>
      <c r="D32" s="66" t="s">
        <v>212</v>
      </c>
      <c r="E32" s="101">
        <f t="shared" si="0"/>
        <v>12.8225</v>
      </c>
      <c r="F32" s="102">
        <v>0</v>
      </c>
      <c r="G32" s="93">
        <v>12.8225</v>
      </c>
    </row>
    <row r="33" spans="1:7" ht="19.5" customHeight="1">
      <c r="A33" s="66" t="s">
        <v>346</v>
      </c>
      <c r="B33" s="91" t="s">
        <v>14</v>
      </c>
      <c r="C33" s="100" t="s">
        <v>14</v>
      </c>
      <c r="D33" s="66" t="s">
        <v>347</v>
      </c>
      <c r="E33" s="101">
        <f t="shared" si="0"/>
        <v>350.0688</v>
      </c>
      <c r="F33" s="102">
        <v>336.3288</v>
      </c>
      <c r="G33" s="93">
        <v>13.74</v>
      </c>
    </row>
    <row r="34" spans="1:7" ht="19.5" customHeight="1">
      <c r="A34" s="66" t="s">
        <v>348</v>
      </c>
      <c r="B34" s="91" t="s">
        <v>119</v>
      </c>
      <c r="C34" s="100" t="s">
        <v>89</v>
      </c>
      <c r="D34" s="66" t="s">
        <v>349</v>
      </c>
      <c r="E34" s="101">
        <f t="shared" si="0"/>
        <v>321.1608</v>
      </c>
      <c r="F34" s="102">
        <v>307.4208</v>
      </c>
      <c r="G34" s="93">
        <v>13.74</v>
      </c>
    </row>
    <row r="35" spans="1:7" ht="19.5" customHeight="1">
      <c r="A35" s="66" t="s">
        <v>348</v>
      </c>
      <c r="B35" s="91" t="s">
        <v>108</v>
      </c>
      <c r="C35" s="100" t="s">
        <v>89</v>
      </c>
      <c r="D35" s="66" t="s">
        <v>350</v>
      </c>
      <c r="E35" s="101">
        <f t="shared" si="0"/>
        <v>0.108</v>
      </c>
      <c r="F35" s="102">
        <v>0.108</v>
      </c>
      <c r="G35" s="93">
        <v>0</v>
      </c>
    </row>
    <row r="36" spans="1:7" ht="19.5" customHeight="1">
      <c r="A36" s="66" t="s">
        <v>348</v>
      </c>
      <c r="B36" s="91" t="s">
        <v>97</v>
      </c>
      <c r="C36" s="100" t="s">
        <v>89</v>
      </c>
      <c r="D36" s="66" t="s">
        <v>351</v>
      </c>
      <c r="E36" s="101">
        <f t="shared" si="0"/>
        <v>28.8</v>
      </c>
      <c r="F36" s="102">
        <v>28.8</v>
      </c>
      <c r="G36" s="93">
        <v>0</v>
      </c>
    </row>
    <row r="37" spans="1:7" ht="19.5" customHeight="1">
      <c r="A37" s="66" t="s">
        <v>352</v>
      </c>
      <c r="B37" s="91" t="s">
        <v>14</v>
      </c>
      <c r="C37" s="100" t="s">
        <v>14</v>
      </c>
      <c r="D37" s="66" t="s">
        <v>353</v>
      </c>
      <c r="E37" s="101">
        <f t="shared" si="0"/>
        <v>5</v>
      </c>
      <c r="F37" s="102">
        <v>0</v>
      </c>
      <c r="G37" s="93">
        <v>5</v>
      </c>
    </row>
    <row r="38" spans="1:7" ht="19.5" customHeight="1">
      <c r="A38" s="66" t="s">
        <v>354</v>
      </c>
      <c r="B38" s="91" t="s">
        <v>88</v>
      </c>
      <c r="C38" s="100" t="s">
        <v>89</v>
      </c>
      <c r="D38" s="66" t="s">
        <v>355</v>
      </c>
      <c r="E38" s="101">
        <f t="shared" si="0"/>
        <v>5</v>
      </c>
      <c r="F38" s="102">
        <v>0</v>
      </c>
      <c r="G38" s="93">
        <v>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"/>
  <sheetViews>
    <sheetView showGridLines="0" showZeros="0" workbookViewId="0" topLeftCell="A1">
      <selection activeCell="E19" sqref="E19"/>
    </sheetView>
  </sheetViews>
  <sheetFormatPr defaultColWidth="9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3"/>
      <c r="B1" s="44"/>
      <c r="C1" s="44"/>
      <c r="D1" s="44"/>
      <c r="E1" s="44"/>
      <c r="F1" s="45" t="s">
        <v>356</v>
      </c>
    </row>
    <row r="2" spans="1:6" ht="19.5" customHeight="1">
      <c r="A2" s="46" t="s">
        <v>357</v>
      </c>
      <c r="B2" s="46"/>
      <c r="C2" s="46"/>
      <c r="D2" s="46"/>
      <c r="E2" s="46"/>
      <c r="F2" s="46"/>
    </row>
    <row r="3" spans="1:243" s="42" customFormat="1" ht="19.5" customHeight="1">
      <c r="A3" s="48" t="s">
        <v>5</v>
      </c>
      <c r="B3" s="48"/>
      <c r="C3" s="48"/>
      <c r="D3" s="88"/>
      <c r="E3" s="88"/>
      <c r="F3" s="5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1" t="s">
        <v>70</v>
      </c>
      <c r="B4" s="52"/>
      <c r="C4" s="53"/>
      <c r="D4" s="89" t="s">
        <v>71</v>
      </c>
      <c r="E4" s="73" t="s">
        <v>358</v>
      </c>
      <c r="F4" s="55" t="s">
        <v>73</v>
      </c>
    </row>
    <row r="5" spans="1:6" ht="19.5" customHeight="1">
      <c r="A5" s="59" t="s">
        <v>80</v>
      </c>
      <c r="B5" s="60" t="s">
        <v>81</v>
      </c>
      <c r="C5" s="61" t="s">
        <v>82</v>
      </c>
      <c r="D5" s="90"/>
      <c r="E5" s="73"/>
      <c r="F5" s="65"/>
    </row>
    <row r="6" spans="1:6" ht="19.5" customHeight="1">
      <c r="A6" s="91" t="s">
        <v>14</v>
      </c>
      <c r="B6" s="91" t="s">
        <v>14</v>
      </c>
      <c r="C6" s="91" t="s">
        <v>14</v>
      </c>
      <c r="D6" s="92" t="s">
        <v>14</v>
      </c>
      <c r="E6" s="92" t="s">
        <v>60</v>
      </c>
      <c r="F6" s="93">
        <v>231.1866</v>
      </c>
    </row>
    <row r="7" spans="1:6" ht="19.5" customHeight="1">
      <c r="A7" s="91" t="s">
        <v>14</v>
      </c>
      <c r="B7" s="91" t="s">
        <v>14</v>
      </c>
      <c r="C7" s="91" t="s">
        <v>14</v>
      </c>
      <c r="D7" s="92" t="s">
        <v>14</v>
      </c>
      <c r="E7" s="92" t="s">
        <v>83</v>
      </c>
      <c r="F7" s="93">
        <v>231.1866</v>
      </c>
    </row>
    <row r="8" spans="1:6" ht="19.5" customHeight="1">
      <c r="A8" s="91" t="s">
        <v>14</v>
      </c>
      <c r="B8" s="91" t="s">
        <v>14</v>
      </c>
      <c r="C8" s="91" t="s">
        <v>14</v>
      </c>
      <c r="D8" s="92" t="s">
        <v>84</v>
      </c>
      <c r="E8" s="92" t="s">
        <v>85</v>
      </c>
      <c r="F8" s="93">
        <v>231.1866</v>
      </c>
    </row>
    <row r="9" spans="1:6" ht="19.5" customHeight="1">
      <c r="A9" s="91" t="s">
        <v>14</v>
      </c>
      <c r="B9" s="91" t="s">
        <v>14</v>
      </c>
      <c r="C9" s="91" t="s">
        <v>14</v>
      </c>
      <c r="D9" s="92" t="s">
        <v>14</v>
      </c>
      <c r="E9" s="92" t="s">
        <v>92</v>
      </c>
      <c r="F9" s="93">
        <v>112.3011</v>
      </c>
    </row>
    <row r="10" spans="1:6" ht="19.5" customHeight="1">
      <c r="A10" s="91" t="s">
        <v>86</v>
      </c>
      <c r="B10" s="91" t="s">
        <v>91</v>
      </c>
      <c r="C10" s="91" t="s">
        <v>87</v>
      </c>
      <c r="D10" s="92" t="s">
        <v>89</v>
      </c>
      <c r="E10" s="92" t="s">
        <v>359</v>
      </c>
      <c r="F10" s="93">
        <v>4.959</v>
      </c>
    </row>
    <row r="11" spans="1:6" ht="19.5" customHeight="1">
      <c r="A11" s="91" t="s">
        <v>86</v>
      </c>
      <c r="B11" s="91" t="s">
        <v>91</v>
      </c>
      <c r="C11" s="91" t="s">
        <v>87</v>
      </c>
      <c r="D11" s="92" t="s">
        <v>89</v>
      </c>
      <c r="E11" s="92" t="s">
        <v>360</v>
      </c>
      <c r="F11" s="93">
        <v>107.3421</v>
      </c>
    </row>
    <row r="12" spans="1:6" ht="19.5" customHeight="1">
      <c r="A12" s="91" t="s">
        <v>14</v>
      </c>
      <c r="B12" s="91" t="s">
        <v>14</v>
      </c>
      <c r="C12" s="91" t="s">
        <v>14</v>
      </c>
      <c r="D12" s="92" t="s">
        <v>14</v>
      </c>
      <c r="E12" s="92" t="s">
        <v>98</v>
      </c>
      <c r="F12" s="93">
        <v>20</v>
      </c>
    </row>
    <row r="13" spans="1:6" ht="19.5" customHeight="1">
      <c r="A13" s="91" t="s">
        <v>86</v>
      </c>
      <c r="B13" s="91" t="s">
        <v>91</v>
      </c>
      <c r="C13" s="91" t="s">
        <v>97</v>
      </c>
      <c r="D13" s="92" t="s">
        <v>89</v>
      </c>
      <c r="E13" s="92" t="s">
        <v>361</v>
      </c>
      <c r="F13" s="93">
        <v>20</v>
      </c>
    </row>
    <row r="14" spans="1:6" ht="19.5" customHeight="1">
      <c r="A14" s="91" t="s">
        <v>14</v>
      </c>
      <c r="B14" s="91" t="s">
        <v>14</v>
      </c>
      <c r="C14" s="91" t="s">
        <v>14</v>
      </c>
      <c r="D14" s="92" t="s">
        <v>14</v>
      </c>
      <c r="E14" s="92" t="s">
        <v>99</v>
      </c>
      <c r="F14" s="93">
        <v>7</v>
      </c>
    </row>
    <row r="15" spans="1:6" ht="19.5" customHeight="1">
      <c r="A15" s="91" t="s">
        <v>86</v>
      </c>
      <c r="B15" s="91" t="s">
        <v>93</v>
      </c>
      <c r="C15" s="91" t="s">
        <v>95</v>
      </c>
      <c r="D15" s="92" t="s">
        <v>89</v>
      </c>
      <c r="E15" s="92" t="s">
        <v>362</v>
      </c>
      <c r="F15" s="93">
        <v>7</v>
      </c>
    </row>
    <row r="16" spans="1:6" ht="19.5" customHeight="1">
      <c r="A16" s="91" t="s">
        <v>14</v>
      </c>
      <c r="B16" s="91" t="s">
        <v>14</v>
      </c>
      <c r="C16" s="91" t="s">
        <v>14</v>
      </c>
      <c r="D16" s="92" t="s">
        <v>14</v>
      </c>
      <c r="E16" s="92" t="s">
        <v>100</v>
      </c>
      <c r="F16" s="93">
        <v>10</v>
      </c>
    </row>
    <row r="17" spans="1:6" ht="19.5" customHeight="1">
      <c r="A17" s="91" t="s">
        <v>86</v>
      </c>
      <c r="B17" s="91" t="s">
        <v>93</v>
      </c>
      <c r="C17" s="91" t="s">
        <v>97</v>
      </c>
      <c r="D17" s="92" t="s">
        <v>89</v>
      </c>
      <c r="E17" s="92" t="s">
        <v>363</v>
      </c>
      <c r="F17" s="93">
        <v>10</v>
      </c>
    </row>
    <row r="18" spans="1:6" ht="19.5" customHeight="1">
      <c r="A18" s="91" t="s">
        <v>14</v>
      </c>
      <c r="B18" s="91" t="s">
        <v>14</v>
      </c>
      <c r="C18" s="91" t="s">
        <v>14</v>
      </c>
      <c r="D18" s="92" t="s">
        <v>14</v>
      </c>
      <c r="E18" s="92" t="s">
        <v>116</v>
      </c>
      <c r="F18" s="93">
        <v>48.0455</v>
      </c>
    </row>
    <row r="19" spans="1:6" ht="19.5" customHeight="1">
      <c r="A19" s="91" t="s">
        <v>112</v>
      </c>
      <c r="B19" s="91" t="s">
        <v>88</v>
      </c>
      <c r="C19" s="91" t="s">
        <v>115</v>
      </c>
      <c r="D19" s="92" t="s">
        <v>89</v>
      </c>
      <c r="E19" s="92" t="s">
        <v>364</v>
      </c>
      <c r="F19" s="93">
        <v>28</v>
      </c>
    </row>
    <row r="20" spans="1:6" ht="19.5" customHeight="1">
      <c r="A20" s="91" t="s">
        <v>112</v>
      </c>
      <c r="B20" s="91" t="s">
        <v>88</v>
      </c>
      <c r="C20" s="91" t="s">
        <v>115</v>
      </c>
      <c r="D20" s="92" t="s">
        <v>89</v>
      </c>
      <c r="E20" s="92" t="s">
        <v>365</v>
      </c>
      <c r="F20" s="93">
        <v>20.0455</v>
      </c>
    </row>
    <row r="21" spans="1:6" ht="19.5" customHeight="1">
      <c r="A21" s="91" t="s">
        <v>14</v>
      </c>
      <c r="B21" s="91" t="s">
        <v>14</v>
      </c>
      <c r="C21" s="91" t="s">
        <v>14</v>
      </c>
      <c r="D21" s="92" t="s">
        <v>14</v>
      </c>
      <c r="E21" s="92" t="s">
        <v>118</v>
      </c>
      <c r="F21" s="93">
        <v>33.84</v>
      </c>
    </row>
    <row r="22" spans="1:6" ht="19.5" customHeight="1">
      <c r="A22" s="91" t="s">
        <v>112</v>
      </c>
      <c r="B22" s="91" t="s">
        <v>88</v>
      </c>
      <c r="C22" s="91" t="s">
        <v>97</v>
      </c>
      <c r="D22" s="92" t="s">
        <v>89</v>
      </c>
      <c r="E22" s="92" t="s">
        <v>366</v>
      </c>
      <c r="F22" s="93">
        <v>33.84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ecidi</cp:lastModifiedBy>
  <cp:lastPrinted>2021-02-04T01:30:26Z</cp:lastPrinted>
  <dcterms:created xsi:type="dcterms:W3CDTF">2021-02-05T07:11:32Z</dcterms:created>
  <dcterms:modified xsi:type="dcterms:W3CDTF">2021-02-08T01:31:32Z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