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5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<sst xmlns="http://schemas.openxmlformats.org/spreadsheetml/2006/main" count="927" uniqueCount="439">
  <si>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</si>
  <si>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</si>
  <si>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</si>
  <si>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</si>
  <si>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</si>
  <si>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</si>
  <si>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</si>
  <si>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</si>
  <si>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</si>
  <si>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</si>
  <si>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</si>
  <si>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</si>
  <si>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</si>
  <si>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</si>
  <si>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</si>
  <si>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</si>
  <si>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</si>
  <si>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</si>
  <si>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</si>
  <si>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</si>
  <si>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</si>
  <si>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</si>
  <si>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</si>
  <si>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</si>
  <si>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</si>
  <si>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</si>
  <si>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</si>
  <si>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</si>
  <si>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</si>
  <si>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</si>
  <si>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</si>
  <si>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</si>
  <si>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</si>
  <si>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</si>
  <si>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</si>
  <si>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</si>
  <si>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</si>
  <si>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</si>
  <si>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</si>
  <si>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</si>
  <si>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</si>
  <si>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</si>
  <si>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</si>
  <si>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</si>
  <si>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</si>
  <si>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</si>
  <si>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</si>
  <si>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</si>
  <si>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</si>
  <si>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</si>
  <si>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</si>
  <si>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</si>
  <si>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</si>
  <si>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</si>
  <si>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</si>
  <si>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</si>
  <si>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</si>
  <si>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</si>
  <si>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</si>
  <si>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</si>
  <si>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</si>
  <si>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</si>
  <si>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</si>
  <si>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</si>
  <si>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</si>
  <si>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</si>
  <si>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</si>
  <si>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</si>
  <si>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</si>
  <si>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</si>
  <si>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</si>
  <si>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</si>
  <si>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</si>
  <si>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</si>
  <si>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</si>
  <si>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通川区残联机关</t>
  </si>
  <si>
    <t>208</t>
  </si>
  <si>
    <t>05</t>
  </si>
  <si>
    <t>212101</t>
  </si>
  <si>
    <t xml:space="preserve">  机关事业单位基本养老保险缴费支出</t>
  </si>
  <si>
    <t>11</t>
  </si>
  <si>
    <t>01</t>
  </si>
  <si>
    <t xml:space="preserve">  行政运行（残疾人事业）</t>
  </si>
  <si>
    <t>02</t>
  </si>
  <si>
    <t xml:space="preserve">  一般行政管理事务（残疾人事业）</t>
  </si>
  <si>
    <t>210</t>
  </si>
  <si>
    <t xml:space="preserve">  行政单位医疗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</si>
  <si>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</si>
  <si>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</si>
  <si>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</si>
  <si>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</si>
  <si>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</si>
  <si>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</si>
  <si>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</si>
  <si>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</si>
  <si>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</si>
  <si>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</si>
  <si>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</si>
  <si>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</si>
  <si>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</si>
  <si>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</si>
  <si>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</si>
  <si>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</si>
  <si>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</si>
  <si>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</si>
  <si>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</si>
  <si>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</si>
  <si>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</si>
  <si>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</si>
  <si>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</si>
  <si>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</si>
  <si>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</si>
  <si>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</si>
  <si>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</si>
  <si>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</si>
  <si>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</si>
  <si>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</si>
  <si>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</si>
  <si>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</si>
  <si>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</si>
  <si>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</si>
  <si>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</si>
  <si>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</si>
  <si>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</si>
  <si>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</si>
  <si>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</si>
  <si>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</si>
  <si>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</si>
  <si>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</si>
  <si>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</si>
  <si>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</si>
  <si>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</si>
  <si>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</si>
  <si>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</si>
  <si>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</si>
  <si>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</si>
  <si>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</si>
  <si>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</si>
  <si>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</si>
  <si>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</si>
  <si>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</si>
  <si>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</si>
  <si>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</si>
  <si>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</si>
  <si>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</si>
  <si>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</si>
  <si>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</si>
  <si>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</si>
  <si>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</si>
  <si>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</si>
  <si>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</si>
  <si>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</si>
  <si>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>99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</si>
  <si>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</si>
  <si>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</si>
  <si>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</si>
  <si>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</si>
  <si>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</si>
  <si>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</si>
  <si>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</si>
  <si>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</si>
  <si>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</si>
  <si>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</si>
  <si>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</si>
  <si>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</si>
  <si>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</si>
  <si>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</si>
  <si>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</si>
  <si>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</si>
  <si>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</si>
  <si>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</si>
  <si>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</si>
  <si>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</si>
  <si>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</si>
  <si>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</si>
  <si>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</si>
  <si>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</si>
  <si>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</si>
  <si>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</si>
  <si>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</si>
  <si>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</si>
  <si>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</si>
  <si>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</si>
  <si>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</si>
  <si>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</si>
  <si>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</si>
  <si>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</si>
  <si>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</si>
  <si>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</si>
  <si>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</si>
  <si>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</si>
  <si>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</si>
  <si>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</si>
  <si>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</si>
  <si>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</si>
  <si>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</si>
  <si>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</si>
  <si>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</si>
  <si>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</si>
  <si>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</si>
  <si>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</si>
  <si>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</si>
  <si>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</si>
  <si>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</si>
  <si>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</si>
  <si>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</si>
  <si>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</si>
  <si>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</si>
  <si>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</si>
  <si>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</si>
  <si>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</si>
  <si>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</si>
  <si>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</si>
  <si>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</si>
  <si>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</si>
  <si>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</si>
  <si>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</si>
  <si>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</si>
  <si>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</si>
  <si>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</si>
  <si>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</si>
  <si>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</si>
  <si>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</si>
  <si>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</si>
  <si>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</si>
  <si>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</si>
  <si>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</si>
  <si>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</si>
  <si>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</si>
  <si>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</si>
  <si>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</si>
  <si>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</si>
  <si>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</si>
  <si>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</si>
  <si>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</si>
  <si>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</si>
  <si>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</si>
  <si>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</si>
  <si>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</si>
  <si>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</si>
  <si>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</si>
  <si>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</si>
  <si>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</si>
  <si>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</si>
  <si>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</si>
  <si>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</si>
  <si>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</si>
  <si>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</si>
  <si>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</si>
  <si>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</si>
  <si>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</si>
  <si>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</si>
  <si>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</si>
  <si>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</si>
  <si>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</si>
  <si>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</si>
  <si>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</si>
  <si>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</si>
  <si>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</si>
  <si>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</si>
  <si>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</si>
  <si>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</si>
  <si>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伙食补助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</si>
  <si>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</si>
  <si>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</si>
  <si>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</si>
  <si>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</si>
  <si>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</si>
  <si>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</si>
  <si>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</si>
  <si>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</si>
  <si>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</si>
  <si>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</si>
  <si>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</si>
  <si>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</si>
  <si>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</si>
  <si>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</si>
  <si>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</si>
  <si>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</si>
  <si>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</si>
  <si>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</si>
  <si>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</si>
  <si>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</si>
  <si>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</si>
  <si>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</si>
  <si>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</si>
  <si>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</si>
  <si>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</si>
  <si>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</si>
  <si>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</si>
  <si>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</si>
  <si>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</si>
  <si>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</si>
  <si>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</si>
  <si>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</si>
  <si>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</si>
  <si>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</si>
  <si>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</si>
  <si>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</si>
  <si>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</si>
  <si>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</si>
  <si>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</si>
  <si>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</si>
  <si>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</si>
  <si>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</si>
  <si>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</si>
  <si>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</si>
  <si>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</si>
  <si>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</si>
  <si>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</si>
  <si>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</si>
  <si>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</si>
  <si>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</si>
  <si>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</si>
  <si>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</si>
  <si>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</si>
  <si>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</si>
  <si>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</si>
  <si>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</si>
  <si>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</si>
  <si>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</si>
  <si>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</si>
  <si>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</si>
  <si>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</si>
  <si>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</si>
  <si>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</si>
  <si>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</si>
  <si>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</si>
  <si>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</si>
  <si>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</si>
  <si>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</si>
  <si>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</si>
  <si>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</si>
  <si>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</si>
  <si>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</si>
  <si>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</si>
  <si>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</si>
  <si>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</si>
  <si>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</si>
  <si>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</si>
  <si>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</si>
  <si>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</si>
  <si>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</si>
  <si>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</si>
  <si>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</si>
  <si>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</si>
  <si>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</si>
  <si>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</si>
  <si>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</si>
  <si>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</si>
  <si>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</si>
  <si>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</si>
  <si>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</si>
  <si>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</si>
  <si>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</si>
  <si>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</si>
  <si>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</si>
  <si>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</si>
  <si>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</si>
  <si>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</si>
  <si>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</si>
  <si>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</si>
  <si>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</si>
  <si>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</si>
  <si>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</si>
  <si>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</si>
  <si>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</si>
  <si>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</si>
  <si>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</si>
  <si>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</si>
  <si>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</si>
  <si>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</si>
  <si>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</si>
  <si>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</si>
  <si>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</si>
  <si>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</si>
  <si>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</si>
  <si>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</si>
  <si>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</si>
  <si>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</si>
  <si>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</si>
  <si>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</si>
  <si>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</si>
  <si>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</si>
  <si>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</si>
  <si>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</si>
  <si>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</si>
  <si>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</si>
  <si>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</si>
  <si>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</si>
  <si>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</si>
  <si>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</si>
  <si>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</si>
  <si>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</si>
  <si>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</si>
  <si>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</si>
  <si>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</si>
  <si>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</si>
  <si>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</si>
  <si>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</si>
  <si>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</si>
  <si>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</si>
  <si>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</si>
  <si>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</si>
  <si>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</si>
  <si>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</si>
  <si>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</si>
  <si>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</si>
  <si>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</si>
  <si>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</si>
  <si>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</si>
  <si>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</si>
  <si>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</si>
  <si>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</si>
  <si>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</si>
  <si>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</si>
  <si>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</si>
  <si>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</si>
  <si>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</si>
  <si>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项目支出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</si>
  <si>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</si>
  <si>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</si>
  <si>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</si>
  <si>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</si>
  <si>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</si>
  <si>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</si>
  <si>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</si>
  <si>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</si>
  <si>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 xml:space="preserve">  通川区残联机关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</si>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</sst>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2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216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" fontId="1" fillId="37" borderId="13" xfId="0" applyNumberFormat="1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>
      <alignment vertical="center" wrapText="1"/>
    </xf>
    <xf numFmtId="4" fontId="9" fillId="0" borderId="13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9" fontId="9" fillId="37" borderId="13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3" fontId="9" fillId="0" borderId="13" xfId="0" applyNumberFormat="1" applyFont="1" applyFill="1" applyBorder="1" applyAlignment="1" applyProtection="1">
      <alignment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>
      <alignment vertical="center" wrapText="1"/>
    </xf>
    <xf numFmtId="3" fontId="9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workbookViewId="0" topLeftCell="A22">
      <selection activeCell="D16" sqref="D1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79"/>
      <c r="B1" s="179"/>
      <c r="C1" s="179"/>
      <c r="D1" s="34" t="s">
        <v>0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1:31" ht="20.25" customHeight="1">
      <c r="A2" s="4" t="s">
        <v>1</v>
      </c>
      <c r="B2" s="4"/>
      <c r="C2" s="4"/>
      <c r="D2" s="4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ht="20.25" customHeight="1">
      <c r="A3" s="212"/>
      <c r="B3" s="180"/>
      <c r="C3" s="32"/>
      <c r="D3" s="7" t="s">
        <v>2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31" ht="20.25" customHeight="1">
      <c r="A4" s="181" t="s">
        <v>3</v>
      </c>
      <c r="B4" s="181"/>
      <c r="C4" s="181" t="s">
        <v>4</v>
      </c>
      <c r="D4" s="181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1:31" ht="20.25" customHeight="1">
      <c r="A5" s="182" t="s">
        <v>5</v>
      </c>
      <c r="B5" s="183" t="s">
        <v>6</v>
      </c>
      <c r="C5" s="182" t="s">
        <v>5</v>
      </c>
      <c r="D5" s="213" t="s">
        <v>6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</row>
    <row r="6" spans="1:31" ht="20.25" customHeight="1">
      <c r="A6" s="185" t="s">
        <v>7</v>
      </c>
      <c r="B6" s="188">
        <v>211.0709</v>
      </c>
      <c r="C6" s="214" t="s">
        <v>8</v>
      </c>
      <c r="D6" s="188">
        <v>0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</row>
    <row r="7" spans="1:31" ht="20.25" customHeight="1">
      <c r="A7" s="195" t="s">
        <v>9</v>
      </c>
      <c r="B7" s="194">
        <v>0</v>
      </c>
      <c r="C7" s="185" t="s">
        <v>10</v>
      </c>
      <c r="D7" s="194">
        <v>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</row>
    <row r="8" spans="1:31" ht="20.25" customHeight="1">
      <c r="A8" s="195" t="s">
        <v>11</v>
      </c>
      <c r="B8" s="188">
        <v>0</v>
      </c>
      <c r="C8" s="185" t="s">
        <v>12</v>
      </c>
      <c r="D8" s="194">
        <v>0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</row>
    <row r="9" spans="1:31" ht="20.25" customHeight="1">
      <c r="A9" s="195" t="s">
        <v>13</v>
      </c>
      <c r="B9" s="188">
        <v>0</v>
      </c>
      <c r="C9" s="185" t="s">
        <v>14</v>
      </c>
      <c r="D9" s="194">
        <v>0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</row>
    <row r="10" spans="1:31" ht="20.25" customHeight="1">
      <c r="A10" s="195" t="s">
        <v>15</v>
      </c>
      <c r="B10" s="188">
        <v>0</v>
      </c>
      <c r="C10" s="185" t="s">
        <v>16</v>
      </c>
      <c r="D10" s="194">
        <v>0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</row>
    <row r="11" spans="1:31" ht="20.25" customHeight="1">
      <c r="A11" s="195" t="s">
        <v>17</v>
      </c>
      <c r="B11" s="188">
        <v>0</v>
      </c>
      <c r="C11" s="185" t="s">
        <v>18</v>
      </c>
      <c r="D11" s="194">
        <v>0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</row>
    <row r="12" spans="1:31" ht="20.25" customHeight="1">
      <c r="A12" s="195"/>
      <c r="B12" s="188"/>
      <c r="C12" s="185" t="s">
        <v>19</v>
      </c>
      <c r="D12" s="194">
        <v>0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</row>
    <row r="13" spans="1:31" ht="20.25" customHeight="1">
      <c r="A13" s="193"/>
      <c r="B13" s="188"/>
      <c r="C13" s="185" t="s">
        <v>20</v>
      </c>
      <c r="D13" s="194">
        <v>310.16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</row>
    <row r="14" spans="1:31" ht="20.25" customHeight="1">
      <c r="A14" s="193"/>
      <c r="B14" s="188"/>
      <c r="C14" s="185" t="s">
        <v>21</v>
      </c>
      <c r="D14" s="194">
        <v>0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</row>
    <row r="15" spans="1:31" ht="20.25" customHeight="1">
      <c r="A15" s="193"/>
      <c r="B15" s="188"/>
      <c r="C15" s="185" t="s">
        <v>22</v>
      </c>
      <c r="D15" s="194">
        <v>7.6368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</row>
    <row r="16" spans="1:31" ht="20.25" customHeight="1">
      <c r="A16" s="193"/>
      <c r="B16" s="188"/>
      <c r="C16" s="185" t="s">
        <v>23</v>
      </c>
      <c r="D16" s="194"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</row>
    <row r="17" spans="1:31" ht="20.25" customHeight="1">
      <c r="A17" s="193"/>
      <c r="B17" s="188"/>
      <c r="C17" s="185" t="s">
        <v>24</v>
      </c>
      <c r="D17" s="194"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</row>
    <row r="18" spans="1:31" ht="20.25" customHeight="1">
      <c r="A18" s="193"/>
      <c r="B18" s="188"/>
      <c r="C18" s="185" t="s">
        <v>25</v>
      </c>
      <c r="D18" s="194"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</row>
    <row r="19" spans="1:31" ht="20.25" customHeight="1">
      <c r="A19" s="193"/>
      <c r="B19" s="188"/>
      <c r="C19" s="185" t="s">
        <v>26</v>
      </c>
      <c r="D19" s="192"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</row>
    <row r="20" spans="1:31" ht="20.25" customHeight="1">
      <c r="A20" s="193"/>
      <c r="B20" s="188"/>
      <c r="C20" s="185" t="s">
        <v>27</v>
      </c>
      <c r="D20" s="188">
        <v>0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</row>
    <row r="21" spans="1:31" ht="20.25" customHeight="1">
      <c r="A21" s="193"/>
      <c r="B21" s="188"/>
      <c r="C21" s="185" t="s">
        <v>28</v>
      </c>
      <c r="D21" s="194">
        <v>0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</row>
    <row r="22" spans="1:31" ht="20.25" customHeight="1">
      <c r="A22" s="193"/>
      <c r="B22" s="188"/>
      <c r="C22" s="185" t="s">
        <v>29</v>
      </c>
      <c r="D22" s="194">
        <v>0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</row>
    <row r="23" spans="1:31" ht="20.25" customHeight="1">
      <c r="A23" s="193"/>
      <c r="B23" s="188"/>
      <c r="C23" s="185" t="s">
        <v>30</v>
      </c>
      <c r="D23" s="194">
        <v>0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</row>
    <row r="24" spans="1:31" ht="20.25" customHeight="1">
      <c r="A24" s="193"/>
      <c r="B24" s="188"/>
      <c r="C24" s="185" t="s">
        <v>31</v>
      </c>
      <c r="D24" s="192">
        <v>0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</row>
    <row r="25" spans="1:31" ht="20.25" customHeight="1">
      <c r="A25" s="193"/>
      <c r="B25" s="188"/>
      <c r="C25" s="185" t="s">
        <v>32</v>
      </c>
      <c r="D25" s="186">
        <v>15.6736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</row>
    <row r="26" spans="1:31" ht="20.25" customHeight="1">
      <c r="A26" s="195"/>
      <c r="B26" s="188"/>
      <c r="C26" s="185" t="s">
        <v>33</v>
      </c>
      <c r="D26" s="186">
        <v>0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</row>
    <row r="27" spans="1:31" ht="20.25" customHeight="1">
      <c r="A27" s="195"/>
      <c r="B27" s="188"/>
      <c r="C27" s="185" t="s">
        <v>34</v>
      </c>
      <c r="D27" s="186">
        <v>0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</row>
    <row r="28" spans="1:31" ht="20.25" customHeight="1">
      <c r="A28" s="195"/>
      <c r="B28" s="188"/>
      <c r="C28" s="185" t="s">
        <v>35</v>
      </c>
      <c r="D28" s="186">
        <v>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</row>
    <row r="29" spans="1:31" ht="20.25" customHeight="1">
      <c r="A29" s="195"/>
      <c r="B29" s="188"/>
      <c r="C29" s="185" t="s">
        <v>36</v>
      </c>
      <c r="D29" s="186">
        <v>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</row>
    <row r="30" spans="1:31" ht="20.25" customHeight="1">
      <c r="A30" s="195"/>
      <c r="B30" s="188"/>
      <c r="C30" s="185" t="s">
        <v>37</v>
      </c>
      <c r="D30" s="186">
        <v>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</row>
    <row r="31" spans="1:31" ht="20.25" customHeight="1">
      <c r="A31" s="195"/>
      <c r="B31" s="188"/>
      <c r="C31" s="185" t="s">
        <v>38</v>
      </c>
      <c r="D31" s="186">
        <v>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</row>
    <row r="32" spans="1:31" ht="20.25" customHeight="1">
      <c r="A32" s="195"/>
      <c r="B32" s="188"/>
      <c r="C32" s="185" t="s">
        <v>39</v>
      </c>
      <c r="D32" s="186">
        <v>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</row>
    <row r="33" spans="1:31" ht="20.25" customHeight="1">
      <c r="A33" s="195"/>
      <c r="B33" s="188"/>
      <c r="C33" s="185" t="s">
        <v>40</v>
      </c>
      <c r="D33" s="186">
        <v>0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</row>
    <row r="34" spans="1:31" ht="20.25" customHeight="1">
      <c r="A34" s="195"/>
      <c r="B34" s="188"/>
      <c r="C34" s="185" t="s">
        <v>41</v>
      </c>
      <c r="D34" s="188"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</row>
    <row r="35" spans="1:31" ht="20.25" customHeight="1">
      <c r="A35" s="182" t="s">
        <v>42</v>
      </c>
      <c r="B35" s="199">
        <f>SUM(B6:B33)</f>
        <v>211.0709</v>
      </c>
      <c r="C35" s="182" t="s">
        <v>43</v>
      </c>
      <c r="D35" s="204">
        <f>SUM(D6:D34)</f>
        <v>333.47040000000004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</row>
    <row r="36" spans="1:31" ht="20.25" customHeight="1">
      <c r="A36" s="195" t="s">
        <v>44</v>
      </c>
      <c r="B36" s="188">
        <v>0</v>
      </c>
      <c r="C36" s="195" t="s">
        <v>45</v>
      </c>
      <c r="D36" s="188">
        <v>0</v>
      </c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</row>
    <row r="37" spans="1:31" ht="20.25" customHeight="1">
      <c r="A37" s="195" t="s">
        <v>46</v>
      </c>
      <c r="B37" s="188">
        <v>122.4</v>
      </c>
      <c r="C37" s="195"/>
      <c r="D37" s="188">
        <v>0</v>
      </c>
      <c r="E37" s="208"/>
      <c r="F37" s="208"/>
      <c r="G37" s="215" t="s">
        <v>47</v>
      </c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</row>
    <row r="38" spans="1:31" ht="20.25" customHeight="1">
      <c r="A38" s="195"/>
      <c r="B38" s="188"/>
      <c r="C38" s="195"/>
      <c r="D38" s="188">
        <v>0</v>
      </c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</row>
    <row r="39" spans="1:31" ht="20.25" customHeight="1">
      <c r="A39" s="182" t="s">
        <v>48</v>
      </c>
      <c r="B39" s="203">
        <f>SUM(B35:B37)</f>
        <v>333.47090000000003</v>
      </c>
      <c r="C39" s="182" t="s">
        <v>49</v>
      </c>
      <c r="D39" s="199">
        <f>SUM(D35,D36,D38)</f>
        <v>333.47040000000004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</row>
    <row r="40" spans="1:31" ht="20.25" customHeight="1">
      <c r="A40" s="205"/>
      <c r="B40" s="206"/>
      <c r="C40" s="207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429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430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431</v>
      </c>
      <c r="B3" s="5"/>
      <c r="C3" s="5"/>
      <c r="D3" s="5"/>
      <c r="E3" s="5"/>
      <c r="F3" s="6"/>
      <c r="G3" s="6"/>
      <c r="H3" s="7" t="s">
        <v>432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433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143</v>
      </c>
      <c r="F5" s="17" t="s">
        <v>53</v>
      </c>
      <c r="G5" s="17" t="s">
        <v>91</v>
      </c>
      <c r="H5" s="11" t="s">
        <v>92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434</v>
      </c>
      <c r="I1" s="49"/>
    </row>
    <row r="2" spans="1:9" ht="25.5" customHeight="1">
      <c r="A2" s="4" t="s">
        <v>435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431</v>
      </c>
      <c r="B3" s="35"/>
      <c r="C3" s="35"/>
      <c r="D3" s="35"/>
      <c r="E3" s="35"/>
      <c r="F3" s="35"/>
      <c r="G3" s="35"/>
      <c r="H3" s="7" t="s">
        <v>432</v>
      </c>
      <c r="I3" s="49"/>
    </row>
    <row r="4" spans="1:9" ht="19.5" customHeight="1">
      <c r="A4" s="16" t="s">
        <v>422</v>
      </c>
      <c r="B4" s="16" t="s">
        <v>423</v>
      </c>
      <c r="C4" s="11" t="s">
        <v>424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282</v>
      </c>
      <c r="E5" s="38" t="s">
        <v>425</v>
      </c>
      <c r="F5" s="39"/>
      <c r="G5" s="39"/>
      <c r="H5" s="40" t="s">
        <v>287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426</v>
      </c>
      <c r="G6" s="44" t="s">
        <v>427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436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437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431</v>
      </c>
      <c r="B3" s="5"/>
      <c r="C3" s="5"/>
      <c r="D3" s="5"/>
      <c r="E3" s="5"/>
      <c r="F3" s="6"/>
      <c r="G3" s="6"/>
      <c r="H3" s="7" t="s">
        <v>432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438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143</v>
      </c>
      <c r="F5" s="17" t="s">
        <v>53</v>
      </c>
      <c r="G5" s="17" t="s">
        <v>91</v>
      </c>
      <c r="H5" s="11" t="s">
        <v>92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G9" sqref="G9"/>
    </sheetView>
  </sheetViews>
  <sheetFormatPr defaultColWidth="9.16015625" defaultRowHeight="12.75" customHeight="1"/>
  <cols>
    <col min="1" max="3" width="11" style="0" customWidth="1"/>
    <col min="4" max="4" width="14" style="0" customWidth="1"/>
    <col min="5" max="5" width="47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7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10"/>
      <c r="B3" s="210"/>
      <c r="C3" s="210"/>
      <c r="D3" s="210"/>
      <c r="E3" s="210"/>
      <c r="F3" s="35"/>
      <c r="G3" s="35"/>
      <c r="H3" s="35"/>
      <c r="I3" s="35"/>
      <c r="J3" s="99"/>
      <c r="K3" s="99"/>
      <c r="L3" s="99"/>
      <c r="M3" s="99"/>
      <c r="N3" s="99"/>
      <c r="O3" s="99"/>
      <c r="P3" s="99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58" t="s">
        <v>59</v>
      </c>
      <c r="N4" s="111" t="s">
        <v>60</v>
      </c>
      <c r="O4" s="111"/>
      <c r="P4" s="111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211" t="s">
        <v>66</v>
      </c>
      <c r="L5" s="17" t="s">
        <v>67</v>
      </c>
      <c r="M5" s="158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211"/>
      <c r="L6" s="17"/>
      <c r="M6" s="158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104" t="s">
        <v>53</v>
      </c>
      <c r="F8" s="56">
        <v>211.0709</v>
      </c>
      <c r="G8" s="57">
        <v>122.4</v>
      </c>
      <c r="H8" s="58">
        <v>211.0709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/>
      <c r="E9" s="104" t="s">
        <v>75</v>
      </c>
      <c r="F9" s="56">
        <v>211.0709</v>
      </c>
      <c r="G9" s="57"/>
      <c r="H9" s="58">
        <v>211.0709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76</v>
      </c>
      <c r="B10" s="46" t="s">
        <v>77</v>
      </c>
      <c r="C10" s="46" t="s">
        <v>77</v>
      </c>
      <c r="D10" s="46" t="s">
        <v>78</v>
      </c>
      <c r="E10" s="104" t="s">
        <v>79</v>
      </c>
      <c r="F10" s="56">
        <v>13.8712</v>
      </c>
      <c r="G10" s="57"/>
      <c r="H10" s="58">
        <v>13.8712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76</v>
      </c>
      <c r="B11" s="46" t="s">
        <v>80</v>
      </c>
      <c r="C11" s="46" t="s">
        <v>81</v>
      </c>
      <c r="D11" s="46" t="s">
        <v>78</v>
      </c>
      <c r="E11" s="104" t="s">
        <v>82</v>
      </c>
      <c r="F11" s="56">
        <v>170.0973</v>
      </c>
      <c r="G11" s="57"/>
      <c r="H11" s="58">
        <v>170.0973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76</v>
      </c>
      <c r="B12" s="46" t="s">
        <v>80</v>
      </c>
      <c r="C12" s="46" t="s">
        <v>83</v>
      </c>
      <c r="D12" s="46" t="s">
        <v>78</v>
      </c>
      <c r="E12" s="104" t="s">
        <v>84</v>
      </c>
      <c r="F12" s="56">
        <v>3.792</v>
      </c>
      <c r="G12" s="57"/>
      <c r="H12" s="58">
        <v>3.792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85</v>
      </c>
      <c r="B13" s="46" t="s">
        <v>80</v>
      </c>
      <c r="C13" s="46" t="s">
        <v>81</v>
      </c>
      <c r="D13" s="46" t="s">
        <v>78</v>
      </c>
      <c r="E13" s="104" t="s">
        <v>86</v>
      </c>
      <c r="F13" s="56">
        <v>7.6368</v>
      </c>
      <c r="G13" s="57"/>
      <c r="H13" s="58">
        <v>7.6368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87</v>
      </c>
      <c r="B14" s="46" t="s">
        <v>83</v>
      </c>
      <c r="C14" s="46" t="s">
        <v>81</v>
      </c>
      <c r="D14" s="46" t="s">
        <v>78</v>
      </c>
      <c r="E14" s="104" t="s">
        <v>88</v>
      </c>
      <c r="F14" s="56">
        <v>15.6736</v>
      </c>
      <c r="G14" s="57"/>
      <c r="H14" s="58">
        <v>15.6736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25"/>
      <c r="B15" s="25"/>
      <c r="C15" s="25"/>
      <c r="D15" s="25"/>
      <c r="E15" s="25"/>
      <c r="F15" s="47"/>
      <c r="G15" s="47"/>
      <c r="H15" s="47"/>
      <c r="I15" s="47"/>
      <c r="J15" s="26"/>
      <c r="K15" s="27"/>
      <c r="L15" s="47"/>
      <c r="M15" s="26"/>
      <c r="N15" s="27"/>
      <c r="O15" s="47"/>
      <c r="P15" s="47"/>
      <c r="Q15" s="27"/>
      <c r="R15" s="26"/>
    </row>
    <row r="16" spans="1:18" ht="19.5" customHeight="1">
      <c r="A16" s="25"/>
      <c r="B16" s="25"/>
      <c r="C16" s="25"/>
      <c r="D16" s="25"/>
      <c r="E16" s="25"/>
      <c r="F16" s="47"/>
      <c r="G16" s="47"/>
      <c r="H16" s="47"/>
      <c r="I16" s="47"/>
      <c r="J16" s="26"/>
      <c r="K16" s="27"/>
      <c r="L16" s="47"/>
      <c r="M16" s="26"/>
      <c r="N16" s="27"/>
      <c r="O16" s="47"/>
      <c r="P16" s="47"/>
      <c r="Q16" s="27"/>
      <c r="R16" s="26"/>
    </row>
    <row r="17" spans="1:18" ht="19.5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  <c r="K17" s="27"/>
      <c r="L17" s="47"/>
      <c r="M17" s="26"/>
      <c r="N17" s="27"/>
      <c r="O17" s="47"/>
      <c r="P17" s="47"/>
      <c r="Q17" s="27"/>
      <c r="R17" s="26"/>
    </row>
    <row r="18" spans="1:18" ht="19.5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  <c r="K18" s="27"/>
      <c r="L18" s="47"/>
      <c r="M18" s="26"/>
      <c r="N18" s="27"/>
      <c r="O18" s="47"/>
      <c r="P18" s="47"/>
      <c r="Q18" s="27"/>
      <c r="R18" s="26"/>
    </row>
    <row r="19" spans="1:18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  <c r="K19" s="27"/>
      <c r="L19" s="47"/>
      <c r="M19" s="26"/>
      <c r="N19" s="27"/>
      <c r="O19" s="47"/>
      <c r="P19" s="47"/>
      <c r="Q19" s="27"/>
      <c r="R19" s="2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89</v>
      </c>
    </row>
    <row r="2" spans="1:10" ht="19.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91</v>
      </c>
      <c r="H4" s="17" t="s">
        <v>92</v>
      </c>
      <c r="I4" s="17" t="s">
        <v>93</v>
      </c>
      <c r="J4" s="17" t="s">
        <v>94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4" t="s">
        <v>53</v>
      </c>
      <c r="F8" s="56">
        <v>211.0709</v>
      </c>
      <c r="G8" s="58">
        <v>207.2789</v>
      </c>
      <c r="H8" s="56">
        <v>3.792</v>
      </c>
      <c r="I8" s="209"/>
      <c r="J8" s="114"/>
    </row>
    <row r="9" spans="1:10" ht="19.5" customHeight="1">
      <c r="A9" s="46"/>
      <c r="B9" s="46"/>
      <c r="C9" s="46"/>
      <c r="D9" s="46"/>
      <c r="E9" s="104" t="s">
        <v>75</v>
      </c>
      <c r="F9" s="56">
        <v>211.0709</v>
      </c>
      <c r="G9" s="58">
        <v>207.2789</v>
      </c>
      <c r="H9" s="56">
        <v>3.792</v>
      </c>
      <c r="I9" s="209"/>
      <c r="J9" s="114"/>
    </row>
    <row r="10" spans="1:10" ht="19.5" customHeight="1">
      <c r="A10" s="46" t="s">
        <v>76</v>
      </c>
      <c r="B10" s="46" t="s">
        <v>77</v>
      </c>
      <c r="C10" s="46" t="s">
        <v>77</v>
      </c>
      <c r="D10" s="46" t="s">
        <v>78</v>
      </c>
      <c r="E10" s="104" t="s">
        <v>79</v>
      </c>
      <c r="F10" s="56">
        <v>13.8712</v>
      </c>
      <c r="G10" s="58">
        <v>13.8712</v>
      </c>
      <c r="H10" s="56">
        <v>0</v>
      </c>
      <c r="I10" s="209"/>
      <c r="J10" s="114"/>
    </row>
    <row r="11" spans="1:10" ht="19.5" customHeight="1">
      <c r="A11" s="46" t="s">
        <v>76</v>
      </c>
      <c r="B11" s="46" t="s">
        <v>80</v>
      </c>
      <c r="C11" s="46" t="s">
        <v>81</v>
      </c>
      <c r="D11" s="46" t="s">
        <v>78</v>
      </c>
      <c r="E11" s="104" t="s">
        <v>82</v>
      </c>
      <c r="F11" s="56">
        <v>170.0973</v>
      </c>
      <c r="G11" s="58">
        <v>170.0973</v>
      </c>
      <c r="H11" s="56">
        <v>0</v>
      </c>
      <c r="I11" s="209"/>
      <c r="J11" s="114"/>
    </row>
    <row r="12" spans="1:10" ht="19.5" customHeight="1">
      <c r="A12" s="46" t="s">
        <v>76</v>
      </c>
      <c r="B12" s="46" t="s">
        <v>80</v>
      </c>
      <c r="C12" s="46" t="s">
        <v>83</v>
      </c>
      <c r="D12" s="46" t="s">
        <v>78</v>
      </c>
      <c r="E12" s="104" t="s">
        <v>84</v>
      </c>
      <c r="F12" s="56">
        <v>3.792</v>
      </c>
      <c r="G12" s="58">
        <v>0</v>
      </c>
      <c r="H12" s="56">
        <v>3.792</v>
      </c>
      <c r="I12" s="209"/>
      <c r="J12" s="114"/>
    </row>
    <row r="13" spans="1:10" ht="19.5" customHeight="1">
      <c r="A13" s="46" t="s">
        <v>85</v>
      </c>
      <c r="B13" s="46" t="s">
        <v>80</v>
      </c>
      <c r="C13" s="46" t="s">
        <v>81</v>
      </c>
      <c r="D13" s="46" t="s">
        <v>78</v>
      </c>
      <c r="E13" s="104" t="s">
        <v>86</v>
      </c>
      <c r="F13" s="56">
        <v>7.6368</v>
      </c>
      <c r="G13" s="58">
        <v>7.6368</v>
      </c>
      <c r="H13" s="56">
        <v>0</v>
      </c>
      <c r="I13" s="209"/>
      <c r="J13" s="114"/>
    </row>
    <row r="14" spans="1:10" ht="19.5" customHeight="1">
      <c r="A14" s="46" t="s">
        <v>87</v>
      </c>
      <c r="B14" s="46" t="s">
        <v>83</v>
      </c>
      <c r="C14" s="46" t="s">
        <v>81</v>
      </c>
      <c r="D14" s="46" t="s">
        <v>78</v>
      </c>
      <c r="E14" s="104" t="s">
        <v>88</v>
      </c>
      <c r="F14" s="56">
        <v>15.6736</v>
      </c>
      <c r="G14" s="58">
        <v>15.6736</v>
      </c>
      <c r="H14" s="56">
        <v>0</v>
      </c>
      <c r="I14" s="209"/>
      <c r="J14" s="114"/>
    </row>
    <row r="15" spans="1:10" ht="19.5" customHeight="1">
      <c r="A15" s="25"/>
      <c r="B15" s="25"/>
      <c r="C15" s="25"/>
      <c r="D15" s="25"/>
      <c r="E15" s="25"/>
      <c r="F15" s="47"/>
      <c r="G15" s="47"/>
      <c r="H15" s="47"/>
      <c r="I15" s="47"/>
      <c r="J15" s="26"/>
    </row>
    <row r="16" spans="1:10" ht="19.5" customHeight="1">
      <c r="A16" s="25"/>
      <c r="B16" s="25"/>
      <c r="C16" s="25"/>
      <c r="D16" s="25"/>
      <c r="E16" s="25"/>
      <c r="F16" s="47"/>
      <c r="G16" s="47"/>
      <c r="H16" s="47"/>
      <c r="I16" s="47"/>
      <c r="J16" s="26"/>
    </row>
    <row r="17" spans="1:10" ht="19.5" customHeight="1">
      <c r="A17" s="25"/>
      <c r="B17" s="25"/>
      <c r="C17" s="25"/>
      <c r="D17" s="25"/>
      <c r="E17" s="25"/>
      <c r="F17" s="47"/>
      <c r="G17" s="47"/>
      <c r="H17" s="47"/>
      <c r="I17" s="47"/>
      <c r="J17" s="26"/>
    </row>
    <row r="18" spans="1:10" ht="19.5" customHeight="1">
      <c r="A18" s="25"/>
      <c r="B18" s="25"/>
      <c r="C18" s="25"/>
      <c r="D18" s="25"/>
      <c r="E18" s="25"/>
      <c r="F18" s="47"/>
      <c r="G18" s="47"/>
      <c r="H18" s="47"/>
      <c r="I18" s="47"/>
      <c r="J18" s="26"/>
    </row>
    <row r="19" spans="1:10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6">
      <selection activeCell="E17" sqref="E17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9"/>
      <c r="B1" s="179"/>
      <c r="C1" s="179"/>
      <c r="D1" s="179"/>
      <c r="E1" s="179"/>
      <c r="F1" s="179"/>
      <c r="G1" s="179"/>
      <c r="H1" s="34" t="s">
        <v>95</v>
      </c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34" ht="20.25" customHeight="1">
      <c r="A2" s="4" t="s">
        <v>96</v>
      </c>
      <c r="B2" s="4"/>
      <c r="C2" s="4"/>
      <c r="D2" s="4"/>
      <c r="E2" s="4"/>
      <c r="F2" s="4"/>
      <c r="G2" s="4"/>
      <c r="H2" s="4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ht="20.25" customHeight="1">
      <c r="A3" s="180"/>
      <c r="B3" s="180"/>
      <c r="C3" s="32"/>
      <c r="D3" s="32"/>
      <c r="E3" s="32"/>
      <c r="F3" s="32"/>
      <c r="G3" s="32"/>
      <c r="H3" s="7" t="s">
        <v>2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1:34" ht="20.25" customHeight="1">
      <c r="A4" s="181" t="s">
        <v>3</v>
      </c>
      <c r="B4" s="181"/>
      <c r="C4" s="181" t="s">
        <v>4</v>
      </c>
      <c r="D4" s="181"/>
      <c r="E4" s="181"/>
      <c r="F4" s="181"/>
      <c r="G4" s="181"/>
      <c r="H4" s="181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</row>
    <row r="5" spans="1:34" ht="20.25" customHeight="1">
      <c r="A5" s="182" t="s">
        <v>5</v>
      </c>
      <c r="B5" s="183" t="s">
        <v>6</v>
      </c>
      <c r="C5" s="182" t="s">
        <v>5</v>
      </c>
      <c r="D5" s="182" t="s">
        <v>53</v>
      </c>
      <c r="E5" s="183" t="s">
        <v>97</v>
      </c>
      <c r="F5" s="184" t="s">
        <v>98</v>
      </c>
      <c r="G5" s="182" t="s">
        <v>99</v>
      </c>
      <c r="H5" s="184" t="s">
        <v>100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</row>
    <row r="6" spans="1:34" ht="20.25" customHeight="1">
      <c r="A6" s="185" t="s">
        <v>101</v>
      </c>
      <c r="B6" s="186">
        <f>SUM(B7:B9)</f>
        <v>211.0709</v>
      </c>
      <c r="C6" s="187" t="s">
        <v>102</v>
      </c>
      <c r="D6" s="186">
        <f>SUM(D7:D35)</f>
        <v>333.47040000000004</v>
      </c>
      <c r="E6" s="186">
        <f>SUM(E7:E35)</f>
        <v>333.47040000000004</v>
      </c>
      <c r="F6" s="186"/>
      <c r="G6" s="186"/>
      <c r="H6" s="186">
        <f>SUM(H7:H37)</f>
        <v>0</v>
      </c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</row>
    <row r="7" spans="1:34" ht="20.25" customHeight="1">
      <c r="A7" s="185" t="s">
        <v>103</v>
      </c>
      <c r="B7" s="188">
        <v>211.0709</v>
      </c>
      <c r="C7" s="187" t="s">
        <v>104</v>
      </c>
      <c r="D7" s="189">
        <f aca="true" t="shared" si="0" ref="D7:D34">SUM(E7:H7)</f>
        <v>0</v>
      </c>
      <c r="E7" s="186">
        <v>0</v>
      </c>
      <c r="F7" s="190"/>
      <c r="G7" s="191"/>
      <c r="H7" s="186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</row>
    <row r="8" spans="1:34" ht="20.25" customHeight="1">
      <c r="A8" s="185" t="s">
        <v>105</v>
      </c>
      <c r="B8" s="192"/>
      <c r="C8" s="187" t="s">
        <v>106</v>
      </c>
      <c r="D8" s="189">
        <f t="shared" si="0"/>
        <v>0</v>
      </c>
      <c r="E8" s="186">
        <v>0</v>
      </c>
      <c r="F8" s="190"/>
      <c r="G8" s="191"/>
      <c r="H8" s="186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</row>
    <row r="9" spans="1:34" ht="20.25" customHeight="1">
      <c r="A9" s="185" t="s">
        <v>107</v>
      </c>
      <c r="B9" s="188"/>
      <c r="C9" s="187" t="s">
        <v>108</v>
      </c>
      <c r="D9" s="189">
        <f t="shared" si="0"/>
        <v>0</v>
      </c>
      <c r="E9" s="186">
        <v>0</v>
      </c>
      <c r="F9" s="190"/>
      <c r="G9" s="191"/>
      <c r="H9" s="186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</row>
    <row r="10" spans="1:34" ht="20.25" customHeight="1">
      <c r="A10" s="185" t="s">
        <v>109</v>
      </c>
      <c r="B10" s="192">
        <f>SUM(B11:B14)</f>
        <v>122.4</v>
      </c>
      <c r="C10" s="187" t="s">
        <v>110</v>
      </c>
      <c r="D10" s="189">
        <f t="shared" si="0"/>
        <v>0</v>
      </c>
      <c r="E10" s="186">
        <v>0</v>
      </c>
      <c r="F10" s="190"/>
      <c r="G10" s="191"/>
      <c r="H10" s="186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</row>
    <row r="11" spans="1:34" ht="20.25" customHeight="1">
      <c r="A11" s="185" t="s">
        <v>103</v>
      </c>
      <c r="B11" s="186">
        <v>122.4</v>
      </c>
      <c r="C11" s="187" t="s">
        <v>111</v>
      </c>
      <c r="D11" s="189">
        <f t="shared" si="0"/>
        <v>0</v>
      </c>
      <c r="E11" s="186">
        <v>0</v>
      </c>
      <c r="F11" s="190"/>
      <c r="G11" s="191"/>
      <c r="H11" s="186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</row>
    <row r="12" spans="1:34" ht="20.25" customHeight="1">
      <c r="A12" s="185" t="s">
        <v>105</v>
      </c>
      <c r="B12" s="186">
        <v>0</v>
      </c>
      <c r="C12" s="187" t="s">
        <v>112</v>
      </c>
      <c r="D12" s="189">
        <f t="shared" si="0"/>
        <v>0</v>
      </c>
      <c r="E12" s="186">
        <v>0</v>
      </c>
      <c r="F12" s="190"/>
      <c r="G12" s="191"/>
      <c r="H12" s="186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</row>
    <row r="13" spans="1:34" ht="20.25" customHeight="1">
      <c r="A13" s="185" t="s">
        <v>107</v>
      </c>
      <c r="B13" s="186">
        <v>0</v>
      </c>
      <c r="C13" s="187" t="s">
        <v>113</v>
      </c>
      <c r="D13" s="189">
        <f t="shared" si="0"/>
        <v>0</v>
      </c>
      <c r="E13" s="186">
        <v>0</v>
      </c>
      <c r="F13" s="190"/>
      <c r="G13" s="191"/>
      <c r="H13" s="186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</row>
    <row r="14" spans="1:34" ht="20.25" customHeight="1">
      <c r="A14" s="185" t="s">
        <v>114</v>
      </c>
      <c r="B14" s="188">
        <v>0</v>
      </c>
      <c r="C14" s="187" t="s">
        <v>115</v>
      </c>
      <c r="D14" s="189">
        <v>310.16</v>
      </c>
      <c r="E14" s="186">
        <v>310.16</v>
      </c>
      <c r="F14" s="190"/>
      <c r="G14" s="191"/>
      <c r="H14" s="186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</row>
    <row r="15" spans="1:34" ht="20.25" customHeight="1">
      <c r="A15" s="193"/>
      <c r="B15" s="194"/>
      <c r="C15" s="195" t="s">
        <v>116</v>
      </c>
      <c r="D15" s="189">
        <f t="shared" si="0"/>
        <v>0</v>
      </c>
      <c r="E15" s="186">
        <v>0</v>
      </c>
      <c r="F15" s="190"/>
      <c r="G15" s="191"/>
      <c r="H15" s="186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</row>
    <row r="16" spans="1:34" ht="20.25" customHeight="1">
      <c r="A16" s="193"/>
      <c r="B16" s="186"/>
      <c r="C16" s="195" t="s">
        <v>117</v>
      </c>
      <c r="D16" s="189">
        <f t="shared" si="0"/>
        <v>7.6368</v>
      </c>
      <c r="E16" s="186">
        <v>7.6368</v>
      </c>
      <c r="F16" s="190"/>
      <c r="G16" s="191"/>
      <c r="H16" s="186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</row>
    <row r="17" spans="1:34" ht="20.25" customHeight="1">
      <c r="A17" s="196"/>
      <c r="B17" s="186"/>
      <c r="C17" s="187" t="s">
        <v>118</v>
      </c>
      <c r="D17" s="189">
        <f t="shared" si="0"/>
        <v>0</v>
      </c>
      <c r="E17" s="186">
        <v>0</v>
      </c>
      <c r="F17" s="190"/>
      <c r="G17" s="191"/>
      <c r="H17" s="186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</row>
    <row r="18" spans="1:34" ht="20.25" customHeight="1">
      <c r="A18" s="196"/>
      <c r="B18" s="186"/>
      <c r="C18" s="187" t="s">
        <v>119</v>
      </c>
      <c r="D18" s="189">
        <f t="shared" si="0"/>
        <v>0</v>
      </c>
      <c r="E18" s="186">
        <v>0</v>
      </c>
      <c r="F18" s="190"/>
      <c r="G18" s="191"/>
      <c r="H18" s="186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</row>
    <row r="19" spans="1:34" ht="20.25" customHeight="1">
      <c r="A19" s="196"/>
      <c r="B19" s="186"/>
      <c r="C19" s="187" t="s">
        <v>120</v>
      </c>
      <c r="D19" s="189">
        <f t="shared" si="0"/>
        <v>0</v>
      </c>
      <c r="E19" s="186">
        <v>0</v>
      </c>
      <c r="F19" s="190"/>
      <c r="G19" s="191"/>
      <c r="H19" s="186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</row>
    <row r="20" spans="1:34" ht="20.25" customHeight="1">
      <c r="A20" s="196"/>
      <c r="B20" s="188"/>
      <c r="C20" s="187" t="s">
        <v>121</v>
      </c>
      <c r="D20" s="189">
        <f t="shared" si="0"/>
        <v>0</v>
      </c>
      <c r="E20" s="186">
        <v>0</v>
      </c>
      <c r="F20" s="190"/>
      <c r="G20" s="191"/>
      <c r="H20" s="186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</row>
    <row r="21" spans="1:34" ht="20.25" customHeight="1">
      <c r="A21" s="193"/>
      <c r="B21" s="194"/>
      <c r="C21" s="195" t="s">
        <v>122</v>
      </c>
      <c r="D21" s="189">
        <f t="shared" si="0"/>
        <v>0</v>
      </c>
      <c r="E21" s="186">
        <v>0</v>
      </c>
      <c r="F21" s="190"/>
      <c r="G21" s="191"/>
      <c r="H21" s="186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</row>
    <row r="22" spans="1:34" ht="20.25" customHeight="1">
      <c r="A22" s="193"/>
      <c r="B22" s="188"/>
      <c r="C22" s="195" t="s">
        <v>123</v>
      </c>
      <c r="D22" s="189">
        <f t="shared" si="0"/>
        <v>0</v>
      </c>
      <c r="E22" s="186">
        <v>0</v>
      </c>
      <c r="F22" s="190"/>
      <c r="G22" s="191"/>
      <c r="H22" s="186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</row>
    <row r="23" spans="1:34" ht="20.25" customHeight="1">
      <c r="A23" s="193"/>
      <c r="B23" s="188"/>
      <c r="C23" s="195" t="s">
        <v>124</v>
      </c>
      <c r="D23" s="189">
        <f t="shared" si="0"/>
        <v>0</v>
      </c>
      <c r="E23" s="186">
        <v>0</v>
      </c>
      <c r="F23" s="190"/>
      <c r="G23" s="191"/>
      <c r="H23" s="186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</row>
    <row r="24" spans="1:34" ht="20.25" customHeight="1">
      <c r="A24" s="193"/>
      <c r="B24" s="188"/>
      <c r="C24" s="195" t="s">
        <v>125</v>
      </c>
      <c r="D24" s="189">
        <f t="shared" si="0"/>
        <v>0</v>
      </c>
      <c r="E24" s="186">
        <v>0</v>
      </c>
      <c r="F24" s="190"/>
      <c r="G24" s="191"/>
      <c r="H24" s="186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</row>
    <row r="25" spans="1:34" ht="20.25" customHeight="1">
      <c r="A25" s="193"/>
      <c r="B25" s="188"/>
      <c r="C25" s="195" t="s">
        <v>126</v>
      </c>
      <c r="D25" s="189">
        <f t="shared" si="0"/>
        <v>0</v>
      </c>
      <c r="E25" s="186">
        <v>0</v>
      </c>
      <c r="F25" s="190"/>
      <c r="G25" s="191"/>
      <c r="H25" s="186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</row>
    <row r="26" spans="1:34" ht="20.25" customHeight="1">
      <c r="A26" s="195"/>
      <c r="B26" s="188"/>
      <c r="C26" s="195" t="s">
        <v>127</v>
      </c>
      <c r="D26" s="189">
        <f t="shared" si="0"/>
        <v>15.6736</v>
      </c>
      <c r="E26" s="186">
        <v>15.6736</v>
      </c>
      <c r="F26" s="190"/>
      <c r="G26" s="191"/>
      <c r="H26" s="186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</row>
    <row r="27" spans="1:34" ht="20.25" customHeight="1">
      <c r="A27" s="195"/>
      <c r="B27" s="188"/>
      <c r="C27" s="195" t="s">
        <v>128</v>
      </c>
      <c r="D27" s="189">
        <f t="shared" si="0"/>
        <v>0</v>
      </c>
      <c r="E27" s="186">
        <v>0</v>
      </c>
      <c r="F27" s="190"/>
      <c r="G27" s="191"/>
      <c r="H27" s="186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</row>
    <row r="28" spans="1:34" ht="20.25" customHeight="1">
      <c r="A28" s="195"/>
      <c r="B28" s="188"/>
      <c r="C28" s="195" t="s">
        <v>129</v>
      </c>
      <c r="D28" s="189">
        <f t="shared" si="0"/>
        <v>0</v>
      </c>
      <c r="E28" s="186">
        <v>0</v>
      </c>
      <c r="F28" s="190"/>
      <c r="G28" s="191"/>
      <c r="H28" s="186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</row>
    <row r="29" spans="1:34" ht="20.25" customHeight="1">
      <c r="A29" s="195"/>
      <c r="B29" s="188"/>
      <c r="C29" s="195" t="s">
        <v>130</v>
      </c>
      <c r="D29" s="189">
        <f t="shared" si="0"/>
        <v>0</v>
      </c>
      <c r="E29" s="188">
        <v>0</v>
      </c>
      <c r="F29" s="190"/>
      <c r="G29" s="191"/>
      <c r="H29" s="186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</row>
    <row r="30" spans="1:34" ht="20.25" customHeight="1">
      <c r="A30" s="195"/>
      <c r="B30" s="188"/>
      <c r="C30" s="195" t="s">
        <v>131</v>
      </c>
      <c r="D30" s="189">
        <f t="shared" si="0"/>
        <v>0</v>
      </c>
      <c r="E30" s="192">
        <v>0</v>
      </c>
      <c r="F30" s="190"/>
      <c r="G30" s="191"/>
      <c r="H30" s="186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</row>
    <row r="31" spans="1:34" ht="20.25" customHeight="1">
      <c r="A31" s="195"/>
      <c r="B31" s="188"/>
      <c r="C31" s="195" t="s">
        <v>132</v>
      </c>
      <c r="D31" s="189">
        <f t="shared" si="0"/>
        <v>0</v>
      </c>
      <c r="E31" s="186">
        <v>0</v>
      </c>
      <c r="F31" s="190"/>
      <c r="G31" s="191"/>
      <c r="H31" s="186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</row>
    <row r="32" spans="1:34" ht="20.25" customHeight="1">
      <c r="A32" s="195"/>
      <c r="B32" s="188"/>
      <c r="C32" s="195" t="s">
        <v>133</v>
      </c>
      <c r="D32" s="189">
        <f t="shared" si="0"/>
        <v>0</v>
      </c>
      <c r="E32" s="186">
        <v>0</v>
      </c>
      <c r="F32" s="190"/>
      <c r="G32" s="191"/>
      <c r="H32" s="186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</row>
    <row r="33" spans="1:34" ht="20.25" customHeight="1">
      <c r="A33" s="195"/>
      <c r="B33" s="188"/>
      <c r="C33" s="195" t="s">
        <v>134</v>
      </c>
      <c r="D33" s="189">
        <f t="shared" si="0"/>
        <v>0</v>
      </c>
      <c r="E33" s="186">
        <v>0</v>
      </c>
      <c r="F33" s="190"/>
      <c r="G33" s="191"/>
      <c r="H33" s="186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</row>
    <row r="34" spans="1:34" ht="20.25" customHeight="1">
      <c r="A34" s="195"/>
      <c r="B34" s="188"/>
      <c r="C34" s="195" t="s">
        <v>135</v>
      </c>
      <c r="D34" s="189">
        <f t="shared" si="0"/>
        <v>0</v>
      </c>
      <c r="E34" s="186">
        <v>0</v>
      </c>
      <c r="F34" s="197"/>
      <c r="G34" s="198"/>
      <c r="H34" s="18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</row>
    <row r="35" spans="1:34" ht="20.25" customHeight="1">
      <c r="A35" s="182"/>
      <c r="B35" s="199"/>
      <c r="C35" s="195" t="s">
        <v>136</v>
      </c>
      <c r="D35" s="189"/>
      <c r="E35" s="188">
        <v>0</v>
      </c>
      <c r="F35" s="200"/>
      <c r="G35" s="201"/>
      <c r="H35" s="201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</row>
    <row r="36" spans="1:34" ht="20.25" customHeight="1">
      <c r="A36" s="195"/>
      <c r="B36" s="188"/>
      <c r="C36" s="195" t="s">
        <v>137</v>
      </c>
      <c r="D36" s="189"/>
      <c r="E36" s="202"/>
      <c r="F36" s="198"/>
      <c r="G36" s="198"/>
      <c r="H36" s="18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</row>
    <row r="37" spans="1:34" ht="20.25" customHeight="1">
      <c r="A37" s="195"/>
      <c r="B37" s="203"/>
      <c r="C37" s="195"/>
      <c r="D37" s="199"/>
      <c r="E37" s="204"/>
      <c r="F37" s="204"/>
      <c r="G37" s="204"/>
      <c r="H37" s="204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</row>
    <row r="38" spans="1:34" ht="20.25" customHeight="1">
      <c r="A38" s="182" t="s">
        <v>48</v>
      </c>
      <c r="B38" s="203">
        <f>B6+B10</f>
        <v>333.47090000000003</v>
      </c>
      <c r="C38" s="182" t="s">
        <v>49</v>
      </c>
      <c r="D38" s="189">
        <f>D6+D36</f>
        <v>333.47040000000004</v>
      </c>
      <c r="E38" s="189">
        <f>E6+E36</f>
        <v>333.47040000000004</v>
      </c>
      <c r="F38" s="199"/>
      <c r="G38" s="199"/>
      <c r="H38" s="199">
        <f>H6</f>
        <v>0</v>
      </c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1:34" ht="20.25" customHeight="1">
      <c r="A39" s="205"/>
      <c r="B39" s="206"/>
      <c r="C39" s="207"/>
      <c r="D39" s="207"/>
      <c r="E39" s="207"/>
      <c r="F39" s="207"/>
      <c r="G39" s="207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4"/>
  <sheetViews>
    <sheetView showGridLines="0" showZeros="0" workbookViewId="0" topLeftCell="D19">
      <selection activeCell="N57" sqref="N57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17" customWidth="1"/>
    <col min="9" max="9" width="18.16015625" style="117" customWidth="1"/>
    <col min="10" max="15" width="11.83203125" style="0" customWidth="1"/>
    <col min="16" max="227" width="10.66015625" style="0" customWidth="1"/>
  </cols>
  <sheetData>
    <row r="1" spans="1:227" ht="19.5" customHeight="1">
      <c r="A1" s="1"/>
      <c r="B1" s="2"/>
      <c r="C1" s="2"/>
      <c r="D1" s="2"/>
      <c r="E1" s="2"/>
      <c r="F1" s="2"/>
      <c r="G1" s="2"/>
      <c r="H1" s="118"/>
      <c r="I1" s="118"/>
      <c r="J1" s="2"/>
      <c r="K1" s="2"/>
      <c r="L1" s="2"/>
      <c r="O1" s="3" t="s">
        <v>138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</row>
    <row r="2" spans="1:227" ht="19.5" customHeight="1">
      <c r="A2" s="119" t="s">
        <v>139</v>
      </c>
      <c r="B2" s="119"/>
      <c r="C2" s="119"/>
      <c r="D2" s="119"/>
      <c r="E2" s="119"/>
      <c r="F2" s="119"/>
      <c r="G2" s="119"/>
      <c r="H2" s="120"/>
      <c r="I2" s="120"/>
      <c r="J2" s="119"/>
      <c r="K2" s="119"/>
      <c r="L2" s="119"/>
      <c r="M2" s="119"/>
      <c r="N2" s="119"/>
      <c r="O2" s="119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</row>
    <row r="3" spans="1:227" ht="19.5" customHeight="1">
      <c r="A3" s="5"/>
      <c r="B3" s="5"/>
      <c r="C3" s="5"/>
      <c r="D3" s="5"/>
      <c r="E3" s="99"/>
      <c r="F3" s="99"/>
      <c r="G3" s="99"/>
      <c r="H3" s="121"/>
      <c r="I3" s="121"/>
      <c r="J3" s="99"/>
      <c r="K3" s="99"/>
      <c r="L3" s="99"/>
      <c r="O3" s="7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</row>
    <row r="4" spans="1:227" ht="19.5" customHeight="1">
      <c r="A4" s="12" t="s">
        <v>52</v>
      </c>
      <c r="B4" s="12"/>
      <c r="C4" s="12"/>
      <c r="D4" s="12"/>
      <c r="E4" s="122" t="s">
        <v>140</v>
      </c>
      <c r="F4" s="110" t="s">
        <v>141</v>
      </c>
      <c r="G4" s="110"/>
      <c r="H4" s="123"/>
      <c r="I4" s="123"/>
      <c r="J4" s="110"/>
      <c r="K4" s="110"/>
      <c r="L4" s="100"/>
      <c r="M4" s="127" t="s">
        <v>142</v>
      </c>
      <c r="N4" s="127"/>
      <c r="O4" s="1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ht="19.5" customHeight="1">
      <c r="A5" s="124" t="s">
        <v>63</v>
      </c>
      <c r="B5" s="124"/>
      <c r="C5" s="17" t="s">
        <v>64</v>
      </c>
      <c r="D5" s="17" t="s">
        <v>143</v>
      </c>
      <c r="E5" s="122"/>
      <c r="F5" s="83" t="s">
        <v>53</v>
      </c>
      <c r="G5" s="125" t="s">
        <v>144</v>
      </c>
      <c r="H5" s="126"/>
      <c r="I5" s="126"/>
      <c r="J5" s="125" t="s">
        <v>145</v>
      </c>
      <c r="K5" s="125"/>
      <c r="L5" s="157"/>
      <c r="M5" s="82" t="s">
        <v>68</v>
      </c>
      <c r="N5" s="82" t="s">
        <v>91</v>
      </c>
      <c r="O5" s="83" t="s">
        <v>92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227" ht="29.25" customHeight="1">
      <c r="A6" s="17" t="s">
        <v>71</v>
      </c>
      <c r="B6" s="17" t="s">
        <v>72</v>
      </c>
      <c r="C6" s="23"/>
      <c r="D6" s="23"/>
      <c r="E6" s="127"/>
      <c r="F6" s="78"/>
      <c r="G6" s="23" t="s">
        <v>68</v>
      </c>
      <c r="H6" s="128" t="s">
        <v>91</v>
      </c>
      <c r="I6" s="128" t="s">
        <v>92</v>
      </c>
      <c r="J6" s="17" t="s">
        <v>68</v>
      </c>
      <c r="K6" s="158" t="s">
        <v>91</v>
      </c>
      <c r="L6" s="159" t="s">
        <v>92</v>
      </c>
      <c r="M6" s="82"/>
      <c r="N6" s="82"/>
      <c r="O6" s="8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ht="19.5" customHeight="1">
      <c r="A7" s="129" t="s">
        <v>74</v>
      </c>
      <c r="B7" s="130" t="s">
        <v>74</v>
      </c>
      <c r="C7" s="131" t="s">
        <v>74</v>
      </c>
      <c r="D7" s="129" t="s">
        <v>74</v>
      </c>
      <c r="E7" s="132">
        <f>E8+E13+E24+E32+E39+E43+E53</f>
        <v>211.0709</v>
      </c>
      <c r="F7" s="132">
        <f>G7</f>
        <v>211.0709</v>
      </c>
      <c r="G7" s="132">
        <f>G8+G13+G24+G32+G39+G43+G53</f>
        <v>211.0709</v>
      </c>
      <c r="H7" s="133">
        <f>H8+H13+H24+H32+H39+H43+H53</f>
        <v>207.27889999999996</v>
      </c>
      <c r="I7" s="133">
        <f>I8+I13+I24+I32+I39+I43+I53</f>
        <v>3.792</v>
      </c>
      <c r="J7" s="26"/>
      <c r="K7" s="26"/>
      <c r="L7" s="26"/>
      <c r="M7" s="160">
        <v>122.4</v>
      </c>
      <c r="N7" s="160">
        <f>N8+N13+N24+N32+N39+N43+N53+N80</f>
        <v>0</v>
      </c>
      <c r="O7" s="160">
        <v>122.4</v>
      </c>
      <c r="P7" s="161"/>
      <c r="Q7" s="174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</row>
    <row r="8" spans="1:227" ht="19.5" customHeight="1">
      <c r="A8" s="134" t="s">
        <v>146</v>
      </c>
      <c r="B8" s="130"/>
      <c r="C8" s="135"/>
      <c r="D8" s="136" t="s">
        <v>147</v>
      </c>
      <c r="E8" s="132">
        <f>F8</f>
        <v>174.2085</v>
      </c>
      <c r="F8" s="132">
        <f>G8</f>
        <v>174.2085</v>
      </c>
      <c r="G8" s="137">
        <f aca="true" t="shared" si="0" ref="G8:G71">H8+I8</f>
        <v>174.2085</v>
      </c>
      <c r="H8" s="137">
        <v>174.2085</v>
      </c>
      <c r="I8" s="132">
        <v>0</v>
      </c>
      <c r="J8" s="162"/>
      <c r="K8" s="26"/>
      <c r="L8" s="26"/>
      <c r="M8" s="160">
        <f aca="true" t="shared" si="1" ref="M7:M70">N8+O8</f>
        <v>0</v>
      </c>
      <c r="N8" s="26">
        <f>SUM(N9:N12)</f>
        <v>0</v>
      </c>
      <c r="O8" s="26">
        <f>SUM(O9:O12)</f>
        <v>0</v>
      </c>
      <c r="P8" s="28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</row>
    <row r="9" spans="1:227" ht="19.5" customHeight="1">
      <c r="A9" s="46" t="s">
        <v>148</v>
      </c>
      <c r="B9" s="130" t="s">
        <v>81</v>
      </c>
      <c r="C9" s="46"/>
      <c r="D9" s="138" t="s">
        <v>149</v>
      </c>
      <c r="E9" s="56"/>
      <c r="F9" s="56"/>
      <c r="G9" s="59">
        <f t="shared" si="0"/>
        <v>86.3558</v>
      </c>
      <c r="H9" s="139">
        <v>86.3558</v>
      </c>
      <c r="I9" s="163">
        <v>0</v>
      </c>
      <c r="J9" s="162"/>
      <c r="K9" s="26"/>
      <c r="L9" s="26"/>
      <c r="M9" s="160">
        <f t="shared" si="1"/>
        <v>0</v>
      </c>
      <c r="N9" s="26"/>
      <c r="O9" s="2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</row>
    <row r="10" spans="1:227" ht="19.5" customHeight="1">
      <c r="A10" s="46" t="s">
        <v>148</v>
      </c>
      <c r="B10" s="129" t="s">
        <v>83</v>
      </c>
      <c r="C10" s="140"/>
      <c r="D10" s="46" t="s">
        <v>150</v>
      </c>
      <c r="E10" s="56"/>
      <c r="F10" s="56"/>
      <c r="G10" s="59">
        <f t="shared" si="0"/>
        <v>21.508</v>
      </c>
      <c r="H10" s="141">
        <v>21.508</v>
      </c>
      <c r="I10" s="155">
        <v>0</v>
      </c>
      <c r="J10" s="162"/>
      <c r="K10" s="26"/>
      <c r="L10" s="26"/>
      <c r="M10" s="160">
        <f t="shared" si="1"/>
        <v>0</v>
      </c>
      <c r="N10" s="26"/>
      <c r="O10" s="2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</row>
    <row r="11" spans="1:227" ht="19.5" customHeight="1">
      <c r="A11" s="46" t="s">
        <v>148</v>
      </c>
      <c r="B11" s="129" t="s">
        <v>151</v>
      </c>
      <c r="C11" s="46"/>
      <c r="D11" s="46" t="s">
        <v>88</v>
      </c>
      <c r="E11" s="56"/>
      <c r="F11" s="56"/>
      <c r="G11" s="59">
        <f t="shared" si="0"/>
        <v>15.6736</v>
      </c>
      <c r="H11" s="141">
        <v>15.6736</v>
      </c>
      <c r="I11" s="155">
        <v>0</v>
      </c>
      <c r="J11" s="162"/>
      <c r="K11" s="26"/>
      <c r="L11" s="26"/>
      <c r="M11" s="160">
        <f t="shared" si="1"/>
        <v>0</v>
      </c>
      <c r="N11" s="26"/>
      <c r="O11" s="2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</row>
    <row r="12" spans="1:227" ht="19.5" customHeight="1">
      <c r="A12" s="46" t="s">
        <v>148</v>
      </c>
      <c r="B12" s="129" t="s">
        <v>152</v>
      </c>
      <c r="C12" s="46"/>
      <c r="D12" s="46" t="s">
        <v>153</v>
      </c>
      <c r="E12" s="56"/>
      <c r="F12" s="56"/>
      <c r="G12" s="59">
        <f t="shared" si="0"/>
        <v>50.6711</v>
      </c>
      <c r="H12" s="141">
        <v>50.6711</v>
      </c>
      <c r="I12" s="155">
        <v>0</v>
      </c>
      <c r="J12" s="162"/>
      <c r="K12" s="26"/>
      <c r="L12" s="26"/>
      <c r="M12" s="160">
        <f t="shared" si="1"/>
        <v>0</v>
      </c>
      <c r="N12" s="26"/>
      <c r="O12" s="2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</row>
    <row r="13" spans="1:227" ht="19.5" customHeight="1">
      <c r="A13" s="134" t="s">
        <v>154</v>
      </c>
      <c r="B13" s="129"/>
      <c r="C13" s="142"/>
      <c r="D13" s="134" t="s">
        <v>155</v>
      </c>
      <c r="E13" s="132">
        <f>F13</f>
        <v>25.973100000000002</v>
      </c>
      <c r="F13" s="132">
        <f>G13</f>
        <v>25.973100000000002</v>
      </c>
      <c r="G13" s="137">
        <f t="shared" si="0"/>
        <v>25.973100000000002</v>
      </c>
      <c r="H13" s="143">
        <v>22.1811</v>
      </c>
      <c r="I13" s="133">
        <v>3.792</v>
      </c>
      <c r="J13" s="162"/>
      <c r="K13" s="26"/>
      <c r="L13" s="26"/>
      <c r="M13" s="160">
        <f t="shared" si="1"/>
        <v>0</v>
      </c>
      <c r="N13" s="26">
        <f>SUM(N14:N23)</f>
        <v>0</v>
      </c>
      <c r="O13" s="26">
        <f>SUM(O14:O23)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</row>
    <row r="14" spans="1:15" ht="19.5" customHeight="1">
      <c r="A14" s="46" t="s">
        <v>156</v>
      </c>
      <c r="B14" s="129" t="s">
        <v>81</v>
      </c>
      <c r="C14" s="142"/>
      <c r="D14" s="46" t="s">
        <v>157</v>
      </c>
      <c r="E14" s="144"/>
      <c r="F14" s="56"/>
      <c r="G14" s="59">
        <f t="shared" si="0"/>
        <v>21.2731</v>
      </c>
      <c r="H14" s="56">
        <v>17.4811</v>
      </c>
      <c r="I14" s="164">
        <v>3.792</v>
      </c>
      <c r="J14" s="165"/>
      <c r="K14" s="166"/>
      <c r="L14" s="166"/>
      <c r="M14" s="160">
        <f t="shared" si="1"/>
        <v>0</v>
      </c>
      <c r="N14" s="166"/>
      <c r="O14" s="166"/>
    </row>
    <row r="15" spans="1:15" ht="19.5" customHeight="1">
      <c r="A15" s="46" t="s">
        <v>156</v>
      </c>
      <c r="B15" s="129" t="s">
        <v>83</v>
      </c>
      <c r="C15" s="46"/>
      <c r="D15" s="46" t="s">
        <v>158</v>
      </c>
      <c r="E15" s="144"/>
      <c r="F15" s="56"/>
      <c r="G15" s="59">
        <f t="shared" si="0"/>
        <v>0</v>
      </c>
      <c r="H15" s="139">
        <v>0</v>
      </c>
      <c r="I15" s="155">
        <v>0</v>
      </c>
      <c r="J15" s="165"/>
      <c r="K15" s="166"/>
      <c r="L15" s="166"/>
      <c r="M15" s="160">
        <f t="shared" si="1"/>
        <v>0</v>
      </c>
      <c r="N15" s="166"/>
      <c r="O15" s="166"/>
    </row>
    <row r="16" spans="1:15" s="115" customFormat="1" ht="19.5" customHeight="1">
      <c r="A16" s="46" t="s">
        <v>156</v>
      </c>
      <c r="B16" s="145" t="s">
        <v>151</v>
      </c>
      <c r="C16" s="142"/>
      <c r="D16" s="146" t="s">
        <v>159</v>
      </c>
      <c r="E16" s="147"/>
      <c r="F16" s="56"/>
      <c r="G16" s="59">
        <f t="shared" si="0"/>
        <v>0.2</v>
      </c>
      <c r="H16" s="141">
        <v>0.2</v>
      </c>
      <c r="I16" s="155">
        <v>0</v>
      </c>
      <c r="J16" s="167"/>
      <c r="K16" s="168"/>
      <c r="L16" s="169"/>
      <c r="M16" s="160">
        <f t="shared" si="1"/>
        <v>0</v>
      </c>
      <c r="N16" s="169"/>
      <c r="O16" s="169"/>
    </row>
    <row r="17" spans="1:15" ht="19.5" customHeight="1">
      <c r="A17" s="46" t="s">
        <v>156</v>
      </c>
      <c r="B17" s="129" t="s">
        <v>160</v>
      </c>
      <c r="C17" s="142"/>
      <c r="D17" s="46" t="s">
        <v>161</v>
      </c>
      <c r="E17" s="144"/>
      <c r="F17" s="56"/>
      <c r="G17" s="59">
        <f t="shared" si="0"/>
        <v>0</v>
      </c>
      <c r="H17" s="141">
        <v>0</v>
      </c>
      <c r="I17" s="155">
        <v>0</v>
      </c>
      <c r="J17" s="165"/>
      <c r="K17" s="166"/>
      <c r="L17" s="166"/>
      <c r="M17" s="160">
        <f t="shared" si="1"/>
        <v>0</v>
      </c>
      <c r="N17" s="166"/>
      <c r="O17" s="166"/>
    </row>
    <row r="18" spans="1:15" ht="19.5" customHeight="1">
      <c r="A18" s="46" t="s">
        <v>156</v>
      </c>
      <c r="B18" s="129" t="s">
        <v>77</v>
      </c>
      <c r="C18" s="142"/>
      <c r="D18" s="46" t="s">
        <v>162</v>
      </c>
      <c r="E18" s="144"/>
      <c r="F18" s="56"/>
      <c r="G18" s="59">
        <f t="shared" si="0"/>
        <v>0</v>
      </c>
      <c r="H18" s="141">
        <v>0</v>
      </c>
      <c r="I18" s="155">
        <v>0</v>
      </c>
      <c r="J18" s="165"/>
      <c r="K18" s="166"/>
      <c r="L18" s="166"/>
      <c r="M18" s="160">
        <f t="shared" si="1"/>
        <v>0</v>
      </c>
      <c r="N18" s="166"/>
      <c r="O18" s="166"/>
    </row>
    <row r="19" spans="1:15" ht="19.5" customHeight="1">
      <c r="A19" s="46" t="s">
        <v>156</v>
      </c>
      <c r="B19" s="129" t="s">
        <v>163</v>
      </c>
      <c r="C19" s="142"/>
      <c r="D19" s="46" t="s">
        <v>164</v>
      </c>
      <c r="E19" s="144"/>
      <c r="F19" s="56"/>
      <c r="G19" s="59">
        <f t="shared" si="0"/>
        <v>0.3</v>
      </c>
      <c r="H19" s="141">
        <v>0.3</v>
      </c>
      <c r="I19" s="155">
        <v>0</v>
      </c>
      <c r="J19" s="165"/>
      <c r="K19" s="166"/>
      <c r="L19" s="166"/>
      <c r="M19" s="160">
        <f t="shared" si="1"/>
        <v>0</v>
      </c>
      <c r="N19" s="166"/>
      <c r="O19" s="166"/>
    </row>
    <row r="20" spans="1:15" ht="19.5" customHeight="1">
      <c r="A20" s="46" t="s">
        <v>156</v>
      </c>
      <c r="B20" s="129" t="s">
        <v>165</v>
      </c>
      <c r="C20" s="142"/>
      <c r="D20" s="46" t="s">
        <v>166</v>
      </c>
      <c r="E20" s="144"/>
      <c r="F20" s="56"/>
      <c r="G20" s="59">
        <f t="shared" si="0"/>
        <v>0</v>
      </c>
      <c r="H20" s="141">
        <v>0</v>
      </c>
      <c r="I20" s="155">
        <v>0</v>
      </c>
      <c r="J20" s="165"/>
      <c r="K20" s="166"/>
      <c r="L20" s="166"/>
      <c r="M20" s="160">
        <f t="shared" si="1"/>
        <v>0</v>
      </c>
      <c r="N20" s="166"/>
      <c r="O20" s="166"/>
    </row>
    <row r="21" spans="1:15" ht="19.5" customHeight="1">
      <c r="A21" s="46" t="s">
        <v>156</v>
      </c>
      <c r="B21" s="129" t="s">
        <v>167</v>
      </c>
      <c r="C21" s="142"/>
      <c r="D21" s="46" t="s">
        <v>168</v>
      </c>
      <c r="E21" s="144"/>
      <c r="F21" s="56"/>
      <c r="G21" s="59">
        <f t="shared" si="0"/>
        <v>4</v>
      </c>
      <c r="H21" s="141">
        <v>4</v>
      </c>
      <c r="I21" s="155">
        <v>0</v>
      </c>
      <c r="J21" s="165"/>
      <c r="K21" s="166"/>
      <c r="L21" s="166"/>
      <c r="M21" s="160">
        <f t="shared" si="1"/>
        <v>0</v>
      </c>
      <c r="N21" s="166"/>
      <c r="O21" s="166"/>
    </row>
    <row r="22" spans="1:15" ht="19.5" customHeight="1">
      <c r="A22" s="46" t="s">
        <v>156</v>
      </c>
      <c r="B22" s="129" t="s">
        <v>169</v>
      </c>
      <c r="C22" s="142"/>
      <c r="D22" s="46" t="s">
        <v>170</v>
      </c>
      <c r="E22" s="144"/>
      <c r="F22" s="56"/>
      <c r="G22" s="59">
        <f t="shared" si="0"/>
        <v>0.2</v>
      </c>
      <c r="H22" s="141">
        <v>0.2</v>
      </c>
      <c r="I22" s="155">
        <v>0</v>
      </c>
      <c r="J22" s="165"/>
      <c r="K22" s="166"/>
      <c r="L22" s="166"/>
      <c r="M22" s="160">
        <f t="shared" si="1"/>
        <v>0</v>
      </c>
      <c r="N22" s="166"/>
      <c r="O22" s="166"/>
    </row>
    <row r="23" spans="1:15" ht="19.5" customHeight="1">
      <c r="A23" s="46" t="s">
        <v>156</v>
      </c>
      <c r="B23" s="129" t="s">
        <v>152</v>
      </c>
      <c r="C23" s="142"/>
      <c r="D23" s="46" t="s">
        <v>171</v>
      </c>
      <c r="E23" s="144"/>
      <c r="F23" s="56"/>
      <c r="G23" s="59">
        <f t="shared" si="0"/>
        <v>0</v>
      </c>
      <c r="H23" s="141">
        <v>0</v>
      </c>
      <c r="I23" s="155">
        <v>0</v>
      </c>
      <c r="J23" s="165"/>
      <c r="K23" s="166"/>
      <c r="L23" s="166"/>
      <c r="M23" s="160">
        <f t="shared" si="1"/>
        <v>0</v>
      </c>
      <c r="N23" s="166"/>
      <c r="O23" s="166"/>
    </row>
    <row r="24" spans="1:15" ht="19.5" customHeight="1">
      <c r="A24" s="134" t="s">
        <v>172</v>
      </c>
      <c r="B24" s="148"/>
      <c r="C24" s="142"/>
      <c r="D24" s="134" t="s">
        <v>173</v>
      </c>
      <c r="E24" s="132">
        <f>F24</f>
        <v>0</v>
      </c>
      <c r="F24" s="132">
        <f>G24</f>
        <v>0</v>
      </c>
      <c r="G24" s="137">
        <f t="shared" si="0"/>
        <v>0</v>
      </c>
      <c r="H24" s="143">
        <v>0</v>
      </c>
      <c r="I24" s="133">
        <v>0</v>
      </c>
      <c r="J24" s="165"/>
      <c r="K24" s="166"/>
      <c r="L24" s="166"/>
      <c r="M24" s="160">
        <f t="shared" si="1"/>
        <v>0</v>
      </c>
      <c r="N24" s="166">
        <f>SUM(N25:N31)</f>
        <v>0</v>
      </c>
      <c r="O24" s="166">
        <f>SUM(O25:O31)</f>
        <v>0</v>
      </c>
    </row>
    <row r="25" spans="1:15" ht="19.5" customHeight="1">
      <c r="A25" s="46" t="s">
        <v>174</v>
      </c>
      <c r="B25" s="129" t="s">
        <v>81</v>
      </c>
      <c r="C25" s="142"/>
      <c r="D25" s="46" t="s">
        <v>175</v>
      </c>
      <c r="E25" s="144"/>
      <c r="F25" s="56"/>
      <c r="G25" s="59">
        <f t="shared" si="0"/>
        <v>0</v>
      </c>
      <c r="H25" s="141">
        <v>0</v>
      </c>
      <c r="I25" s="155">
        <v>0</v>
      </c>
      <c r="J25" s="165"/>
      <c r="K25" s="166"/>
      <c r="L25" s="166"/>
      <c r="M25" s="160">
        <f t="shared" si="1"/>
        <v>0</v>
      </c>
      <c r="N25" s="166"/>
      <c r="O25" s="166"/>
    </row>
    <row r="26" spans="1:15" ht="19.5" customHeight="1">
      <c r="A26" s="46" t="s">
        <v>174</v>
      </c>
      <c r="B26" s="129" t="s">
        <v>83</v>
      </c>
      <c r="C26" s="142"/>
      <c r="D26" s="46" t="s">
        <v>176</v>
      </c>
      <c r="E26" s="144"/>
      <c r="F26" s="56"/>
      <c r="G26" s="59">
        <f t="shared" si="0"/>
        <v>0</v>
      </c>
      <c r="H26" s="141">
        <v>0</v>
      </c>
      <c r="I26" s="155">
        <v>0</v>
      </c>
      <c r="J26" s="165"/>
      <c r="K26" s="166"/>
      <c r="L26" s="166"/>
      <c r="M26" s="160">
        <f t="shared" si="1"/>
        <v>0</v>
      </c>
      <c r="N26" s="166"/>
      <c r="O26" s="166"/>
    </row>
    <row r="27" spans="1:15" ht="19.5" customHeight="1">
      <c r="A27" s="46" t="s">
        <v>174</v>
      </c>
      <c r="B27" s="129" t="s">
        <v>151</v>
      </c>
      <c r="C27" s="142"/>
      <c r="D27" s="46" t="s">
        <v>177</v>
      </c>
      <c r="E27" s="144"/>
      <c r="F27" s="56"/>
      <c r="G27" s="59">
        <f t="shared" si="0"/>
        <v>0</v>
      </c>
      <c r="H27" s="141">
        <v>0</v>
      </c>
      <c r="I27" s="155">
        <v>0</v>
      </c>
      <c r="J27" s="165"/>
      <c r="K27" s="166"/>
      <c r="L27" s="166"/>
      <c r="M27" s="160">
        <f t="shared" si="1"/>
        <v>0</v>
      </c>
      <c r="N27" s="166"/>
      <c r="O27" s="166"/>
    </row>
    <row r="28" spans="1:15" ht="19.5" customHeight="1">
      <c r="A28" s="46" t="s">
        <v>174</v>
      </c>
      <c r="B28" s="129" t="s">
        <v>77</v>
      </c>
      <c r="C28" s="142"/>
      <c r="D28" s="46" t="s">
        <v>178</v>
      </c>
      <c r="E28" s="144"/>
      <c r="F28" s="56"/>
      <c r="G28" s="59">
        <f t="shared" si="0"/>
        <v>0</v>
      </c>
      <c r="H28" s="141">
        <v>0</v>
      </c>
      <c r="I28" s="155">
        <v>0</v>
      </c>
      <c r="J28" s="165"/>
      <c r="K28" s="166"/>
      <c r="L28" s="166"/>
      <c r="M28" s="160">
        <f t="shared" si="1"/>
        <v>0</v>
      </c>
      <c r="N28" s="166"/>
      <c r="O28" s="166"/>
    </row>
    <row r="29" spans="1:15" ht="19.5" customHeight="1">
      <c r="A29" s="46" t="s">
        <v>174</v>
      </c>
      <c r="B29" s="129" t="s">
        <v>163</v>
      </c>
      <c r="C29" s="142"/>
      <c r="D29" s="46" t="s">
        <v>179</v>
      </c>
      <c r="E29" s="144"/>
      <c r="F29" s="56"/>
      <c r="G29" s="59">
        <f t="shared" si="0"/>
        <v>0</v>
      </c>
      <c r="H29" s="141">
        <v>0</v>
      </c>
      <c r="I29" s="155">
        <v>0</v>
      </c>
      <c r="J29" s="165"/>
      <c r="K29" s="166"/>
      <c r="L29" s="166"/>
      <c r="M29" s="160">
        <f t="shared" si="1"/>
        <v>0</v>
      </c>
      <c r="N29" s="166"/>
      <c r="O29" s="166"/>
    </row>
    <row r="30" spans="1:15" ht="19.5" customHeight="1">
      <c r="A30" s="46" t="s">
        <v>174</v>
      </c>
      <c r="B30" s="129" t="s">
        <v>165</v>
      </c>
      <c r="C30" s="142"/>
      <c r="D30" s="46" t="s">
        <v>180</v>
      </c>
      <c r="E30" s="144"/>
      <c r="F30" s="56"/>
      <c r="G30" s="59">
        <f t="shared" si="0"/>
        <v>0</v>
      </c>
      <c r="H30" s="141">
        <v>0</v>
      </c>
      <c r="I30" s="155">
        <v>0</v>
      </c>
      <c r="J30" s="165"/>
      <c r="K30" s="166"/>
      <c r="L30" s="166"/>
      <c r="M30" s="160">
        <f t="shared" si="1"/>
        <v>0</v>
      </c>
      <c r="N30" s="166"/>
      <c r="O30" s="166"/>
    </row>
    <row r="31" spans="1:15" ht="19.5" customHeight="1">
      <c r="A31" s="46" t="s">
        <v>174</v>
      </c>
      <c r="B31" s="129" t="s">
        <v>152</v>
      </c>
      <c r="C31" s="142"/>
      <c r="D31" s="46" t="s">
        <v>181</v>
      </c>
      <c r="E31" s="144"/>
      <c r="F31" s="56"/>
      <c r="G31" s="59">
        <f t="shared" si="0"/>
        <v>0</v>
      </c>
      <c r="H31" s="59">
        <v>0</v>
      </c>
      <c r="I31" s="56">
        <v>0</v>
      </c>
      <c r="J31" s="165"/>
      <c r="K31" s="166"/>
      <c r="L31" s="166"/>
      <c r="M31" s="160">
        <f t="shared" si="1"/>
        <v>0</v>
      </c>
      <c r="N31" s="166"/>
      <c r="O31" s="166"/>
    </row>
    <row r="32" spans="1:15" ht="19.5" customHeight="1">
      <c r="A32" s="134" t="s">
        <v>182</v>
      </c>
      <c r="B32" s="148"/>
      <c r="C32" s="142"/>
      <c r="D32" s="134" t="s">
        <v>183</v>
      </c>
      <c r="E32" s="132">
        <f>F32</f>
        <v>0</v>
      </c>
      <c r="F32" s="132">
        <f>G32</f>
        <v>0</v>
      </c>
      <c r="G32" s="137">
        <f t="shared" si="0"/>
        <v>0</v>
      </c>
      <c r="H32" s="149">
        <v>0</v>
      </c>
      <c r="I32" s="170">
        <v>0</v>
      </c>
      <c r="J32" s="165"/>
      <c r="K32" s="166"/>
      <c r="L32" s="166"/>
      <c r="M32" s="160">
        <f t="shared" si="1"/>
        <v>0</v>
      </c>
      <c r="N32" s="166">
        <f>SUM(N33:N38)</f>
        <v>0</v>
      </c>
      <c r="O32" s="166">
        <f>SUM(O33:O38)</f>
        <v>0</v>
      </c>
    </row>
    <row r="33" spans="1:15" ht="19.5" customHeight="1">
      <c r="A33" s="46" t="s">
        <v>184</v>
      </c>
      <c r="B33" s="129" t="s">
        <v>81</v>
      </c>
      <c r="C33" s="142"/>
      <c r="D33" s="46" t="s">
        <v>175</v>
      </c>
      <c r="E33" s="144"/>
      <c r="F33" s="56"/>
      <c r="G33" s="59">
        <f t="shared" si="0"/>
        <v>0</v>
      </c>
      <c r="H33" s="141">
        <v>0</v>
      </c>
      <c r="I33" s="155">
        <v>0</v>
      </c>
      <c r="J33" s="165"/>
      <c r="K33" s="166"/>
      <c r="L33" s="166"/>
      <c r="M33" s="160">
        <f t="shared" si="1"/>
        <v>0</v>
      </c>
      <c r="N33" s="166"/>
      <c r="O33" s="166"/>
    </row>
    <row r="34" spans="1:15" ht="19.5" customHeight="1">
      <c r="A34" s="46" t="s">
        <v>184</v>
      </c>
      <c r="B34" s="129" t="s">
        <v>83</v>
      </c>
      <c r="C34" s="142"/>
      <c r="D34" s="46" t="s">
        <v>176</v>
      </c>
      <c r="E34" s="144"/>
      <c r="F34" s="56"/>
      <c r="G34" s="59">
        <f t="shared" si="0"/>
        <v>0</v>
      </c>
      <c r="H34" s="141">
        <v>0</v>
      </c>
      <c r="I34" s="155">
        <v>0</v>
      </c>
      <c r="J34" s="165"/>
      <c r="K34" s="166"/>
      <c r="L34" s="166"/>
      <c r="M34" s="160">
        <f t="shared" si="1"/>
        <v>0</v>
      </c>
      <c r="N34" s="166"/>
      <c r="O34" s="166"/>
    </row>
    <row r="35" spans="1:15" ht="19.5" customHeight="1">
      <c r="A35" s="46" t="s">
        <v>184</v>
      </c>
      <c r="B35" s="129" t="s">
        <v>151</v>
      </c>
      <c r="C35" s="142"/>
      <c r="D35" s="46" t="s">
        <v>177</v>
      </c>
      <c r="E35" s="144"/>
      <c r="F35" s="56"/>
      <c r="G35" s="59">
        <f t="shared" si="0"/>
        <v>0</v>
      </c>
      <c r="H35" s="141">
        <v>0</v>
      </c>
      <c r="I35" s="155">
        <v>0</v>
      </c>
      <c r="J35" s="165"/>
      <c r="K35" s="166"/>
      <c r="L35" s="166"/>
      <c r="M35" s="160">
        <f t="shared" si="1"/>
        <v>0</v>
      </c>
      <c r="N35" s="166"/>
      <c r="O35" s="166"/>
    </row>
    <row r="36" spans="1:15" ht="19.5" customHeight="1">
      <c r="A36" s="46" t="s">
        <v>184</v>
      </c>
      <c r="B36" s="129" t="s">
        <v>160</v>
      </c>
      <c r="C36" s="142"/>
      <c r="D36" s="46" t="s">
        <v>179</v>
      </c>
      <c r="E36" s="144"/>
      <c r="F36" s="56"/>
      <c r="G36" s="59">
        <f t="shared" si="0"/>
        <v>0</v>
      </c>
      <c r="H36" s="141">
        <v>0</v>
      </c>
      <c r="I36" s="155">
        <v>0</v>
      </c>
      <c r="J36" s="165"/>
      <c r="K36" s="166"/>
      <c r="L36" s="166"/>
      <c r="M36" s="160">
        <f t="shared" si="1"/>
        <v>0</v>
      </c>
      <c r="N36" s="166"/>
      <c r="O36" s="166"/>
    </row>
    <row r="37" spans="1:15" ht="19.5" customHeight="1">
      <c r="A37" s="46" t="s">
        <v>184</v>
      </c>
      <c r="B37" s="129" t="s">
        <v>77</v>
      </c>
      <c r="C37" s="142"/>
      <c r="D37" s="46" t="s">
        <v>180</v>
      </c>
      <c r="E37" s="144"/>
      <c r="F37" s="56"/>
      <c r="G37" s="59">
        <f t="shared" si="0"/>
        <v>0</v>
      </c>
      <c r="H37" s="141">
        <v>0</v>
      </c>
      <c r="I37" s="155">
        <v>0</v>
      </c>
      <c r="J37" s="165"/>
      <c r="K37" s="166"/>
      <c r="L37" s="166"/>
      <c r="M37" s="160">
        <f t="shared" si="1"/>
        <v>0</v>
      </c>
      <c r="N37" s="166"/>
      <c r="O37" s="166"/>
    </row>
    <row r="38" spans="1:15" ht="19.5" customHeight="1">
      <c r="A38" s="46" t="s">
        <v>184</v>
      </c>
      <c r="B38" s="129" t="s">
        <v>152</v>
      </c>
      <c r="C38" s="142"/>
      <c r="D38" s="46" t="s">
        <v>181</v>
      </c>
      <c r="E38" s="144"/>
      <c r="F38" s="56"/>
      <c r="G38" s="59">
        <f t="shared" si="0"/>
        <v>0</v>
      </c>
      <c r="H38" s="141">
        <v>0</v>
      </c>
      <c r="I38" s="155">
        <v>0</v>
      </c>
      <c r="J38" s="165"/>
      <c r="K38" s="166"/>
      <c r="L38" s="166"/>
      <c r="M38" s="160">
        <f t="shared" si="1"/>
        <v>0</v>
      </c>
      <c r="N38" s="166"/>
      <c r="O38" s="166"/>
    </row>
    <row r="39" spans="1:15" ht="19.5" customHeight="1">
      <c r="A39" s="134" t="s">
        <v>185</v>
      </c>
      <c r="B39" s="148"/>
      <c r="C39" s="142"/>
      <c r="D39" s="134" t="s">
        <v>186</v>
      </c>
      <c r="E39" s="132">
        <f>F39</f>
        <v>0</v>
      </c>
      <c r="F39" s="132">
        <f>G39</f>
        <v>0</v>
      </c>
      <c r="G39" s="137">
        <f t="shared" si="0"/>
        <v>0</v>
      </c>
      <c r="H39" s="137">
        <v>0</v>
      </c>
      <c r="I39" s="132">
        <v>0</v>
      </c>
      <c r="J39" s="165"/>
      <c r="K39" s="166"/>
      <c r="L39" s="166"/>
      <c r="M39" s="160">
        <f t="shared" si="1"/>
        <v>10</v>
      </c>
      <c r="N39" s="166">
        <f>SUM(N40:N42)</f>
        <v>0</v>
      </c>
      <c r="O39" s="166">
        <f>SUM(O40:O42)</f>
        <v>10</v>
      </c>
    </row>
    <row r="40" spans="1:15" ht="19.5" customHeight="1">
      <c r="A40" s="46" t="s">
        <v>187</v>
      </c>
      <c r="B40" s="129" t="s">
        <v>81</v>
      </c>
      <c r="C40" s="142"/>
      <c r="D40" s="46" t="s">
        <v>188</v>
      </c>
      <c r="E40" s="144"/>
      <c r="F40" s="56"/>
      <c r="G40" s="59">
        <f t="shared" si="0"/>
        <v>0</v>
      </c>
      <c r="H40" s="139">
        <v>0</v>
      </c>
      <c r="I40" s="163">
        <v>0</v>
      </c>
      <c r="J40" s="167"/>
      <c r="K40" s="166"/>
      <c r="L40" s="166"/>
      <c r="M40" s="160">
        <f t="shared" si="1"/>
        <v>0</v>
      </c>
      <c r="N40" s="166"/>
      <c r="O40" s="166"/>
    </row>
    <row r="41" spans="1:15" ht="19.5" customHeight="1">
      <c r="A41" s="46" t="s">
        <v>187</v>
      </c>
      <c r="B41" s="129" t="s">
        <v>83</v>
      </c>
      <c r="C41" s="142"/>
      <c r="D41" s="46" t="s">
        <v>189</v>
      </c>
      <c r="E41" s="144"/>
      <c r="F41" s="56"/>
      <c r="G41" s="59">
        <f t="shared" si="0"/>
        <v>0</v>
      </c>
      <c r="H41" s="59">
        <v>0</v>
      </c>
      <c r="I41" s="56">
        <v>0</v>
      </c>
      <c r="J41" s="167"/>
      <c r="K41" s="166"/>
      <c r="L41" s="166"/>
      <c r="M41" s="160">
        <f t="shared" si="1"/>
        <v>10</v>
      </c>
      <c r="N41" s="166"/>
      <c r="O41" s="166">
        <v>10</v>
      </c>
    </row>
    <row r="42" spans="1:15" ht="19.5" customHeight="1">
      <c r="A42" s="46" t="s">
        <v>187</v>
      </c>
      <c r="B42" s="129" t="s">
        <v>152</v>
      </c>
      <c r="C42" s="142"/>
      <c r="D42" s="46" t="s">
        <v>190</v>
      </c>
      <c r="E42" s="144"/>
      <c r="F42" s="56"/>
      <c r="G42" s="56">
        <f t="shared" si="0"/>
        <v>0</v>
      </c>
      <c r="H42" s="150"/>
      <c r="I42" s="150"/>
      <c r="J42" s="171"/>
      <c r="K42" s="166"/>
      <c r="L42" s="166"/>
      <c r="M42" s="160">
        <f t="shared" si="1"/>
        <v>0</v>
      </c>
      <c r="N42" s="166"/>
      <c r="O42" s="166"/>
    </row>
    <row r="43" spans="1:15" ht="19.5" customHeight="1">
      <c r="A43" s="134" t="s">
        <v>191</v>
      </c>
      <c r="B43" s="148"/>
      <c r="C43" s="142"/>
      <c r="D43" s="134" t="s">
        <v>192</v>
      </c>
      <c r="E43" s="132">
        <f>F43</f>
        <v>0</v>
      </c>
      <c r="F43" s="132">
        <f>G43</f>
        <v>0</v>
      </c>
      <c r="G43" s="137">
        <f t="shared" si="0"/>
        <v>0</v>
      </c>
      <c r="H43" s="137">
        <v>0</v>
      </c>
      <c r="I43" s="132">
        <v>0</v>
      </c>
      <c r="J43" s="165"/>
      <c r="K43" s="166"/>
      <c r="L43" s="166"/>
      <c r="M43" s="160">
        <f t="shared" si="1"/>
        <v>0</v>
      </c>
      <c r="N43" s="166">
        <f>SUM(N44:N45)</f>
        <v>0</v>
      </c>
      <c r="O43" s="166">
        <f>SUM(O44:O45)</f>
        <v>0</v>
      </c>
    </row>
    <row r="44" spans="1:15" ht="19.5" customHeight="1">
      <c r="A44" s="46" t="s">
        <v>193</v>
      </c>
      <c r="B44" s="129" t="s">
        <v>81</v>
      </c>
      <c r="C44" s="142"/>
      <c r="D44" s="46" t="s">
        <v>194</v>
      </c>
      <c r="E44" s="144"/>
      <c r="F44" s="56"/>
      <c r="G44" s="59">
        <f t="shared" si="0"/>
        <v>0</v>
      </c>
      <c r="H44" s="139">
        <v>0</v>
      </c>
      <c r="I44" s="163">
        <v>0</v>
      </c>
      <c r="J44" s="165"/>
      <c r="K44" s="166"/>
      <c r="L44" s="166"/>
      <c r="M44" s="160">
        <f t="shared" si="1"/>
        <v>0</v>
      </c>
      <c r="N44" s="166"/>
      <c r="O44" s="166"/>
    </row>
    <row r="45" spans="1:15" ht="19.5" customHeight="1">
      <c r="A45" s="46" t="s">
        <v>193</v>
      </c>
      <c r="B45" s="129" t="s">
        <v>83</v>
      </c>
      <c r="C45" s="142"/>
      <c r="D45" s="46" t="s">
        <v>195</v>
      </c>
      <c r="E45" s="144"/>
      <c r="F45" s="56"/>
      <c r="G45" s="59">
        <f t="shared" si="0"/>
        <v>0</v>
      </c>
      <c r="H45" s="59">
        <v>0</v>
      </c>
      <c r="I45" s="56">
        <v>0</v>
      </c>
      <c r="J45" s="165"/>
      <c r="K45" s="166"/>
      <c r="L45" s="166"/>
      <c r="M45" s="160">
        <f t="shared" si="1"/>
        <v>0</v>
      </c>
      <c r="N45" s="166"/>
      <c r="O45" s="166"/>
    </row>
    <row r="46" spans="1:15" ht="19.5" customHeight="1">
      <c r="A46" s="134" t="s">
        <v>196</v>
      </c>
      <c r="B46" s="148"/>
      <c r="C46" s="142"/>
      <c r="D46" s="134" t="s">
        <v>197</v>
      </c>
      <c r="E46" s="151"/>
      <c r="F46" s="56"/>
      <c r="G46" s="56">
        <f t="shared" si="0"/>
        <v>0</v>
      </c>
      <c r="H46" s="152"/>
      <c r="I46" s="152"/>
      <c r="J46" s="171"/>
      <c r="K46" s="166"/>
      <c r="L46" s="166"/>
      <c r="M46" s="160">
        <f t="shared" si="1"/>
        <v>0</v>
      </c>
      <c r="N46" s="166"/>
      <c r="O46" s="166"/>
    </row>
    <row r="47" spans="1:15" ht="19.5" customHeight="1">
      <c r="A47" s="46" t="s">
        <v>198</v>
      </c>
      <c r="B47" s="129" t="s">
        <v>81</v>
      </c>
      <c r="C47" s="142"/>
      <c r="D47" s="46" t="s">
        <v>199</v>
      </c>
      <c r="E47" s="144"/>
      <c r="F47" s="56"/>
      <c r="G47" s="56">
        <f t="shared" si="0"/>
        <v>0</v>
      </c>
      <c r="H47" s="153"/>
      <c r="I47" s="153"/>
      <c r="J47" s="171"/>
      <c r="K47" s="166"/>
      <c r="L47" s="166"/>
      <c r="M47" s="160">
        <f t="shared" si="1"/>
        <v>0</v>
      </c>
      <c r="N47" s="166"/>
      <c r="O47" s="166"/>
    </row>
    <row r="48" spans="1:15" ht="19.5" customHeight="1">
      <c r="A48" s="46" t="s">
        <v>198</v>
      </c>
      <c r="B48" s="129" t="s">
        <v>83</v>
      </c>
      <c r="C48" s="142"/>
      <c r="D48" s="46" t="s">
        <v>200</v>
      </c>
      <c r="E48" s="144"/>
      <c r="F48" s="56"/>
      <c r="G48" s="56">
        <f t="shared" si="0"/>
        <v>0</v>
      </c>
      <c r="H48" s="153"/>
      <c r="I48" s="153"/>
      <c r="J48" s="171"/>
      <c r="K48" s="166"/>
      <c r="L48" s="166"/>
      <c r="M48" s="160">
        <f t="shared" si="1"/>
        <v>0</v>
      </c>
      <c r="N48" s="166"/>
      <c r="O48" s="166"/>
    </row>
    <row r="49" spans="1:15" ht="19.5" customHeight="1">
      <c r="A49" s="46" t="s">
        <v>198</v>
      </c>
      <c r="B49" s="129" t="s">
        <v>152</v>
      </c>
      <c r="C49" s="142"/>
      <c r="D49" s="46" t="s">
        <v>201</v>
      </c>
      <c r="E49" s="144"/>
      <c r="F49" s="56"/>
      <c r="G49" s="132">
        <f t="shared" si="0"/>
        <v>0</v>
      </c>
      <c r="H49" s="153"/>
      <c r="I49" s="153"/>
      <c r="J49" s="171"/>
      <c r="K49" s="166"/>
      <c r="L49" s="166"/>
      <c r="M49" s="160">
        <f t="shared" si="1"/>
        <v>0</v>
      </c>
      <c r="N49" s="166"/>
      <c r="O49" s="166"/>
    </row>
    <row r="50" spans="1:15" ht="19.5" customHeight="1">
      <c r="A50" s="134" t="s">
        <v>202</v>
      </c>
      <c r="B50" s="148"/>
      <c r="C50" s="142"/>
      <c r="D50" s="134" t="s">
        <v>203</v>
      </c>
      <c r="E50" s="151"/>
      <c r="F50" s="56"/>
      <c r="G50" s="132">
        <f t="shared" si="0"/>
        <v>0</v>
      </c>
      <c r="H50" s="132"/>
      <c r="I50" s="132"/>
      <c r="J50" s="171"/>
      <c r="K50" s="166"/>
      <c r="L50" s="166"/>
      <c r="M50" s="160">
        <f t="shared" si="1"/>
        <v>0</v>
      </c>
      <c r="N50" s="166"/>
      <c r="O50" s="166"/>
    </row>
    <row r="51" spans="1:15" ht="19.5" customHeight="1">
      <c r="A51" s="46" t="s">
        <v>204</v>
      </c>
      <c r="B51" s="129" t="s">
        <v>81</v>
      </c>
      <c r="C51" s="142"/>
      <c r="D51" s="46" t="s">
        <v>205</v>
      </c>
      <c r="E51" s="144"/>
      <c r="F51" s="56"/>
      <c r="G51" s="56">
        <f t="shared" si="0"/>
        <v>0</v>
      </c>
      <c r="H51" s="153"/>
      <c r="I51" s="153"/>
      <c r="J51" s="171"/>
      <c r="K51" s="166"/>
      <c r="L51" s="166"/>
      <c r="M51" s="160">
        <f t="shared" si="1"/>
        <v>0</v>
      </c>
      <c r="N51" s="166"/>
      <c r="O51" s="166"/>
    </row>
    <row r="52" spans="1:15" ht="19.5" customHeight="1">
      <c r="A52" s="46" t="s">
        <v>204</v>
      </c>
      <c r="B52" s="129" t="s">
        <v>83</v>
      </c>
      <c r="C52" s="142"/>
      <c r="D52" s="46" t="s">
        <v>206</v>
      </c>
      <c r="E52" s="144"/>
      <c r="F52" s="56"/>
      <c r="G52" s="56">
        <f t="shared" si="0"/>
        <v>0</v>
      </c>
      <c r="H52" s="154"/>
      <c r="I52" s="154"/>
      <c r="J52" s="171"/>
      <c r="K52" s="166"/>
      <c r="L52" s="166"/>
      <c r="M52" s="160">
        <f t="shared" si="1"/>
        <v>0</v>
      </c>
      <c r="N52" s="166"/>
      <c r="O52" s="166"/>
    </row>
    <row r="53" spans="1:15" ht="19.5" customHeight="1">
      <c r="A53" s="134" t="s">
        <v>207</v>
      </c>
      <c r="B53" s="148"/>
      <c r="C53" s="142"/>
      <c r="D53" s="134" t="s">
        <v>208</v>
      </c>
      <c r="E53" s="132">
        <f>F53</f>
        <v>10.8893</v>
      </c>
      <c r="F53" s="132">
        <f>G53</f>
        <v>10.8893</v>
      </c>
      <c r="G53" s="137">
        <f t="shared" si="0"/>
        <v>10.8893</v>
      </c>
      <c r="H53" s="143">
        <v>10.8893</v>
      </c>
      <c r="I53" s="133">
        <v>0</v>
      </c>
      <c r="J53" s="165"/>
      <c r="K53" s="166"/>
      <c r="L53" s="166"/>
      <c r="M53" s="160">
        <f t="shared" si="1"/>
        <v>112.04</v>
      </c>
      <c r="N53" s="166">
        <f>SUM(N54:N58)</f>
        <v>0</v>
      </c>
      <c r="O53" s="166">
        <v>112.04</v>
      </c>
    </row>
    <row r="54" spans="1:15" ht="19.5" customHeight="1">
      <c r="A54" s="46" t="s">
        <v>209</v>
      </c>
      <c r="B54" s="129" t="s">
        <v>81</v>
      </c>
      <c r="C54" s="142"/>
      <c r="D54" s="46" t="s">
        <v>210</v>
      </c>
      <c r="E54" s="144"/>
      <c r="F54" s="56"/>
      <c r="G54" s="59">
        <f t="shared" si="0"/>
        <v>10.1693</v>
      </c>
      <c r="H54" s="155">
        <v>10.1693</v>
      </c>
      <c r="I54" s="164">
        <v>0</v>
      </c>
      <c r="J54" s="165"/>
      <c r="K54" s="166"/>
      <c r="L54" s="166"/>
      <c r="M54" s="160">
        <f t="shared" si="1"/>
        <v>112.4</v>
      </c>
      <c r="N54" s="166"/>
      <c r="O54" s="166">
        <v>112.4</v>
      </c>
    </row>
    <row r="55" spans="1:15" ht="19.5" customHeight="1">
      <c r="A55" s="46" t="s">
        <v>209</v>
      </c>
      <c r="B55" s="129" t="s">
        <v>83</v>
      </c>
      <c r="C55" s="142"/>
      <c r="D55" s="46" t="s">
        <v>211</v>
      </c>
      <c r="E55" s="144"/>
      <c r="F55" s="56"/>
      <c r="G55" s="59">
        <f t="shared" si="0"/>
        <v>0</v>
      </c>
      <c r="H55" s="141">
        <v>0</v>
      </c>
      <c r="I55" s="155">
        <v>0</v>
      </c>
      <c r="J55" s="165"/>
      <c r="K55" s="166"/>
      <c r="L55" s="166"/>
      <c r="M55" s="160">
        <f t="shared" si="1"/>
        <v>0</v>
      </c>
      <c r="N55" s="166"/>
      <c r="O55" s="166"/>
    </row>
    <row r="56" spans="1:15" ht="19.5" customHeight="1">
      <c r="A56" s="46" t="s">
        <v>209</v>
      </c>
      <c r="B56" s="129" t="s">
        <v>151</v>
      </c>
      <c r="C56" s="142"/>
      <c r="D56" s="46" t="s">
        <v>212</v>
      </c>
      <c r="E56" s="144"/>
      <c r="F56" s="56"/>
      <c r="G56" s="59">
        <f t="shared" si="0"/>
        <v>0</v>
      </c>
      <c r="H56" s="141">
        <v>0</v>
      </c>
      <c r="I56" s="155">
        <v>0</v>
      </c>
      <c r="J56" s="165"/>
      <c r="K56" s="166"/>
      <c r="L56" s="166"/>
      <c r="M56" s="160">
        <f t="shared" si="1"/>
        <v>0</v>
      </c>
      <c r="N56" s="166"/>
      <c r="O56" s="166"/>
    </row>
    <row r="57" spans="1:15" ht="19.5" customHeight="1">
      <c r="A57" s="46" t="s">
        <v>209</v>
      </c>
      <c r="B57" s="129" t="s">
        <v>77</v>
      </c>
      <c r="C57" s="142"/>
      <c r="D57" s="46" t="s">
        <v>213</v>
      </c>
      <c r="E57" s="144"/>
      <c r="F57" s="56"/>
      <c r="G57" s="59">
        <f t="shared" si="0"/>
        <v>0</v>
      </c>
      <c r="H57" s="141">
        <v>0</v>
      </c>
      <c r="I57" s="155">
        <v>0</v>
      </c>
      <c r="J57" s="165"/>
      <c r="K57" s="166"/>
      <c r="L57" s="166"/>
      <c r="M57" s="160">
        <f t="shared" si="1"/>
        <v>0</v>
      </c>
      <c r="N57" s="166"/>
      <c r="O57" s="166"/>
    </row>
    <row r="58" spans="1:15" ht="19.5" customHeight="1">
      <c r="A58" s="46" t="s">
        <v>209</v>
      </c>
      <c r="B58" s="129" t="s">
        <v>152</v>
      </c>
      <c r="C58" s="142"/>
      <c r="D58" s="46" t="s">
        <v>214</v>
      </c>
      <c r="E58" s="144"/>
      <c r="F58" s="56"/>
      <c r="G58" s="59">
        <f t="shared" si="0"/>
        <v>0.72</v>
      </c>
      <c r="H58" s="59">
        <v>0.72</v>
      </c>
      <c r="I58" s="56">
        <v>0</v>
      </c>
      <c r="J58" s="165"/>
      <c r="K58" s="166"/>
      <c r="L58" s="166"/>
      <c r="M58" s="160">
        <f t="shared" si="1"/>
        <v>0</v>
      </c>
      <c r="N58" s="166"/>
      <c r="O58" s="166"/>
    </row>
    <row r="59" spans="1:15" ht="19.5" customHeight="1">
      <c r="A59" s="134" t="s">
        <v>215</v>
      </c>
      <c r="B59" s="148"/>
      <c r="C59" s="142"/>
      <c r="D59" s="134" t="s">
        <v>216</v>
      </c>
      <c r="E59" s="151"/>
      <c r="F59" s="56">
        <f aca="true" t="shared" si="2" ref="F59:F84">G59</f>
        <v>0</v>
      </c>
      <c r="G59" s="56">
        <f t="shared" si="0"/>
        <v>0</v>
      </c>
      <c r="H59" s="152"/>
      <c r="I59" s="152"/>
      <c r="J59" s="171"/>
      <c r="K59" s="166"/>
      <c r="L59" s="166"/>
      <c r="M59" s="160">
        <f t="shared" si="1"/>
        <v>0</v>
      </c>
      <c r="N59" s="166"/>
      <c r="O59" s="166"/>
    </row>
    <row r="60" spans="1:15" ht="19.5" customHeight="1">
      <c r="A60" s="46" t="s">
        <v>217</v>
      </c>
      <c r="B60" s="129" t="s">
        <v>83</v>
      </c>
      <c r="C60" s="142"/>
      <c r="D60" s="46" t="s">
        <v>218</v>
      </c>
      <c r="E60" s="144"/>
      <c r="F60" s="56">
        <f t="shared" si="2"/>
        <v>0</v>
      </c>
      <c r="G60" s="56">
        <f t="shared" si="0"/>
        <v>0</v>
      </c>
      <c r="H60" s="153"/>
      <c r="I60" s="153"/>
      <c r="J60" s="171"/>
      <c r="K60" s="166"/>
      <c r="L60" s="166"/>
      <c r="M60" s="160">
        <f t="shared" si="1"/>
        <v>0</v>
      </c>
      <c r="N60" s="166"/>
      <c r="O60" s="166"/>
    </row>
    <row r="61" spans="1:15" ht="19.5" customHeight="1">
      <c r="A61" s="46" t="s">
        <v>217</v>
      </c>
      <c r="B61" s="129" t="s">
        <v>151</v>
      </c>
      <c r="C61" s="142"/>
      <c r="D61" s="46" t="s">
        <v>219</v>
      </c>
      <c r="E61" s="144"/>
      <c r="F61" s="56">
        <f t="shared" si="2"/>
        <v>0</v>
      </c>
      <c r="G61" s="132">
        <f t="shared" si="0"/>
        <v>0</v>
      </c>
      <c r="H61" s="153"/>
      <c r="I61" s="153"/>
      <c r="J61" s="171"/>
      <c r="K61" s="166"/>
      <c r="L61" s="166"/>
      <c r="M61" s="160">
        <f t="shared" si="1"/>
        <v>0</v>
      </c>
      <c r="N61" s="166"/>
      <c r="O61" s="166"/>
    </row>
    <row r="62" spans="1:15" s="116" customFormat="1" ht="19.5" customHeight="1">
      <c r="A62" s="134" t="s">
        <v>220</v>
      </c>
      <c r="B62" s="148"/>
      <c r="C62" s="156"/>
      <c r="D62" s="134" t="s">
        <v>221</v>
      </c>
      <c r="E62" s="151"/>
      <c r="F62" s="56">
        <f t="shared" si="2"/>
        <v>0</v>
      </c>
      <c r="G62" s="132">
        <f t="shared" si="0"/>
        <v>0</v>
      </c>
      <c r="H62" s="132"/>
      <c r="I62" s="132"/>
      <c r="J62" s="172"/>
      <c r="K62" s="173"/>
      <c r="L62" s="173"/>
      <c r="M62" s="160">
        <f t="shared" si="1"/>
        <v>0</v>
      </c>
      <c r="N62" s="173"/>
      <c r="O62" s="173"/>
    </row>
    <row r="63" spans="1:15" ht="19.5" customHeight="1">
      <c r="A63" s="46" t="s">
        <v>222</v>
      </c>
      <c r="B63" s="129" t="s">
        <v>81</v>
      </c>
      <c r="C63" s="142"/>
      <c r="D63" s="46" t="s">
        <v>223</v>
      </c>
      <c r="E63" s="144"/>
      <c r="F63" s="56">
        <f t="shared" si="2"/>
        <v>0</v>
      </c>
      <c r="G63" s="56">
        <f t="shared" si="0"/>
        <v>0</v>
      </c>
      <c r="H63" s="153"/>
      <c r="I63" s="153"/>
      <c r="J63" s="171"/>
      <c r="K63" s="166"/>
      <c r="L63" s="166"/>
      <c r="M63" s="160">
        <f t="shared" si="1"/>
        <v>0</v>
      </c>
      <c r="N63" s="166"/>
      <c r="O63" s="166"/>
    </row>
    <row r="64" spans="1:15" ht="19.5" customHeight="1">
      <c r="A64" s="46" t="s">
        <v>222</v>
      </c>
      <c r="B64" s="129" t="s">
        <v>83</v>
      </c>
      <c r="C64" s="142"/>
      <c r="D64" s="46" t="s">
        <v>224</v>
      </c>
      <c r="E64" s="144"/>
      <c r="F64" s="56">
        <f t="shared" si="2"/>
        <v>0</v>
      </c>
      <c r="G64" s="56">
        <f t="shared" si="0"/>
        <v>0</v>
      </c>
      <c r="H64" s="153"/>
      <c r="I64" s="153"/>
      <c r="J64" s="171"/>
      <c r="K64" s="166"/>
      <c r="L64" s="166"/>
      <c r="M64" s="160">
        <f t="shared" si="1"/>
        <v>0</v>
      </c>
      <c r="N64" s="166"/>
      <c r="O64" s="166"/>
    </row>
    <row r="65" spans="1:15" ht="19.5" customHeight="1">
      <c r="A65" s="46" t="s">
        <v>222</v>
      </c>
      <c r="B65" s="129" t="s">
        <v>151</v>
      </c>
      <c r="C65" s="142"/>
      <c r="D65" s="46" t="s">
        <v>225</v>
      </c>
      <c r="E65" s="144"/>
      <c r="F65" s="56">
        <f t="shared" si="2"/>
        <v>0</v>
      </c>
      <c r="G65" s="56">
        <f t="shared" si="0"/>
        <v>0</v>
      </c>
      <c r="H65" s="153"/>
      <c r="I65" s="153"/>
      <c r="J65" s="171"/>
      <c r="K65" s="166"/>
      <c r="L65" s="166"/>
      <c r="M65" s="160">
        <f t="shared" si="1"/>
        <v>0</v>
      </c>
      <c r="N65" s="166"/>
      <c r="O65" s="166"/>
    </row>
    <row r="66" spans="1:15" ht="19.5" customHeight="1">
      <c r="A66" s="46" t="s">
        <v>222</v>
      </c>
      <c r="B66" s="129" t="s">
        <v>160</v>
      </c>
      <c r="C66" s="142"/>
      <c r="D66" s="46" t="s">
        <v>226</v>
      </c>
      <c r="E66" s="144"/>
      <c r="F66" s="56">
        <f t="shared" si="2"/>
        <v>0</v>
      </c>
      <c r="G66" s="56">
        <f t="shared" si="0"/>
        <v>0</v>
      </c>
      <c r="H66" s="153"/>
      <c r="I66" s="153"/>
      <c r="J66" s="171"/>
      <c r="K66" s="166"/>
      <c r="L66" s="166"/>
      <c r="M66" s="160">
        <f t="shared" si="1"/>
        <v>0</v>
      </c>
      <c r="N66" s="166"/>
      <c r="O66" s="166"/>
    </row>
    <row r="67" spans="1:15" s="116" customFormat="1" ht="19.5" customHeight="1">
      <c r="A67" s="134" t="s">
        <v>227</v>
      </c>
      <c r="B67" s="148"/>
      <c r="C67" s="156"/>
      <c r="D67" s="134" t="s">
        <v>228</v>
      </c>
      <c r="E67" s="151"/>
      <c r="F67" s="56">
        <f t="shared" si="2"/>
        <v>0</v>
      </c>
      <c r="G67" s="132">
        <f t="shared" si="0"/>
        <v>0</v>
      </c>
      <c r="H67" s="132"/>
      <c r="I67" s="132"/>
      <c r="J67" s="172"/>
      <c r="K67" s="173"/>
      <c r="L67" s="173"/>
      <c r="M67" s="160">
        <f t="shared" si="1"/>
        <v>0</v>
      </c>
      <c r="N67" s="173"/>
      <c r="O67" s="173"/>
    </row>
    <row r="68" spans="1:15" ht="19.5" customHeight="1">
      <c r="A68" s="46" t="s">
        <v>229</v>
      </c>
      <c r="B68" s="129" t="s">
        <v>81</v>
      </c>
      <c r="C68" s="142"/>
      <c r="D68" s="46" t="s">
        <v>230</v>
      </c>
      <c r="E68" s="144"/>
      <c r="F68" s="56">
        <f t="shared" si="2"/>
        <v>0</v>
      </c>
      <c r="G68" s="132">
        <f t="shared" si="0"/>
        <v>0</v>
      </c>
      <c r="H68" s="153"/>
      <c r="I68" s="153"/>
      <c r="J68" s="171"/>
      <c r="K68" s="166"/>
      <c r="L68" s="166"/>
      <c r="M68" s="160">
        <f t="shared" si="1"/>
        <v>0</v>
      </c>
      <c r="N68" s="166"/>
      <c r="O68" s="166"/>
    </row>
    <row r="69" spans="1:15" ht="19.5" customHeight="1">
      <c r="A69" s="46" t="s">
        <v>229</v>
      </c>
      <c r="B69" s="129" t="s">
        <v>83</v>
      </c>
      <c r="C69" s="142"/>
      <c r="D69" s="46" t="s">
        <v>231</v>
      </c>
      <c r="E69" s="144"/>
      <c r="F69" s="56">
        <f t="shared" si="2"/>
        <v>0</v>
      </c>
      <c r="G69" s="56">
        <f t="shared" si="0"/>
        <v>0</v>
      </c>
      <c r="H69" s="153"/>
      <c r="I69" s="153"/>
      <c r="J69" s="171"/>
      <c r="K69" s="166"/>
      <c r="L69" s="166"/>
      <c r="M69" s="160">
        <f t="shared" si="1"/>
        <v>0</v>
      </c>
      <c r="N69" s="166"/>
      <c r="O69" s="166"/>
    </row>
    <row r="70" spans="1:15" s="116" customFormat="1" ht="19.5" customHeight="1">
      <c r="A70" s="134" t="s">
        <v>232</v>
      </c>
      <c r="B70" s="148"/>
      <c r="C70" s="156"/>
      <c r="D70" s="134" t="s">
        <v>233</v>
      </c>
      <c r="E70" s="151"/>
      <c r="F70" s="56">
        <f t="shared" si="2"/>
        <v>0</v>
      </c>
      <c r="G70" s="56">
        <f t="shared" si="0"/>
        <v>0</v>
      </c>
      <c r="H70" s="132"/>
      <c r="I70" s="132"/>
      <c r="J70" s="172"/>
      <c r="K70" s="173"/>
      <c r="L70" s="173"/>
      <c r="M70" s="160">
        <f t="shared" si="1"/>
        <v>0</v>
      </c>
      <c r="N70" s="173"/>
      <c r="O70" s="173"/>
    </row>
    <row r="71" spans="1:15" ht="19.5" customHeight="1">
      <c r="A71" s="46" t="s">
        <v>234</v>
      </c>
      <c r="B71" s="129" t="s">
        <v>81</v>
      </c>
      <c r="C71" s="142"/>
      <c r="D71" s="46" t="s">
        <v>235</v>
      </c>
      <c r="E71" s="144"/>
      <c r="F71" s="56">
        <f t="shared" si="2"/>
        <v>0</v>
      </c>
      <c r="G71" s="56">
        <f t="shared" si="0"/>
        <v>0</v>
      </c>
      <c r="H71" s="153"/>
      <c r="I71" s="153"/>
      <c r="J71" s="171"/>
      <c r="K71" s="166"/>
      <c r="L71" s="166"/>
      <c r="M71" s="160">
        <f aca="true" t="shared" si="3" ref="M71:M84">N71+O71</f>
        <v>0</v>
      </c>
      <c r="N71" s="166"/>
      <c r="O71" s="166"/>
    </row>
    <row r="72" spans="1:15" ht="19.5" customHeight="1">
      <c r="A72" s="46" t="s">
        <v>234</v>
      </c>
      <c r="B72" s="129" t="s">
        <v>83</v>
      </c>
      <c r="C72" s="142"/>
      <c r="D72" s="46" t="s">
        <v>125</v>
      </c>
      <c r="E72" s="144"/>
      <c r="F72" s="56">
        <f t="shared" si="2"/>
        <v>0</v>
      </c>
      <c r="G72" s="56">
        <f aca="true" t="shared" si="4" ref="G72:G79">H72+I72</f>
        <v>0</v>
      </c>
      <c r="H72" s="153"/>
      <c r="I72" s="153"/>
      <c r="J72" s="171"/>
      <c r="K72" s="166"/>
      <c r="L72" s="166"/>
      <c r="M72" s="160">
        <f t="shared" si="3"/>
        <v>0</v>
      </c>
      <c r="N72" s="166"/>
      <c r="O72" s="166"/>
    </row>
    <row r="73" spans="1:15" ht="19.5" customHeight="1">
      <c r="A73" s="46" t="s">
        <v>234</v>
      </c>
      <c r="B73" s="129" t="s">
        <v>151</v>
      </c>
      <c r="C73" s="142"/>
      <c r="D73" s="46" t="s">
        <v>236</v>
      </c>
      <c r="E73" s="144"/>
      <c r="F73" s="56">
        <f t="shared" si="2"/>
        <v>0</v>
      </c>
      <c r="G73" s="132">
        <f t="shared" si="4"/>
        <v>0</v>
      </c>
      <c r="H73" s="153"/>
      <c r="I73" s="153"/>
      <c r="J73" s="171"/>
      <c r="K73" s="166"/>
      <c r="L73" s="166"/>
      <c r="M73" s="160">
        <f t="shared" si="3"/>
        <v>0</v>
      </c>
      <c r="N73" s="166"/>
      <c r="O73" s="166"/>
    </row>
    <row r="74" spans="1:15" ht="19.5" customHeight="1">
      <c r="A74" s="46" t="s">
        <v>234</v>
      </c>
      <c r="B74" s="129" t="s">
        <v>160</v>
      </c>
      <c r="C74" s="142"/>
      <c r="D74" s="46" t="s">
        <v>237</v>
      </c>
      <c r="E74" s="144"/>
      <c r="F74" s="56">
        <f t="shared" si="2"/>
        <v>0</v>
      </c>
      <c r="G74" s="132">
        <f t="shared" si="4"/>
        <v>0</v>
      </c>
      <c r="H74" s="153"/>
      <c r="I74" s="153"/>
      <c r="J74" s="171"/>
      <c r="K74" s="166"/>
      <c r="L74" s="166"/>
      <c r="M74" s="160">
        <f t="shared" si="3"/>
        <v>0</v>
      </c>
      <c r="N74" s="166"/>
      <c r="O74" s="166"/>
    </row>
    <row r="75" spans="1:15" ht="19.5" customHeight="1">
      <c r="A75" s="46" t="s">
        <v>234</v>
      </c>
      <c r="B75" s="129" t="s">
        <v>77</v>
      </c>
      <c r="C75" s="142"/>
      <c r="D75" s="46" t="s">
        <v>238</v>
      </c>
      <c r="E75" s="144"/>
      <c r="F75" s="56">
        <f t="shared" si="2"/>
        <v>0</v>
      </c>
      <c r="G75" s="56">
        <f t="shared" si="4"/>
        <v>0</v>
      </c>
      <c r="H75" s="153"/>
      <c r="I75" s="153"/>
      <c r="J75" s="171"/>
      <c r="K75" s="166"/>
      <c r="L75" s="166"/>
      <c r="M75" s="160">
        <f t="shared" si="3"/>
        <v>0</v>
      </c>
      <c r="N75" s="166"/>
      <c r="O75" s="166"/>
    </row>
    <row r="76" spans="1:15" ht="19.5" customHeight="1">
      <c r="A76" s="46" t="s">
        <v>234</v>
      </c>
      <c r="B76" s="129" t="s">
        <v>163</v>
      </c>
      <c r="C76" s="142"/>
      <c r="D76" s="46" t="s">
        <v>239</v>
      </c>
      <c r="E76" s="144"/>
      <c r="F76" s="56">
        <f t="shared" si="2"/>
        <v>0</v>
      </c>
      <c r="G76" s="56">
        <f t="shared" si="4"/>
        <v>0</v>
      </c>
      <c r="H76" s="153"/>
      <c r="I76" s="153"/>
      <c r="J76" s="171"/>
      <c r="K76" s="166"/>
      <c r="L76" s="166"/>
      <c r="M76" s="160">
        <f t="shared" si="3"/>
        <v>0</v>
      </c>
      <c r="N76" s="166"/>
      <c r="O76" s="166"/>
    </row>
    <row r="77" spans="1:15" s="116" customFormat="1" ht="19.5" customHeight="1">
      <c r="A77" s="134" t="s">
        <v>240</v>
      </c>
      <c r="B77" s="148"/>
      <c r="C77" s="156"/>
      <c r="D77" s="134" t="s">
        <v>241</v>
      </c>
      <c r="E77" s="151"/>
      <c r="F77" s="56">
        <f t="shared" si="2"/>
        <v>0</v>
      </c>
      <c r="G77" s="56">
        <f t="shared" si="4"/>
        <v>0</v>
      </c>
      <c r="H77" s="132"/>
      <c r="I77" s="132"/>
      <c r="J77" s="172"/>
      <c r="K77" s="173"/>
      <c r="L77" s="173"/>
      <c r="M77" s="160">
        <f t="shared" si="3"/>
        <v>0</v>
      </c>
      <c r="N77" s="173"/>
      <c r="O77" s="173"/>
    </row>
    <row r="78" spans="1:15" ht="19.5" customHeight="1">
      <c r="A78" s="46" t="s">
        <v>242</v>
      </c>
      <c r="B78" s="129" t="s">
        <v>81</v>
      </c>
      <c r="C78" s="142"/>
      <c r="D78" s="46" t="s">
        <v>131</v>
      </c>
      <c r="E78" s="144"/>
      <c r="F78" s="56">
        <f t="shared" si="2"/>
        <v>0</v>
      </c>
      <c r="G78" s="56">
        <f t="shared" si="4"/>
        <v>0</v>
      </c>
      <c r="H78" s="153"/>
      <c r="I78" s="153"/>
      <c r="J78" s="171"/>
      <c r="K78" s="166"/>
      <c r="L78" s="166"/>
      <c r="M78" s="160">
        <f t="shared" si="3"/>
        <v>0</v>
      </c>
      <c r="N78" s="166"/>
      <c r="O78" s="166"/>
    </row>
    <row r="79" spans="1:15" ht="19.5" customHeight="1">
      <c r="A79" s="46" t="s">
        <v>242</v>
      </c>
      <c r="B79" s="129" t="s">
        <v>83</v>
      </c>
      <c r="C79" s="142"/>
      <c r="D79" s="46" t="s">
        <v>243</v>
      </c>
      <c r="E79" s="144"/>
      <c r="F79" s="56">
        <f t="shared" si="2"/>
        <v>0</v>
      </c>
      <c r="G79" s="133">
        <f t="shared" si="4"/>
        <v>0</v>
      </c>
      <c r="H79" s="154"/>
      <c r="I79" s="154"/>
      <c r="J79" s="171"/>
      <c r="K79" s="166"/>
      <c r="L79" s="166"/>
      <c r="M79" s="160">
        <f t="shared" si="3"/>
        <v>0</v>
      </c>
      <c r="N79" s="166"/>
      <c r="O79" s="166"/>
    </row>
    <row r="80" spans="1:15" s="116" customFormat="1" ht="19.5" customHeight="1">
      <c r="A80" s="134" t="s">
        <v>244</v>
      </c>
      <c r="B80" s="148"/>
      <c r="C80" s="156"/>
      <c r="D80" s="134" t="s">
        <v>245</v>
      </c>
      <c r="E80" s="151"/>
      <c r="F80" s="59">
        <f t="shared" si="2"/>
        <v>0</v>
      </c>
      <c r="G80" s="137"/>
      <c r="H80" s="137">
        <v>0</v>
      </c>
      <c r="I80" s="132">
        <v>0</v>
      </c>
      <c r="J80" s="178"/>
      <c r="K80" s="173"/>
      <c r="L80" s="173"/>
      <c r="M80" s="160">
        <f t="shared" si="3"/>
        <v>0</v>
      </c>
      <c r="N80" s="173">
        <f>SUM(N81:N84)</f>
        <v>0</v>
      </c>
      <c r="O80" s="173">
        <f>SUM(O81:O84)</f>
        <v>0</v>
      </c>
    </row>
    <row r="81" spans="1:15" ht="19.5" customHeight="1">
      <c r="A81" s="46" t="s">
        <v>246</v>
      </c>
      <c r="B81" s="129" t="s">
        <v>163</v>
      </c>
      <c r="C81" s="142"/>
      <c r="D81" s="46" t="s">
        <v>247</v>
      </c>
      <c r="E81" s="144"/>
      <c r="F81" s="56">
        <f t="shared" si="2"/>
        <v>0</v>
      </c>
      <c r="G81" s="176">
        <f>H81+I81</f>
        <v>0</v>
      </c>
      <c r="H81" s="177"/>
      <c r="I81" s="177"/>
      <c r="J81" s="171"/>
      <c r="K81" s="166"/>
      <c r="L81" s="166"/>
      <c r="M81" s="160">
        <f t="shared" si="3"/>
        <v>0</v>
      </c>
      <c r="N81" s="166"/>
      <c r="O81" s="166"/>
    </row>
    <row r="82" spans="1:15" ht="19.5" customHeight="1">
      <c r="A82" s="46" t="s">
        <v>246</v>
      </c>
      <c r="B82" s="129" t="s">
        <v>165</v>
      </c>
      <c r="C82" s="142"/>
      <c r="D82" s="46" t="s">
        <v>248</v>
      </c>
      <c r="E82" s="144"/>
      <c r="F82" s="56">
        <f t="shared" si="2"/>
        <v>0</v>
      </c>
      <c r="G82" s="56">
        <f>H82+I82</f>
        <v>0</v>
      </c>
      <c r="H82" s="154"/>
      <c r="I82" s="154"/>
      <c r="J82" s="171"/>
      <c r="K82" s="166"/>
      <c r="L82" s="166"/>
      <c r="M82" s="160">
        <f t="shared" si="3"/>
        <v>0</v>
      </c>
      <c r="N82" s="166"/>
      <c r="O82" s="166"/>
    </row>
    <row r="83" spans="1:15" ht="19.5" customHeight="1">
      <c r="A83" s="46" t="s">
        <v>246</v>
      </c>
      <c r="B83" s="129" t="s">
        <v>167</v>
      </c>
      <c r="C83" s="142"/>
      <c r="D83" s="46" t="s">
        <v>249</v>
      </c>
      <c r="E83" s="144"/>
      <c r="F83" s="56">
        <f t="shared" si="2"/>
        <v>0</v>
      </c>
      <c r="G83" s="59">
        <f>H83+I83</f>
        <v>0</v>
      </c>
      <c r="H83" s="141">
        <v>0</v>
      </c>
      <c r="I83" s="155">
        <v>0</v>
      </c>
      <c r="J83" s="165"/>
      <c r="K83" s="166"/>
      <c r="L83" s="166"/>
      <c r="M83" s="160">
        <f t="shared" si="3"/>
        <v>0</v>
      </c>
      <c r="N83" s="166"/>
      <c r="O83" s="166"/>
    </row>
    <row r="84" spans="1:15" ht="19.5" customHeight="1">
      <c r="A84" s="46" t="s">
        <v>246</v>
      </c>
      <c r="B84" s="129" t="s">
        <v>152</v>
      </c>
      <c r="C84" s="142"/>
      <c r="D84" s="46" t="s">
        <v>245</v>
      </c>
      <c r="E84" s="144"/>
      <c r="F84" s="56">
        <f t="shared" si="2"/>
        <v>0</v>
      </c>
      <c r="G84" s="59">
        <f>H84+I84</f>
        <v>0</v>
      </c>
      <c r="H84" s="59">
        <v>0</v>
      </c>
      <c r="I84" s="56">
        <v>0</v>
      </c>
      <c r="J84" s="165"/>
      <c r="K84" s="166"/>
      <c r="L84" s="166"/>
      <c r="M84" s="160">
        <f t="shared" si="3"/>
        <v>0</v>
      </c>
      <c r="N84" s="166"/>
      <c r="O84" s="166"/>
    </row>
  </sheetData>
  <sheetProtection/>
  <mergeCells count="8">
    <mergeCell ref="M4:O4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tabSelected="1" workbookViewId="0" topLeftCell="V1">
      <selection activeCell="A1" sqref="A1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5.16015625" style="0" customWidth="1"/>
    <col min="12" max="12" width="10.83203125" style="0" customWidth="1"/>
    <col min="13" max="15" width="10.66015625" style="0" customWidth="1"/>
    <col min="16" max="19" width="12.16015625" style="0" customWidth="1"/>
    <col min="20" max="22" width="10.66015625" style="0" customWidth="1"/>
    <col min="23" max="27" width="12.16015625" style="0" customWidth="1"/>
    <col min="28" max="29" width="10.66015625" style="0" customWidth="1"/>
    <col min="30" max="30" width="12.16015625" style="0" customWidth="1"/>
    <col min="31" max="31" width="9.83203125" style="0" customWidth="1"/>
    <col min="32" max="35" width="10.66015625" style="0" customWidth="1"/>
    <col min="36" max="40" width="9.16015625" style="0" customWidth="1"/>
    <col min="4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7"/>
      <c r="AF1" s="107"/>
      <c r="DH1" s="67" t="s">
        <v>250</v>
      </c>
    </row>
    <row r="2" spans="1:112" ht="19.5" customHeight="1">
      <c r="A2" s="4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100" t="s">
        <v>252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0" t="s">
        <v>253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0" t="s">
        <v>208</v>
      </c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8" t="s">
        <v>221</v>
      </c>
      <c r="BJ4" s="108"/>
      <c r="BK4" s="108"/>
      <c r="BL4" s="108"/>
      <c r="BM4" s="109"/>
      <c r="BN4" s="110" t="s">
        <v>254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112"/>
      <c r="CA4" s="110" t="s">
        <v>255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1" t="s">
        <v>256</v>
      </c>
      <c r="CS4" s="111"/>
      <c r="CT4" s="111"/>
      <c r="CU4" s="111" t="s">
        <v>197</v>
      </c>
      <c r="CV4" s="111"/>
      <c r="CW4" s="111"/>
      <c r="CX4" s="111"/>
      <c r="CY4" s="111"/>
      <c r="CZ4" s="111"/>
      <c r="DA4" s="111" t="s">
        <v>216</v>
      </c>
      <c r="DB4" s="111"/>
      <c r="DC4" s="111"/>
      <c r="DD4" s="110" t="s">
        <v>245</v>
      </c>
      <c r="DE4" s="110"/>
      <c r="DF4" s="110"/>
      <c r="DG4" s="110"/>
      <c r="DH4" s="110"/>
    </row>
    <row r="5" spans="1:112" ht="19.5" customHeight="1">
      <c r="A5" s="8" t="s">
        <v>63</v>
      </c>
      <c r="B5" s="8"/>
      <c r="C5" s="102"/>
      <c r="D5" s="37" t="s">
        <v>257</v>
      </c>
      <c r="E5" s="17"/>
      <c r="F5" s="103" t="s">
        <v>68</v>
      </c>
      <c r="G5" s="103" t="s">
        <v>258</v>
      </c>
      <c r="H5" s="103" t="s">
        <v>259</v>
      </c>
      <c r="I5" s="103" t="s">
        <v>260</v>
      </c>
      <c r="J5" s="103" t="s">
        <v>261</v>
      </c>
      <c r="K5" s="103" t="s">
        <v>262</v>
      </c>
      <c r="L5" s="103" t="s">
        <v>263</v>
      </c>
      <c r="M5" s="103" t="s">
        <v>264</v>
      </c>
      <c r="N5" s="17" t="s">
        <v>265</v>
      </c>
      <c r="O5" s="17" t="s">
        <v>266</v>
      </c>
      <c r="P5" s="17" t="s">
        <v>267</v>
      </c>
      <c r="Q5" s="17" t="s">
        <v>268</v>
      </c>
      <c r="R5" s="17" t="s">
        <v>269</v>
      </c>
      <c r="S5" s="17" t="s">
        <v>270</v>
      </c>
      <c r="T5" s="17" t="s">
        <v>271</v>
      </c>
      <c r="U5" s="103" t="s">
        <v>68</v>
      </c>
      <c r="V5" s="103" t="s">
        <v>272</v>
      </c>
      <c r="W5" s="103" t="s">
        <v>273</v>
      </c>
      <c r="X5" s="103" t="s">
        <v>274</v>
      </c>
      <c r="Y5" s="103" t="s">
        <v>275</v>
      </c>
      <c r="Z5" s="103" t="s">
        <v>276</v>
      </c>
      <c r="AA5" s="103" t="s">
        <v>277</v>
      </c>
      <c r="AB5" s="103" t="s">
        <v>278</v>
      </c>
      <c r="AC5" s="103" t="s">
        <v>279</v>
      </c>
      <c r="AD5" s="103" t="s">
        <v>280</v>
      </c>
      <c r="AE5" s="103" t="s">
        <v>281</v>
      </c>
      <c r="AF5" s="103" t="s">
        <v>282</v>
      </c>
      <c r="AG5" s="103" t="s">
        <v>283</v>
      </c>
      <c r="AH5" s="103" t="s">
        <v>284</v>
      </c>
      <c r="AI5" s="103" t="s">
        <v>285</v>
      </c>
      <c r="AJ5" s="103" t="s">
        <v>286</v>
      </c>
      <c r="AK5" s="103" t="s">
        <v>287</v>
      </c>
      <c r="AL5" s="103" t="s">
        <v>288</v>
      </c>
      <c r="AM5" s="103" t="s">
        <v>289</v>
      </c>
      <c r="AN5" s="103" t="s">
        <v>290</v>
      </c>
      <c r="AO5" s="103" t="s">
        <v>291</v>
      </c>
      <c r="AP5" s="103" t="s">
        <v>292</v>
      </c>
      <c r="AQ5" s="103" t="s">
        <v>293</v>
      </c>
      <c r="AR5" s="103" t="s">
        <v>294</v>
      </c>
      <c r="AS5" s="103" t="s">
        <v>295</v>
      </c>
      <c r="AT5" s="103" t="s">
        <v>296</v>
      </c>
      <c r="AU5" s="103" t="s">
        <v>297</v>
      </c>
      <c r="AV5" s="103" t="s">
        <v>298</v>
      </c>
      <c r="AW5" s="103" t="s">
        <v>68</v>
      </c>
      <c r="AX5" s="103" t="s">
        <v>299</v>
      </c>
      <c r="AY5" s="103" t="s">
        <v>300</v>
      </c>
      <c r="AZ5" s="103" t="s">
        <v>301</v>
      </c>
      <c r="BA5" s="103" t="s">
        <v>302</v>
      </c>
      <c r="BB5" s="103" t="s">
        <v>303</v>
      </c>
      <c r="BC5" s="103" t="s">
        <v>304</v>
      </c>
      <c r="BD5" s="103" t="s">
        <v>305</v>
      </c>
      <c r="BE5" s="103" t="s">
        <v>306</v>
      </c>
      <c r="BF5" s="103" t="s">
        <v>307</v>
      </c>
      <c r="BG5" s="103" t="s">
        <v>308</v>
      </c>
      <c r="BH5" s="37" t="s">
        <v>309</v>
      </c>
      <c r="BI5" s="16" t="s">
        <v>68</v>
      </c>
      <c r="BJ5" s="16" t="s">
        <v>310</v>
      </c>
      <c r="BK5" s="16" t="s">
        <v>311</v>
      </c>
      <c r="BL5" s="16" t="s">
        <v>312</v>
      </c>
      <c r="BM5" s="16" t="s">
        <v>313</v>
      </c>
      <c r="BN5" s="17" t="s">
        <v>68</v>
      </c>
      <c r="BO5" s="17" t="s">
        <v>314</v>
      </c>
      <c r="BP5" s="17" t="s">
        <v>315</v>
      </c>
      <c r="BQ5" s="17" t="s">
        <v>316</v>
      </c>
      <c r="BR5" s="17" t="s">
        <v>317</v>
      </c>
      <c r="BS5" s="17" t="s">
        <v>318</v>
      </c>
      <c r="BT5" s="17" t="s">
        <v>319</v>
      </c>
      <c r="BU5" s="17" t="s">
        <v>320</v>
      </c>
      <c r="BV5" s="17" t="s">
        <v>321</v>
      </c>
      <c r="BW5" s="17" t="s">
        <v>322</v>
      </c>
      <c r="BX5" s="113" t="s">
        <v>323</v>
      </c>
      <c r="BY5" s="113" t="s">
        <v>324</v>
      </c>
      <c r="BZ5" s="17" t="s">
        <v>325</v>
      </c>
      <c r="CA5" s="17" t="s">
        <v>68</v>
      </c>
      <c r="CB5" s="17" t="s">
        <v>314</v>
      </c>
      <c r="CC5" s="17" t="s">
        <v>315</v>
      </c>
      <c r="CD5" s="17" t="s">
        <v>316</v>
      </c>
      <c r="CE5" s="17" t="s">
        <v>317</v>
      </c>
      <c r="CF5" s="17" t="s">
        <v>318</v>
      </c>
      <c r="CG5" s="17" t="s">
        <v>319</v>
      </c>
      <c r="CH5" s="17" t="s">
        <v>320</v>
      </c>
      <c r="CI5" s="17" t="s">
        <v>326</v>
      </c>
      <c r="CJ5" s="17" t="s">
        <v>327</v>
      </c>
      <c r="CK5" s="17" t="s">
        <v>328</v>
      </c>
      <c r="CL5" s="17" t="s">
        <v>329</v>
      </c>
      <c r="CM5" s="17" t="s">
        <v>321</v>
      </c>
      <c r="CN5" s="17" t="s">
        <v>322</v>
      </c>
      <c r="CO5" s="113" t="s">
        <v>323</v>
      </c>
      <c r="CP5" s="113" t="s">
        <v>324</v>
      </c>
      <c r="CQ5" s="17" t="s">
        <v>330</v>
      </c>
      <c r="CR5" s="113" t="s">
        <v>68</v>
      </c>
      <c r="CS5" s="113" t="s">
        <v>331</v>
      </c>
      <c r="CT5" s="17" t="s">
        <v>332</v>
      </c>
      <c r="CU5" s="113" t="s">
        <v>68</v>
      </c>
      <c r="CV5" s="113" t="s">
        <v>331</v>
      </c>
      <c r="CW5" s="17" t="s">
        <v>333</v>
      </c>
      <c r="CX5" s="113" t="s">
        <v>334</v>
      </c>
      <c r="CY5" s="113" t="s">
        <v>335</v>
      </c>
      <c r="CZ5" s="16" t="s">
        <v>332</v>
      </c>
      <c r="DA5" s="113" t="s">
        <v>68</v>
      </c>
      <c r="DB5" s="113" t="s">
        <v>216</v>
      </c>
      <c r="DC5" s="113" t="s">
        <v>336</v>
      </c>
      <c r="DD5" s="17" t="s">
        <v>68</v>
      </c>
      <c r="DE5" s="17" t="s">
        <v>337</v>
      </c>
      <c r="DF5" s="17" t="s">
        <v>338</v>
      </c>
      <c r="DG5" s="114" t="s">
        <v>339</v>
      </c>
      <c r="DH5" s="17" t="s">
        <v>245</v>
      </c>
    </row>
    <row r="6" spans="1:112" ht="30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4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22">
        <v>26</v>
      </c>
      <c r="AF7" s="22">
        <v>27</v>
      </c>
      <c r="AG7" s="22">
        <v>28</v>
      </c>
      <c r="AH7" s="22">
        <v>29</v>
      </c>
      <c r="AI7" s="22">
        <v>30</v>
      </c>
      <c r="AJ7" s="22">
        <v>31</v>
      </c>
      <c r="AK7" s="22">
        <v>32</v>
      </c>
      <c r="AL7" s="22">
        <v>33</v>
      </c>
      <c r="AM7" s="22">
        <v>34</v>
      </c>
      <c r="AN7" s="22">
        <v>35</v>
      </c>
      <c r="AO7" s="22">
        <v>36</v>
      </c>
      <c r="AP7" s="22">
        <v>37</v>
      </c>
      <c r="AQ7" s="22">
        <v>38</v>
      </c>
      <c r="AR7" s="22">
        <v>39</v>
      </c>
      <c r="AS7" s="22">
        <v>40</v>
      </c>
      <c r="AT7" s="22">
        <v>41</v>
      </c>
      <c r="AU7" s="22">
        <v>42</v>
      </c>
      <c r="AV7" s="22">
        <v>43</v>
      </c>
      <c r="AW7" s="22">
        <v>44</v>
      </c>
      <c r="AX7" s="22">
        <v>45</v>
      </c>
      <c r="AY7" s="22">
        <v>46</v>
      </c>
      <c r="AZ7" s="22">
        <v>47</v>
      </c>
      <c r="BA7" s="22">
        <v>48</v>
      </c>
      <c r="BB7" s="22">
        <v>49</v>
      </c>
      <c r="BC7" s="22">
        <v>50</v>
      </c>
      <c r="BD7" s="22">
        <v>51</v>
      </c>
      <c r="BE7" s="22">
        <v>52</v>
      </c>
      <c r="BF7" s="22">
        <v>53</v>
      </c>
      <c r="BG7" s="22">
        <v>54</v>
      </c>
      <c r="BH7" s="22">
        <v>55</v>
      </c>
      <c r="BI7" s="22">
        <v>56</v>
      </c>
      <c r="BJ7" s="22">
        <v>57</v>
      </c>
      <c r="BK7" s="22">
        <v>58</v>
      </c>
      <c r="BL7" s="22">
        <v>59</v>
      </c>
      <c r="BM7" s="22">
        <v>60</v>
      </c>
      <c r="BN7" s="22">
        <v>61</v>
      </c>
      <c r="BO7" s="22">
        <v>62</v>
      </c>
      <c r="BP7" s="22">
        <v>63</v>
      </c>
      <c r="BQ7" s="22">
        <v>64</v>
      </c>
      <c r="BR7" s="22">
        <v>65</v>
      </c>
      <c r="BS7" s="22">
        <v>66</v>
      </c>
      <c r="BT7" s="22">
        <v>67</v>
      </c>
      <c r="BU7" s="22">
        <v>68</v>
      </c>
      <c r="BV7" s="22">
        <v>69</v>
      </c>
      <c r="BW7" s="22">
        <v>70</v>
      </c>
      <c r="BX7" s="22">
        <v>71</v>
      </c>
      <c r="BY7" s="22">
        <v>72</v>
      </c>
      <c r="BZ7" s="22">
        <v>73</v>
      </c>
      <c r="CA7" s="22">
        <v>74</v>
      </c>
      <c r="CB7" s="22">
        <v>75</v>
      </c>
      <c r="CC7" s="22">
        <v>76</v>
      </c>
      <c r="CD7" s="22">
        <v>77</v>
      </c>
      <c r="CE7" s="22">
        <v>78</v>
      </c>
      <c r="CF7" s="22">
        <v>79</v>
      </c>
      <c r="CG7" s="22">
        <v>80</v>
      </c>
      <c r="CH7" s="22">
        <v>81</v>
      </c>
      <c r="CI7" s="22">
        <v>82</v>
      </c>
      <c r="CJ7" s="22">
        <v>83</v>
      </c>
      <c r="CK7" s="22">
        <v>84</v>
      </c>
      <c r="CL7" s="22">
        <v>85</v>
      </c>
      <c r="CM7" s="22">
        <v>86</v>
      </c>
      <c r="CN7" s="22">
        <v>87</v>
      </c>
      <c r="CO7" s="22">
        <v>88</v>
      </c>
      <c r="CP7" s="22">
        <v>89</v>
      </c>
      <c r="CQ7" s="22">
        <v>90</v>
      </c>
      <c r="CR7" s="22">
        <v>91</v>
      </c>
      <c r="CS7" s="22">
        <v>92</v>
      </c>
      <c r="CT7" s="22">
        <v>93</v>
      </c>
      <c r="CU7" s="22">
        <v>94</v>
      </c>
      <c r="CV7" s="22">
        <v>95</v>
      </c>
      <c r="CW7" s="22">
        <v>96</v>
      </c>
      <c r="CX7" s="22">
        <v>97</v>
      </c>
      <c r="CY7" s="22">
        <v>98</v>
      </c>
      <c r="CZ7" s="22">
        <v>99</v>
      </c>
      <c r="DA7" s="22">
        <v>100</v>
      </c>
      <c r="DB7" s="22">
        <v>101</v>
      </c>
      <c r="DC7" s="22">
        <v>102</v>
      </c>
      <c r="DD7" s="23">
        <v>103</v>
      </c>
      <c r="DE7" s="23">
        <v>104</v>
      </c>
      <c r="DF7" s="23">
        <v>105</v>
      </c>
      <c r="DG7" s="23">
        <v>106</v>
      </c>
      <c r="DH7" s="23">
        <v>107</v>
      </c>
    </row>
    <row r="8" spans="1:112" ht="19.5" customHeight="1">
      <c r="A8" s="25"/>
      <c r="B8" s="25"/>
      <c r="C8" s="25"/>
      <c r="D8" s="104" t="s">
        <v>53</v>
      </c>
      <c r="E8" s="59">
        <v>211.0709</v>
      </c>
      <c r="F8" s="59">
        <v>174.2085</v>
      </c>
      <c r="G8" s="59">
        <v>44.8404</v>
      </c>
      <c r="H8" s="59">
        <v>38.0808</v>
      </c>
      <c r="I8" s="56">
        <v>3.4346</v>
      </c>
      <c r="J8" s="105" t="s">
        <v>262</v>
      </c>
      <c r="K8" s="57">
        <v>4.752</v>
      </c>
      <c r="L8" s="58">
        <v>0</v>
      </c>
      <c r="M8" s="59">
        <v>13.8712</v>
      </c>
      <c r="N8" s="59">
        <v>0</v>
      </c>
      <c r="O8" s="59">
        <v>7.6368</v>
      </c>
      <c r="P8" s="59">
        <v>0</v>
      </c>
      <c r="Q8" s="59">
        <v>0</v>
      </c>
      <c r="R8" s="59">
        <v>15.6736</v>
      </c>
      <c r="S8" s="59">
        <v>0</v>
      </c>
      <c r="T8" s="59">
        <v>45.9191</v>
      </c>
      <c r="U8" s="59">
        <v>25.9731</v>
      </c>
      <c r="V8" s="59">
        <v>3</v>
      </c>
      <c r="W8" s="59">
        <v>0</v>
      </c>
      <c r="X8" s="59">
        <v>0</v>
      </c>
      <c r="Y8" s="59">
        <v>0</v>
      </c>
      <c r="Z8" s="59">
        <v>0.1</v>
      </c>
      <c r="AA8" s="59">
        <v>1.1</v>
      </c>
      <c r="AB8" s="59">
        <v>0</v>
      </c>
      <c r="AC8" s="59">
        <v>0</v>
      </c>
      <c r="AD8" s="59">
        <v>0</v>
      </c>
      <c r="AE8" s="59">
        <v>3.1</v>
      </c>
      <c r="AF8" s="59">
        <v>0</v>
      </c>
      <c r="AG8" s="59">
        <v>0.2</v>
      </c>
      <c r="AH8" s="59">
        <v>0</v>
      </c>
      <c r="AI8" s="56">
        <v>0</v>
      </c>
      <c r="AJ8" s="58">
        <v>0.2</v>
      </c>
      <c r="AK8" s="59">
        <v>0.3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2.8668</v>
      </c>
      <c r="AR8" s="59">
        <v>1.5694</v>
      </c>
      <c r="AS8" s="59">
        <v>4</v>
      </c>
      <c r="AT8" s="59">
        <v>8.64</v>
      </c>
      <c r="AU8" s="59">
        <v>0</v>
      </c>
      <c r="AV8" s="59">
        <v>0</v>
      </c>
      <c r="AW8" s="59">
        <v>10.8893</v>
      </c>
      <c r="AX8" s="59">
        <v>0</v>
      </c>
      <c r="AY8" s="59">
        <v>0</v>
      </c>
      <c r="AZ8" s="59">
        <v>0</v>
      </c>
      <c r="BA8" s="59">
        <v>0</v>
      </c>
      <c r="BB8" s="59">
        <v>10.1333</v>
      </c>
      <c r="BC8" s="59">
        <v>0</v>
      </c>
      <c r="BD8" s="59">
        <v>0</v>
      </c>
      <c r="BE8" s="59">
        <v>0</v>
      </c>
      <c r="BF8" s="59">
        <v>0.036</v>
      </c>
      <c r="BG8" s="59">
        <v>0</v>
      </c>
      <c r="BH8" s="59">
        <v>0.72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6">
        <v>0</v>
      </c>
    </row>
    <row r="9" spans="1:112" ht="19.5" customHeight="1">
      <c r="A9" s="25"/>
      <c r="B9" s="25"/>
      <c r="C9" s="25"/>
      <c r="D9" s="104" t="s">
        <v>75</v>
      </c>
      <c r="E9" s="59">
        <v>211.0709</v>
      </c>
      <c r="F9" s="59">
        <v>174.2085</v>
      </c>
      <c r="G9" s="59">
        <v>44.8404</v>
      </c>
      <c r="H9" s="59">
        <v>38.0808</v>
      </c>
      <c r="I9" s="56">
        <v>3.4346</v>
      </c>
      <c r="J9" s="106"/>
      <c r="K9" s="57">
        <v>4.752</v>
      </c>
      <c r="L9" s="58">
        <v>0</v>
      </c>
      <c r="M9" s="59">
        <v>13.8712</v>
      </c>
      <c r="N9" s="59">
        <v>0</v>
      </c>
      <c r="O9" s="59">
        <v>7.6368</v>
      </c>
      <c r="P9" s="59">
        <v>0</v>
      </c>
      <c r="Q9" s="59">
        <v>0</v>
      </c>
      <c r="R9" s="59">
        <v>15.6736</v>
      </c>
      <c r="S9" s="59">
        <v>0</v>
      </c>
      <c r="T9" s="59">
        <v>45.9191</v>
      </c>
      <c r="U9" s="59">
        <v>25.9731</v>
      </c>
      <c r="V9" s="59">
        <v>3</v>
      </c>
      <c r="W9" s="59">
        <v>0</v>
      </c>
      <c r="X9" s="59">
        <v>0</v>
      </c>
      <c r="Y9" s="59">
        <v>0</v>
      </c>
      <c r="Z9" s="59">
        <v>0.1</v>
      </c>
      <c r="AA9" s="59">
        <v>1.1</v>
      </c>
      <c r="AB9" s="59">
        <v>0</v>
      </c>
      <c r="AC9" s="59">
        <v>0</v>
      </c>
      <c r="AD9" s="59">
        <v>0</v>
      </c>
      <c r="AE9" s="59">
        <v>3.1</v>
      </c>
      <c r="AF9" s="59">
        <v>0</v>
      </c>
      <c r="AG9" s="59">
        <v>0.2</v>
      </c>
      <c r="AH9" s="59">
        <v>0</v>
      </c>
      <c r="AI9" s="56">
        <v>0</v>
      </c>
      <c r="AJ9" s="58">
        <v>0.2</v>
      </c>
      <c r="AK9" s="59">
        <v>0.3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2.8668</v>
      </c>
      <c r="AR9" s="59">
        <v>1.5694</v>
      </c>
      <c r="AS9" s="59">
        <v>4</v>
      </c>
      <c r="AT9" s="59">
        <v>8.64</v>
      </c>
      <c r="AU9" s="59">
        <v>0</v>
      </c>
      <c r="AV9" s="59">
        <v>0</v>
      </c>
      <c r="AW9" s="59">
        <v>10.8893</v>
      </c>
      <c r="AX9" s="59">
        <v>0</v>
      </c>
      <c r="AY9" s="59">
        <v>0</v>
      </c>
      <c r="AZ9" s="59">
        <v>0</v>
      </c>
      <c r="BA9" s="59">
        <v>0</v>
      </c>
      <c r="BB9" s="59">
        <v>10.1333</v>
      </c>
      <c r="BC9" s="59">
        <v>0</v>
      </c>
      <c r="BD9" s="59">
        <v>0</v>
      </c>
      <c r="BE9" s="59">
        <v>0</v>
      </c>
      <c r="BF9" s="59">
        <v>0.036</v>
      </c>
      <c r="BG9" s="59">
        <v>0</v>
      </c>
      <c r="BH9" s="59">
        <v>0.72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6">
        <v>0</v>
      </c>
    </row>
    <row r="10" spans="1:112" ht="19.5" customHeight="1">
      <c r="A10" s="25" t="s">
        <v>76</v>
      </c>
      <c r="B10" s="25" t="s">
        <v>80</v>
      </c>
      <c r="C10" s="25" t="s">
        <v>81</v>
      </c>
      <c r="D10" s="104" t="s">
        <v>82</v>
      </c>
      <c r="E10" s="59">
        <v>170.0973</v>
      </c>
      <c r="F10" s="59">
        <v>137.0269</v>
      </c>
      <c r="G10" s="59">
        <v>44.8404</v>
      </c>
      <c r="H10" s="59">
        <v>38.0808</v>
      </c>
      <c r="I10" s="56">
        <v>3.4346</v>
      </c>
      <c r="J10" s="59"/>
      <c r="K10" s="57">
        <v>4.752</v>
      </c>
      <c r="L10" s="58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45.9191</v>
      </c>
      <c r="U10" s="59">
        <v>22.1811</v>
      </c>
      <c r="V10" s="59">
        <v>1</v>
      </c>
      <c r="W10" s="59">
        <v>0</v>
      </c>
      <c r="X10" s="59">
        <v>0</v>
      </c>
      <c r="Y10" s="59">
        <v>0</v>
      </c>
      <c r="Z10" s="59">
        <v>0.1</v>
      </c>
      <c r="AA10" s="59">
        <v>1.1</v>
      </c>
      <c r="AB10" s="59">
        <v>0</v>
      </c>
      <c r="AC10" s="59">
        <v>0</v>
      </c>
      <c r="AD10" s="59">
        <v>0</v>
      </c>
      <c r="AE10" s="59">
        <v>1.308</v>
      </c>
      <c r="AF10" s="59">
        <v>0</v>
      </c>
      <c r="AG10" s="59">
        <v>0.2</v>
      </c>
      <c r="AH10" s="59">
        <v>0</v>
      </c>
      <c r="AI10" s="56">
        <v>0</v>
      </c>
      <c r="AJ10" s="58">
        <v>0.2</v>
      </c>
      <c r="AK10" s="59">
        <v>0.3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2.8668</v>
      </c>
      <c r="AR10" s="59">
        <v>1.5694</v>
      </c>
      <c r="AS10" s="59">
        <v>4</v>
      </c>
      <c r="AT10" s="59">
        <v>8.64</v>
      </c>
      <c r="AU10" s="59">
        <v>0</v>
      </c>
      <c r="AV10" s="59">
        <v>0</v>
      </c>
      <c r="AW10" s="59">
        <v>10.8893</v>
      </c>
      <c r="AX10" s="59">
        <v>0</v>
      </c>
      <c r="AY10" s="59">
        <v>0</v>
      </c>
      <c r="AZ10" s="59">
        <v>0</v>
      </c>
      <c r="BA10" s="59">
        <v>0</v>
      </c>
      <c r="BB10" s="59">
        <v>10.1333</v>
      </c>
      <c r="BC10" s="59">
        <v>0</v>
      </c>
      <c r="BD10" s="59">
        <v>0</v>
      </c>
      <c r="BE10" s="59">
        <v>0</v>
      </c>
      <c r="BF10" s="59">
        <v>0.036</v>
      </c>
      <c r="BG10" s="59">
        <v>0</v>
      </c>
      <c r="BH10" s="59">
        <v>0.72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6">
        <v>0</v>
      </c>
    </row>
    <row r="11" spans="1:112" ht="19.5" customHeight="1">
      <c r="A11" s="25" t="s">
        <v>76</v>
      </c>
      <c r="B11" s="25" t="s">
        <v>80</v>
      </c>
      <c r="C11" s="25" t="s">
        <v>83</v>
      </c>
      <c r="D11" s="104" t="s">
        <v>84</v>
      </c>
      <c r="E11" s="59">
        <v>3.792</v>
      </c>
      <c r="F11" s="59">
        <v>0</v>
      </c>
      <c r="G11" s="59">
        <v>0</v>
      </c>
      <c r="H11" s="59">
        <v>0</v>
      </c>
      <c r="I11" s="56">
        <v>0</v>
      </c>
      <c r="J11" s="59"/>
      <c r="K11" s="57">
        <v>0</v>
      </c>
      <c r="L11" s="58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3.792</v>
      </c>
      <c r="V11" s="59">
        <v>2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1.792</v>
      </c>
      <c r="AF11" s="59">
        <v>0</v>
      </c>
      <c r="AG11" s="59">
        <v>0</v>
      </c>
      <c r="AH11" s="59">
        <v>0</v>
      </c>
      <c r="AI11" s="56">
        <v>0</v>
      </c>
      <c r="AJ11" s="58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19.5" customHeight="1">
      <c r="A12" s="25" t="s">
        <v>85</v>
      </c>
      <c r="B12" s="25" t="s">
        <v>80</v>
      </c>
      <c r="C12" s="25" t="s">
        <v>81</v>
      </c>
      <c r="D12" s="104" t="s">
        <v>86</v>
      </c>
      <c r="E12" s="59">
        <v>7.6368</v>
      </c>
      <c r="F12" s="59">
        <v>7.6368</v>
      </c>
      <c r="G12" s="59">
        <v>0</v>
      </c>
      <c r="H12" s="59">
        <v>0</v>
      </c>
      <c r="I12" s="56">
        <v>0</v>
      </c>
      <c r="J12" s="59"/>
      <c r="K12" s="57">
        <v>0</v>
      </c>
      <c r="L12" s="58">
        <v>0</v>
      </c>
      <c r="M12" s="59">
        <v>0</v>
      </c>
      <c r="N12" s="59">
        <v>0</v>
      </c>
      <c r="O12" s="59">
        <v>7.6368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6">
        <v>0</v>
      </c>
      <c r="AJ12" s="58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19.5" customHeight="1">
      <c r="A13" s="25" t="s">
        <v>76</v>
      </c>
      <c r="B13" s="25" t="s">
        <v>77</v>
      </c>
      <c r="C13" s="25" t="s">
        <v>77</v>
      </c>
      <c r="D13" s="104" t="s">
        <v>79</v>
      </c>
      <c r="E13" s="59">
        <v>13.8712</v>
      </c>
      <c r="F13" s="59">
        <v>13.8712</v>
      </c>
      <c r="G13" s="59">
        <v>0</v>
      </c>
      <c r="H13" s="59">
        <v>0</v>
      </c>
      <c r="I13" s="56">
        <v>0</v>
      </c>
      <c r="J13" s="59"/>
      <c r="K13" s="57">
        <v>0</v>
      </c>
      <c r="L13" s="58">
        <v>0</v>
      </c>
      <c r="M13" s="59">
        <v>13.8712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6">
        <v>0</v>
      </c>
      <c r="AJ13" s="58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6">
        <v>0</v>
      </c>
    </row>
    <row r="14" spans="1:112" ht="19.5" customHeight="1">
      <c r="A14" s="25" t="s">
        <v>87</v>
      </c>
      <c r="B14" s="25" t="s">
        <v>83</v>
      </c>
      <c r="C14" s="25" t="s">
        <v>81</v>
      </c>
      <c r="D14" s="104" t="s">
        <v>88</v>
      </c>
      <c r="E14" s="59">
        <v>15.6736</v>
      </c>
      <c r="F14" s="59">
        <v>15.6736</v>
      </c>
      <c r="G14" s="59">
        <v>0</v>
      </c>
      <c r="H14" s="59">
        <v>0</v>
      </c>
      <c r="I14" s="56">
        <v>0</v>
      </c>
      <c r="J14" s="59"/>
      <c r="K14" s="57">
        <v>0</v>
      </c>
      <c r="L14" s="58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15.6736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6">
        <v>0</v>
      </c>
      <c r="AJ14" s="58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19.5" customHeight="1">
      <c r="A15" s="46"/>
      <c r="B15" s="46"/>
      <c r="C15" s="46"/>
      <c r="D15" s="2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6"/>
    </row>
    <row r="16" spans="1:112" ht="19.5" customHeight="1">
      <c r="A16" s="46"/>
      <c r="B16" s="46"/>
      <c r="C16" s="46"/>
      <c r="D16" s="2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6"/>
    </row>
    <row r="17" spans="1:112" ht="19.5" customHeight="1">
      <c r="A17" s="46"/>
      <c r="B17" s="46"/>
      <c r="C17" s="46"/>
      <c r="D17" s="2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6"/>
    </row>
  </sheetData>
  <sheetProtection/>
  <mergeCells count="110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340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341</v>
      </c>
    </row>
    <row r="4" spans="1:6" ht="18.75" customHeight="1">
      <c r="A4" s="11" t="s">
        <v>342</v>
      </c>
      <c r="B4" s="76"/>
      <c r="C4" s="11" t="s">
        <v>257</v>
      </c>
      <c r="D4" s="77" t="s">
        <v>91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343</v>
      </c>
      <c r="F5" s="83" t="s">
        <v>344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140</v>
      </c>
      <c r="D8" s="86">
        <f>E8+F8</f>
        <v>207.2789</v>
      </c>
      <c r="E8" s="86">
        <f>E9+E51</f>
        <v>185.0978</v>
      </c>
      <c r="F8" s="86">
        <f>F23+F68+F85</f>
        <v>22.181099999999997</v>
      </c>
    </row>
    <row r="9" spans="1:6" ht="18.75" customHeight="1">
      <c r="A9" s="87"/>
      <c r="B9" s="87"/>
      <c r="C9" s="88" t="s">
        <v>252</v>
      </c>
      <c r="D9" s="86">
        <f aca="true" t="shared" si="0" ref="D9:D22">E9</f>
        <v>174.20850000000002</v>
      </c>
      <c r="E9" s="89">
        <f>SUM(E10:E22)</f>
        <v>174.20850000000002</v>
      </c>
      <c r="F9" s="86"/>
    </row>
    <row r="10" spans="1:6" ht="18.75" customHeight="1">
      <c r="A10" s="87" t="s">
        <v>345</v>
      </c>
      <c r="B10" s="87" t="s">
        <v>81</v>
      </c>
      <c r="C10" s="88" t="s">
        <v>346</v>
      </c>
      <c r="D10" s="90">
        <f t="shared" si="0"/>
        <v>44.8404</v>
      </c>
      <c r="E10" s="91">
        <v>44.8404</v>
      </c>
      <c r="F10" s="92"/>
    </row>
    <row r="11" spans="1:6" ht="18.75" customHeight="1">
      <c r="A11" s="87" t="s">
        <v>345</v>
      </c>
      <c r="B11" s="87" t="s">
        <v>83</v>
      </c>
      <c r="C11" s="88" t="s">
        <v>347</v>
      </c>
      <c r="D11" s="90">
        <f t="shared" si="0"/>
        <v>38.0808</v>
      </c>
      <c r="E11" s="93">
        <v>38.0808</v>
      </c>
      <c r="F11" s="92"/>
    </row>
    <row r="12" spans="1:6" ht="18.75" customHeight="1">
      <c r="A12" s="87" t="s">
        <v>345</v>
      </c>
      <c r="B12" s="87" t="s">
        <v>151</v>
      </c>
      <c r="C12" s="88" t="s">
        <v>348</v>
      </c>
      <c r="D12" s="90">
        <f t="shared" si="0"/>
        <v>3.4346</v>
      </c>
      <c r="E12" s="93">
        <v>3.4346</v>
      </c>
      <c r="F12" s="92"/>
    </row>
    <row r="13" spans="1:6" ht="18.75" customHeight="1">
      <c r="A13" s="87" t="s">
        <v>345</v>
      </c>
      <c r="B13" s="87" t="s">
        <v>163</v>
      </c>
      <c r="C13" s="88" t="s">
        <v>349</v>
      </c>
      <c r="D13" s="90">
        <f t="shared" si="0"/>
        <v>4.752</v>
      </c>
      <c r="E13" s="93">
        <v>4.752</v>
      </c>
      <c r="F13" s="92"/>
    </row>
    <row r="14" spans="1:6" ht="18.75" customHeight="1">
      <c r="A14" s="87" t="s">
        <v>345</v>
      </c>
      <c r="B14" s="87" t="s">
        <v>165</v>
      </c>
      <c r="C14" s="88" t="s">
        <v>350</v>
      </c>
      <c r="D14" s="90">
        <f t="shared" si="0"/>
        <v>0</v>
      </c>
      <c r="E14" s="93">
        <v>0</v>
      </c>
      <c r="F14" s="92"/>
    </row>
    <row r="15" spans="1:6" ht="18.75" customHeight="1">
      <c r="A15" s="87" t="s">
        <v>345</v>
      </c>
      <c r="B15" s="87" t="s">
        <v>167</v>
      </c>
      <c r="C15" s="88" t="s">
        <v>351</v>
      </c>
      <c r="D15" s="90">
        <f t="shared" si="0"/>
        <v>13.8712</v>
      </c>
      <c r="E15" s="93">
        <v>13.8712</v>
      </c>
      <c r="F15" s="92"/>
    </row>
    <row r="16" spans="1:6" ht="18.75" customHeight="1">
      <c r="A16" s="87" t="s">
        <v>345</v>
      </c>
      <c r="B16" s="87" t="s">
        <v>169</v>
      </c>
      <c r="C16" s="88" t="s">
        <v>352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345</v>
      </c>
      <c r="B17" s="87" t="s">
        <v>353</v>
      </c>
      <c r="C17" s="88" t="s">
        <v>354</v>
      </c>
      <c r="D17" s="90">
        <f t="shared" si="0"/>
        <v>7.6368</v>
      </c>
      <c r="E17" s="93">
        <v>7.6368</v>
      </c>
      <c r="F17" s="92"/>
    </row>
    <row r="18" spans="1:6" ht="18.75" customHeight="1">
      <c r="A18" s="87" t="s">
        <v>345</v>
      </c>
      <c r="B18" s="87" t="s">
        <v>80</v>
      </c>
      <c r="C18" s="88" t="s">
        <v>355</v>
      </c>
      <c r="D18" s="90">
        <f t="shared" si="0"/>
        <v>0</v>
      </c>
      <c r="E18" s="94">
        <v>0</v>
      </c>
      <c r="F18" s="92"/>
    </row>
    <row r="19" spans="1:6" ht="18.75" customHeight="1">
      <c r="A19" s="87" t="s">
        <v>345</v>
      </c>
      <c r="B19" s="87" t="s">
        <v>356</v>
      </c>
      <c r="C19" s="88" t="s">
        <v>357</v>
      </c>
      <c r="D19" s="90">
        <f t="shared" si="0"/>
        <v>0</v>
      </c>
      <c r="E19" s="91">
        <v>0</v>
      </c>
      <c r="F19" s="92"/>
    </row>
    <row r="20" spans="1:6" ht="18.75" customHeight="1">
      <c r="A20" s="87" t="s">
        <v>345</v>
      </c>
      <c r="B20" s="87" t="s">
        <v>358</v>
      </c>
      <c r="C20" s="88" t="s">
        <v>88</v>
      </c>
      <c r="D20" s="90">
        <f t="shared" si="0"/>
        <v>15.6736</v>
      </c>
      <c r="E20" s="93">
        <v>15.6736</v>
      </c>
      <c r="F20" s="92"/>
    </row>
    <row r="21" spans="1:6" ht="18.75" customHeight="1">
      <c r="A21" s="87" t="s">
        <v>345</v>
      </c>
      <c r="B21" s="87" t="s">
        <v>359</v>
      </c>
      <c r="C21" s="88" t="s">
        <v>360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345</v>
      </c>
      <c r="B22" s="87" t="s">
        <v>152</v>
      </c>
      <c r="C22" s="88" t="s">
        <v>153</v>
      </c>
      <c r="D22" s="90">
        <f t="shared" si="0"/>
        <v>45.9191</v>
      </c>
      <c r="E22" s="93">
        <v>45.9191</v>
      </c>
      <c r="F22" s="92"/>
    </row>
    <row r="23" spans="1:6" ht="18.75" customHeight="1">
      <c r="A23" s="87"/>
      <c r="B23" s="87"/>
      <c r="C23" s="88" t="s">
        <v>253</v>
      </c>
      <c r="D23" s="86">
        <f aca="true" t="shared" si="1" ref="D23:D50">F23</f>
        <v>22.181099999999997</v>
      </c>
      <c r="E23" s="95"/>
      <c r="F23" s="89">
        <f>SUM(F24:F50)</f>
        <v>22.181099999999997</v>
      </c>
    </row>
    <row r="24" spans="1:6" ht="18.75" customHeight="1">
      <c r="A24" s="87" t="s">
        <v>361</v>
      </c>
      <c r="B24" s="87" t="s">
        <v>81</v>
      </c>
      <c r="C24" s="88" t="s">
        <v>362</v>
      </c>
      <c r="D24" s="86">
        <f t="shared" si="1"/>
        <v>1</v>
      </c>
      <c r="E24" s="90"/>
      <c r="F24" s="96">
        <v>1</v>
      </c>
    </row>
    <row r="25" spans="1:6" ht="18.75" customHeight="1">
      <c r="A25" s="87" t="s">
        <v>361</v>
      </c>
      <c r="B25" s="87" t="s">
        <v>83</v>
      </c>
      <c r="C25" s="88" t="s">
        <v>363</v>
      </c>
      <c r="D25" s="86">
        <f t="shared" si="1"/>
        <v>0</v>
      </c>
      <c r="E25" s="90"/>
      <c r="F25" s="96">
        <v>0</v>
      </c>
    </row>
    <row r="26" spans="1:6" ht="18.75" customHeight="1">
      <c r="A26" s="87" t="s">
        <v>361</v>
      </c>
      <c r="B26" s="87" t="s">
        <v>151</v>
      </c>
      <c r="C26" s="88" t="s">
        <v>364</v>
      </c>
      <c r="D26" s="86">
        <f t="shared" si="1"/>
        <v>0</v>
      </c>
      <c r="E26" s="90"/>
      <c r="F26" s="96">
        <v>0</v>
      </c>
    </row>
    <row r="27" spans="1:6" ht="18.75" customHeight="1">
      <c r="A27" s="87" t="s">
        <v>361</v>
      </c>
      <c r="B27" s="87" t="s">
        <v>160</v>
      </c>
      <c r="C27" s="88" t="s">
        <v>365</v>
      </c>
      <c r="D27" s="86">
        <f t="shared" si="1"/>
        <v>0</v>
      </c>
      <c r="E27" s="90"/>
      <c r="F27" s="96">
        <v>0</v>
      </c>
    </row>
    <row r="28" spans="1:6" ht="18.75" customHeight="1">
      <c r="A28" s="87" t="s">
        <v>361</v>
      </c>
      <c r="B28" s="87" t="s">
        <v>77</v>
      </c>
      <c r="C28" s="88" t="s">
        <v>366</v>
      </c>
      <c r="D28" s="86">
        <f t="shared" si="1"/>
        <v>0.1</v>
      </c>
      <c r="E28" s="90"/>
      <c r="F28" s="96">
        <v>0.1</v>
      </c>
    </row>
    <row r="29" spans="1:6" ht="18.75" customHeight="1">
      <c r="A29" s="87" t="s">
        <v>361</v>
      </c>
      <c r="B29" s="87" t="s">
        <v>163</v>
      </c>
      <c r="C29" s="88" t="s">
        <v>367</v>
      </c>
      <c r="D29" s="86">
        <f t="shared" si="1"/>
        <v>1.1</v>
      </c>
      <c r="E29" s="90"/>
      <c r="F29" s="96">
        <v>1.1</v>
      </c>
    </row>
    <row r="30" spans="1:6" ht="18.75" customHeight="1">
      <c r="A30" s="87" t="s">
        <v>361</v>
      </c>
      <c r="B30" s="87" t="s">
        <v>165</v>
      </c>
      <c r="C30" s="88" t="s">
        <v>368</v>
      </c>
      <c r="D30" s="86">
        <f t="shared" si="1"/>
        <v>0</v>
      </c>
      <c r="E30" s="90"/>
      <c r="F30" s="96">
        <v>0</v>
      </c>
    </row>
    <row r="31" spans="1:6" ht="18.75" customHeight="1">
      <c r="A31" s="87" t="s">
        <v>369</v>
      </c>
      <c r="B31" s="87" t="s">
        <v>167</v>
      </c>
      <c r="C31" s="88" t="s">
        <v>370</v>
      </c>
      <c r="D31" s="86">
        <f t="shared" si="1"/>
        <v>0</v>
      </c>
      <c r="E31" s="90"/>
      <c r="F31" s="96">
        <v>0</v>
      </c>
    </row>
    <row r="32" spans="1:6" ht="18.75" customHeight="1">
      <c r="A32" s="87" t="s">
        <v>361</v>
      </c>
      <c r="B32" s="87" t="s">
        <v>169</v>
      </c>
      <c r="C32" s="88" t="s">
        <v>371</v>
      </c>
      <c r="D32" s="86">
        <f t="shared" si="1"/>
        <v>0</v>
      </c>
      <c r="E32" s="90"/>
      <c r="F32" s="96">
        <v>0</v>
      </c>
    </row>
    <row r="33" spans="1:6" ht="18.75" customHeight="1">
      <c r="A33" s="87" t="s">
        <v>361</v>
      </c>
      <c r="B33" s="87" t="s">
        <v>80</v>
      </c>
      <c r="C33" s="88" t="s">
        <v>372</v>
      </c>
      <c r="D33" s="86">
        <f t="shared" si="1"/>
        <v>1.308</v>
      </c>
      <c r="E33" s="90"/>
      <c r="F33" s="96">
        <v>1.308</v>
      </c>
    </row>
    <row r="34" spans="1:6" ht="18.75" customHeight="1">
      <c r="A34" s="87" t="s">
        <v>361</v>
      </c>
      <c r="B34" s="87" t="s">
        <v>356</v>
      </c>
      <c r="C34" s="88" t="s">
        <v>373</v>
      </c>
      <c r="D34" s="86">
        <f t="shared" si="1"/>
        <v>0</v>
      </c>
      <c r="E34" s="90"/>
      <c r="F34" s="96">
        <v>0</v>
      </c>
    </row>
    <row r="35" spans="1:6" ht="18.75" customHeight="1">
      <c r="A35" s="87" t="s">
        <v>361</v>
      </c>
      <c r="B35" s="87" t="s">
        <v>358</v>
      </c>
      <c r="C35" s="88" t="s">
        <v>374</v>
      </c>
      <c r="D35" s="86">
        <f t="shared" si="1"/>
        <v>0.2</v>
      </c>
      <c r="E35" s="90"/>
      <c r="F35" s="96">
        <v>0.2</v>
      </c>
    </row>
    <row r="36" spans="1:6" ht="18.75" customHeight="1">
      <c r="A36" s="87" t="s">
        <v>361</v>
      </c>
      <c r="B36" s="87" t="s">
        <v>359</v>
      </c>
      <c r="C36" s="88" t="s">
        <v>375</v>
      </c>
      <c r="D36" s="86">
        <f t="shared" si="1"/>
        <v>0</v>
      </c>
      <c r="E36" s="90"/>
      <c r="F36" s="96">
        <v>0</v>
      </c>
    </row>
    <row r="37" spans="1:6" ht="18.75" customHeight="1">
      <c r="A37" s="87" t="s">
        <v>361</v>
      </c>
      <c r="B37" s="87" t="s">
        <v>376</v>
      </c>
      <c r="C37" s="88" t="s">
        <v>158</v>
      </c>
      <c r="D37" s="86">
        <f t="shared" si="1"/>
        <v>0</v>
      </c>
      <c r="E37" s="90"/>
      <c r="F37" s="96">
        <v>0</v>
      </c>
    </row>
    <row r="38" spans="1:6" ht="18.75" customHeight="1">
      <c r="A38" s="87" t="s">
        <v>361</v>
      </c>
      <c r="B38" s="87" t="s">
        <v>377</v>
      </c>
      <c r="C38" s="88" t="s">
        <v>159</v>
      </c>
      <c r="D38" s="86">
        <f t="shared" si="1"/>
        <v>0.2</v>
      </c>
      <c r="E38" s="90"/>
      <c r="F38" s="96">
        <v>0.2</v>
      </c>
    </row>
    <row r="39" spans="1:6" ht="18.75" customHeight="1">
      <c r="A39" s="87" t="s">
        <v>361</v>
      </c>
      <c r="B39" s="87" t="s">
        <v>378</v>
      </c>
      <c r="C39" s="88" t="s">
        <v>164</v>
      </c>
      <c r="D39" s="86">
        <f t="shared" si="1"/>
        <v>0.3</v>
      </c>
      <c r="E39" s="90"/>
      <c r="F39" s="96">
        <v>0.3</v>
      </c>
    </row>
    <row r="40" spans="1:6" ht="18.75" customHeight="1">
      <c r="A40" s="87" t="s">
        <v>361</v>
      </c>
      <c r="B40" s="87" t="s">
        <v>379</v>
      </c>
      <c r="C40" s="88" t="s">
        <v>380</v>
      </c>
      <c r="D40" s="86">
        <f t="shared" si="1"/>
        <v>0</v>
      </c>
      <c r="E40" s="90"/>
      <c r="F40" s="96">
        <v>0</v>
      </c>
    </row>
    <row r="41" spans="1:6" ht="18.75" customHeight="1">
      <c r="A41" s="87" t="s">
        <v>361</v>
      </c>
      <c r="B41" s="87" t="s">
        <v>381</v>
      </c>
      <c r="C41" s="88" t="s">
        <v>382</v>
      </c>
      <c r="D41" s="86">
        <f t="shared" si="1"/>
        <v>0</v>
      </c>
      <c r="E41" s="90"/>
      <c r="F41" s="96">
        <v>0</v>
      </c>
    </row>
    <row r="42" spans="1:6" ht="18.75" customHeight="1">
      <c r="A42" s="87" t="s">
        <v>361</v>
      </c>
      <c r="B42" s="87" t="s">
        <v>383</v>
      </c>
      <c r="C42" s="88" t="s">
        <v>384</v>
      </c>
      <c r="D42" s="86">
        <f t="shared" si="1"/>
        <v>0</v>
      </c>
      <c r="E42" s="90"/>
      <c r="F42" s="96">
        <v>0</v>
      </c>
    </row>
    <row r="43" spans="1:6" ht="18.75" customHeight="1">
      <c r="A43" s="87" t="s">
        <v>361</v>
      </c>
      <c r="B43" s="87" t="s">
        <v>385</v>
      </c>
      <c r="C43" s="88" t="s">
        <v>386</v>
      </c>
      <c r="D43" s="86">
        <f t="shared" si="1"/>
        <v>0</v>
      </c>
      <c r="E43" s="90"/>
      <c r="F43" s="96">
        <v>0</v>
      </c>
    </row>
    <row r="44" spans="1:6" ht="18.75" customHeight="1">
      <c r="A44" s="87" t="s">
        <v>361</v>
      </c>
      <c r="B44" s="87" t="s">
        <v>387</v>
      </c>
      <c r="C44" s="88" t="s">
        <v>162</v>
      </c>
      <c r="D44" s="86">
        <f t="shared" si="1"/>
        <v>0</v>
      </c>
      <c r="E44" s="90"/>
      <c r="F44" s="96">
        <v>0</v>
      </c>
    </row>
    <row r="45" spans="1:6" ht="18.75" customHeight="1">
      <c r="A45" s="87" t="s">
        <v>361</v>
      </c>
      <c r="B45" s="87" t="s">
        <v>388</v>
      </c>
      <c r="C45" s="88" t="s">
        <v>389</v>
      </c>
      <c r="D45" s="86">
        <f t="shared" si="1"/>
        <v>2.8668</v>
      </c>
      <c r="E45" s="90"/>
      <c r="F45" s="96">
        <v>2.8668</v>
      </c>
    </row>
    <row r="46" spans="1:6" ht="18.75" customHeight="1">
      <c r="A46" s="87" t="s">
        <v>361</v>
      </c>
      <c r="B46" s="87" t="s">
        <v>390</v>
      </c>
      <c r="C46" s="88" t="s">
        <v>391</v>
      </c>
      <c r="D46" s="86">
        <f t="shared" si="1"/>
        <v>1.5694</v>
      </c>
      <c r="E46" s="90"/>
      <c r="F46" s="96">
        <v>1.5694</v>
      </c>
    </row>
    <row r="47" spans="1:6" ht="18.75" customHeight="1">
      <c r="A47" s="88" t="s">
        <v>361</v>
      </c>
      <c r="B47" s="88" t="s">
        <v>392</v>
      </c>
      <c r="C47" s="88" t="s">
        <v>168</v>
      </c>
      <c r="D47" s="86">
        <f t="shared" si="1"/>
        <v>4</v>
      </c>
      <c r="E47" s="90"/>
      <c r="F47" s="96">
        <v>4</v>
      </c>
    </row>
    <row r="48" spans="1:6" ht="18.75" customHeight="1">
      <c r="A48" s="88" t="s">
        <v>361</v>
      </c>
      <c r="B48" s="88" t="s">
        <v>393</v>
      </c>
      <c r="C48" s="88" t="s">
        <v>394</v>
      </c>
      <c r="D48" s="86">
        <f t="shared" si="1"/>
        <v>8.64</v>
      </c>
      <c r="E48" s="90"/>
      <c r="F48" s="96">
        <v>8.64</v>
      </c>
    </row>
    <row r="49" spans="1:6" ht="18.75" customHeight="1">
      <c r="A49" s="88" t="s">
        <v>361</v>
      </c>
      <c r="B49" s="88" t="s">
        <v>395</v>
      </c>
      <c r="C49" s="88" t="s">
        <v>396</v>
      </c>
      <c r="D49" s="86">
        <f t="shared" si="1"/>
        <v>0</v>
      </c>
      <c r="E49" s="90"/>
      <c r="F49" s="96">
        <v>0</v>
      </c>
    </row>
    <row r="50" spans="1:6" ht="18.75" customHeight="1">
      <c r="A50" s="88" t="s">
        <v>361</v>
      </c>
      <c r="B50" s="88" t="s">
        <v>152</v>
      </c>
      <c r="C50" s="88" t="s">
        <v>171</v>
      </c>
      <c r="D50" s="86">
        <f t="shared" si="1"/>
        <v>0.8969</v>
      </c>
      <c r="E50" s="90"/>
      <c r="F50" s="91">
        <v>0.8969</v>
      </c>
    </row>
    <row r="51" spans="1:6" ht="18.75" customHeight="1">
      <c r="A51" s="88"/>
      <c r="B51" s="88"/>
      <c r="C51" s="88" t="s">
        <v>208</v>
      </c>
      <c r="D51" s="86">
        <f aca="true" t="shared" si="2" ref="D51:D63">E51</f>
        <v>10.8893</v>
      </c>
      <c r="E51" s="89">
        <f>SUM(E52:E63)</f>
        <v>10.8893</v>
      </c>
      <c r="F51" s="95"/>
    </row>
    <row r="52" spans="1:6" ht="18.75" customHeight="1">
      <c r="A52" s="88" t="s">
        <v>397</v>
      </c>
      <c r="B52" s="88" t="s">
        <v>81</v>
      </c>
      <c r="C52" s="88" t="s">
        <v>398</v>
      </c>
      <c r="D52" s="90">
        <f t="shared" si="2"/>
        <v>0</v>
      </c>
      <c r="E52" s="96">
        <v>0</v>
      </c>
      <c r="F52" s="92"/>
    </row>
    <row r="53" spans="1:6" ht="18.75" customHeight="1">
      <c r="A53" s="88" t="s">
        <v>397</v>
      </c>
      <c r="B53" s="88" t="s">
        <v>83</v>
      </c>
      <c r="C53" s="88" t="s">
        <v>399</v>
      </c>
      <c r="D53" s="90">
        <f t="shared" si="2"/>
        <v>0</v>
      </c>
      <c r="E53" s="96">
        <v>0</v>
      </c>
      <c r="F53" s="92"/>
    </row>
    <row r="54" spans="1:6" ht="18.75" customHeight="1">
      <c r="A54" s="88" t="s">
        <v>397</v>
      </c>
      <c r="B54" s="88" t="s">
        <v>151</v>
      </c>
      <c r="C54" s="88" t="s">
        <v>400</v>
      </c>
      <c r="D54" s="90">
        <f t="shared" si="2"/>
        <v>0</v>
      </c>
      <c r="E54" s="96">
        <v>0</v>
      </c>
      <c r="F54" s="92"/>
    </row>
    <row r="55" spans="1:6" ht="18.75" customHeight="1">
      <c r="A55" s="88" t="s">
        <v>397</v>
      </c>
      <c r="B55" s="88" t="s">
        <v>160</v>
      </c>
      <c r="C55" s="88" t="s">
        <v>401</v>
      </c>
      <c r="D55" s="90">
        <f t="shared" si="2"/>
        <v>0</v>
      </c>
      <c r="E55" s="96">
        <v>0</v>
      </c>
      <c r="F55" s="92"/>
    </row>
    <row r="56" spans="1:6" ht="18.75" customHeight="1">
      <c r="A56" s="88" t="s">
        <v>397</v>
      </c>
      <c r="B56" s="88" t="s">
        <v>77</v>
      </c>
      <c r="C56" s="88" t="s">
        <v>402</v>
      </c>
      <c r="D56" s="90">
        <f t="shared" si="2"/>
        <v>10.1333</v>
      </c>
      <c r="E56" s="96">
        <v>10.1333</v>
      </c>
      <c r="F56" s="92"/>
    </row>
    <row r="57" spans="1:6" ht="18.75" customHeight="1">
      <c r="A57" s="88" t="s">
        <v>397</v>
      </c>
      <c r="B57" s="88" t="s">
        <v>163</v>
      </c>
      <c r="C57" s="88" t="s">
        <v>403</v>
      </c>
      <c r="D57" s="90">
        <f t="shared" si="2"/>
        <v>0</v>
      </c>
      <c r="E57" s="96">
        <v>0</v>
      </c>
      <c r="F57" s="92"/>
    </row>
    <row r="58" spans="1:6" ht="18.75" customHeight="1">
      <c r="A58" s="88" t="s">
        <v>397</v>
      </c>
      <c r="B58" s="88" t="s">
        <v>165</v>
      </c>
      <c r="C58" s="88" t="s">
        <v>404</v>
      </c>
      <c r="D58" s="90">
        <f t="shared" si="2"/>
        <v>0</v>
      </c>
      <c r="E58" s="96">
        <v>0</v>
      </c>
      <c r="F58" s="92"/>
    </row>
    <row r="59" spans="1:6" ht="18.75" customHeight="1">
      <c r="A59" s="88" t="s">
        <v>397</v>
      </c>
      <c r="B59" s="88" t="s">
        <v>167</v>
      </c>
      <c r="C59" s="88" t="s">
        <v>211</v>
      </c>
      <c r="D59" s="90">
        <f t="shared" si="2"/>
        <v>0</v>
      </c>
      <c r="E59" s="96">
        <v>0</v>
      </c>
      <c r="F59" s="92"/>
    </row>
    <row r="60" spans="1:6" ht="18.75" customHeight="1">
      <c r="A60" s="88" t="s">
        <v>397</v>
      </c>
      <c r="B60" s="88" t="s">
        <v>169</v>
      </c>
      <c r="C60" s="88" t="s">
        <v>405</v>
      </c>
      <c r="D60" s="90">
        <f t="shared" si="2"/>
        <v>0.036</v>
      </c>
      <c r="E60" s="96">
        <v>0.036</v>
      </c>
      <c r="F60" s="92"/>
    </row>
    <row r="61" spans="1:6" ht="18.75" customHeight="1">
      <c r="A61" s="88" t="s">
        <v>397</v>
      </c>
      <c r="B61" s="88" t="s">
        <v>353</v>
      </c>
      <c r="C61" s="88" t="s">
        <v>212</v>
      </c>
      <c r="D61" s="90">
        <f t="shared" si="2"/>
        <v>0</v>
      </c>
      <c r="E61" s="96">
        <v>0</v>
      </c>
      <c r="F61" s="92"/>
    </row>
    <row r="62" spans="1:6" ht="18.75" customHeight="1">
      <c r="A62" s="88" t="s">
        <v>397</v>
      </c>
      <c r="B62" s="88" t="s">
        <v>152</v>
      </c>
      <c r="C62" s="88" t="s">
        <v>406</v>
      </c>
      <c r="D62" s="90">
        <f t="shared" si="2"/>
        <v>0.72</v>
      </c>
      <c r="E62" s="96">
        <v>0.72</v>
      </c>
      <c r="F62" s="92"/>
    </row>
    <row r="63" spans="1:6" ht="18.75" customHeight="1">
      <c r="A63" s="88" t="s">
        <v>397</v>
      </c>
      <c r="B63" s="88" t="s">
        <v>152</v>
      </c>
      <c r="C63" s="88" t="s">
        <v>407</v>
      </c>
      <c r="D63" s="90">
        <f t="shared" si="2"/>
        <v>0</v>
      </c>
      <c r="E63" s="91">
        <v>0</v>
      </c>
      <c r="F63" s="92"/>
    </row>
    <row r="64" spans="1:6" ht="18.75" customHeight="1">
      <c r="A64" s="97"/>
      <c r="B64" s="97"/>
      <c r="C64" s="70" t="s">
        <v>408</v>
      </c>
      <c r="D64" s="86"/>
      <c r="E64" s="95"/>
      <c r="F64" s="86"/>
    </row>
    <row r="65" spans="1:6" ht="18.75" customHeight="1">
      <c r="A65" s="97">
        <v>309</v>
      </c>
      <c r="B65" s="97" t="s">
        <v>83</v>
      </c>
      <c r="C65" s="70" t="s">
        <v>409</v>
      </c>
      <c r="D65" s="86"/>
      <c r="E65" s="86"/>
      <c r="F65" s="86"/>
    </row>
    <row r="66" spans="1:6" ht="18.75" customHeight="1">
      <c r="A66" s="97">
        <v>309</v>
      </c>
      <c r="B66" s="97" t="s">
        <v>77</v>
      </c>
      <c r="C66" s="70" t="s">
        <v>176</v>
      </c>
      <c r="D66" s="86"/>
      <c r="E66" s="86"/>
      <c r="F66" s="86"/>
    </row>
    <row r="67" spans="1:6" s="72" customFormat="1" ht="18.75" customHeight="1">
      <c r="A67" s="97">
        <v>309</v>
      </c>
      <c r="B67" s="97" t="s">
        <v>163</v>
      </c>
      <c r="C67" s="70" t="s">
        <v>180</v>
      </c>
      <c r="D67" s="86"/>
      <c r="E67" s="86"/>
      <c r="F67" s="86"/>
    </row>
    <row r="68" spans="1:6" s="72" customFormat="1" ht="18.75" customHeight="1">
      <c r="A68" s="97"/>
      <c r="B68" s="97"/>
      <c r="C68" s="70" t="s">
        <v>255</v>
      </c>
      <c r="D68" s="86">
        <f aca="true" t="shared" si="3" ref="D68:D87">F68</f>
        <v>0</v>
      </c>
      <c r="E68" s="86"/>
      <c r="F68" s="89">
        <f>SUM(F69:F84)</f>
        <v>0</v>
      </c>
    </row>
    <row r="69" spans="1:6" s="72" customFormat="1" ht="18.75" customHeight="1">
      <c r="A69" s="97" t="s">
        <v>410</v>
      </c>
      <c r="B69" s="97" t="s">
        <v>81</v>
      </c>
      <c r="C69" s="70" t="s">
        <v>314</v>
      </c>
      <c r="D69" s="86">
        <f t="shared" si="3"/>
        <v>0</v>
      </c>
      <c r="E69" s="90"/>
      <c r="F69" s="96">
        <v>0</v>
      </c>
    </row>
    <row r="70" spans="1:6" s="72" customFormat="1" ht="18.75" customHeight="1">
      <c r="A70" s="97">
        <v>310</v>
      </c>
      <c r="B70" s="97" t="s">
        <v>83</v>
      </c>
      <c r="C70" s="70" t="s">
        <v>409</v>
      </c>
      <c r="D70" s="86">
        <f t="shared" si="3"/>
        <v>0</v>
      </c>
      <c r="E70" s="90"/>
      <c r="F70" s="96">
        <v>0</v>
      </c>
    </row>
    <row r="71" spans="1:6" s="72" customFormat="1" ht="18.75" customHeight="1">
      <c r="A71" s="97">
        <v>310</v>
      </c>
      <c r="B71" s="97" t="s">
        <v>151</v>
      </c>
      <c r="C71" s="70" t="s">
        <v>411</v>
      </c>
      <c r="D71" s="86">
        <f t="shared" si="3"/>
        <v>0</v>
      </c>
      <c r="E71" s="90"/>
      <c r="F71" s="96">
        <v>0</v>
      </c>
    </row>
    <row r="72" spans="1:6" s="72" customFormat="1" ht="18.75" customHeight="1">
      <c r="A72" s="97">
        <v>310</v>
      </c>
      <c r="B72" s="97" t="s">
        <v>77</v>
      </c>
      <c r="C72" s="70" t="s">
        <v>176</v>
      </c>
      <c r="D72" s="86">
        <f t="shared" si="3"/>
        <v>0</v>
      </c>
      <c r="E72" s="90"/>
      <c r="F72" s="96">
        <v>0</v>
      </c>
    </row>
    <row r="73" spans="1:6" s="72" customFormat="1" ht="18.75" customHeight="1">
      <c r="A73" s="97">
        <v>310</v>
      </c>
      <c r="B73" s="97" t="s">
        <v>163</v>
      </c>
      <c r="C73" s="70" t="s">
        <v>180</v>
      </c>
      <c r="D73" s="86">
        <f t="shared" si="3"/>
        <v>0</v>
      </c>
      <c r="E73" s="90"/>
      <c r="F73" s="96">
        <v>0</v>
      </c>
    </row>
    <row r="74" spans="1:6" s="72" customFormat="1" ht="18.75" customHeight="1">
      <c r="A74" s="97" t="s">
        <v>410</v>
      </c>
      <c r="B74" s="97" t="s">
        <v>165</v>
      </c>
      <c r="C74" s="70" t="s">
        <v>319</v>
      </c>
      <c r="D74" s="86">
        <f t="shared" si="3"/>
        <v>0</v>
      </c>
      <c r="E74" s="90"/>
      <c r="F74" s="91">
        <v>0</v>
      </c>
    </row>
    <row r="75" spans="1:6" s="72" customFormat="1" ht="18.75" customHeight="1">
      <c r="A75" s="97" t="s">
        <v>410</v>
      </c>
      <c r="B75" s="97" t="s">
        <v>167</v>
      </c>
      <c r="C75" s="70" t="s">
        <v>320</v>
      </c>
      <c r="D75" s="86">
        <f t="shared" si="3"/>
        <v>0</v>
      </c>
      <c r="E75" s="90"/>
      <c r="F75" s="93"/>
    </row>
    <row r="76" spans="1:6" s="72" customFormat="1" ht="18.75" customHeight="1">
      <c r="A76" s="97" t="s">
        <v>410</v>
      </c>
      <c r="B76" s="97" t="s">
        <v>169</v>
      </c>
      <c r="C76" s="70" t="s">
        <v>326</v>
      </c>
      <c r="D76" s="86">
        <f t="shared" si="3"/>
        <v>0</v>
      </c>
      <c r="E76" s="90"/>
      <c r="F76" s="93"/>
    </row>
    <row r="77" spans="1:6" s="72" customFormat="1" ht="18.75" customHeight="1">
      <c r="A77" s="97" t="s">
        <v>410</v>
      </c>
      <c r="B77" s="97" t="s">
        <v>353</v>
      </c>
      <c r="C77" s="70" t="s">
        <v>327</v>
      </c>
      <c r="D77" s="86">
        <f t="shared" si="3"/>
        <v>0</v>
      </c>
      <c r="E77" s="90"/>
      <c r="F77" s="93"/>
    </row>
    <row r="78" spans="1:6" s="72" customFormat="1" ht="18.75" customHeight="1">
      <c r="A78" s="97" t="s">
        <v>410</v>
      </c>
      <c r="B78" s="97" t="s">
        <v>80</v>
      </c>
      <c r="C78" s="70" t="s">
        <v>328</v>
      </c>
      <c r="D78" s="86">
        <f t="shared" si="3"/>
        <v>0</v>
      </c>
      <c r="E78" s="90"/>
      <c r="F78" s="93"/>
    </row>
    <row r="79" spans="1:6" s="72" customFormat="1" ht="18.75" customHeight="1">
      <c r="A79" s="97" t="s">
        <v>410</v>
      </c>
      <c r="B79" s="97" t="s">
        <v>356</v>
      </c>
      <c r="C79" s="70" t="s">
        <v>329</v>
      </c>
      <c r="D79" s="86">
        <f t="shared" si="3"/>
        <v>0</v>
      </c>
      <c r="E79" s="90"/>
      <c r="F79" s="93"/>
    </row>
    <row r="80" spans="1:6" s="72" customFormat="1" ht="18.75" customHeight="1">
      <c r="A80" s="97" t="s">
        <v>410</v>
      </c>
      <c r="B80" s="97" t="s">
        <v>358</v>
      </c>
      <c r="C80" s="70" t="s">
        <v>321</v>
      </c>
      <c r="D80" s="86">
        <f t="shared" si="3"/>
        <v>0</v>
      </c>
      <c r="E80" s="90"/>
      <c r="F80" s="93"/>
    </row>
    <row r="81" spans="1:6" s="72" customFormat="1" ht="18.75" customHeight="1">
      <c r="A81" s="97" t="s">
        <v>410</v>
      </c>
      <c r="B81" s="97" t="s">
        <v>412</v>
      </c>
      <c r="C81" s="70" t="s">
        <v>322</v>
      </c>
      <c r="D81" s="86">
        <f t="shared" si="3"/>
        <v>0</v>
      </c>
      <c r="E81" s="90"/>
      <c r="F81" s="94"/>
    </row>
    <row r="82" spans="1:6" s="72" customFormat="1" ht="18.75" customHeight="1">
      <c r="A82" s="97" t="s">
        <v>410</v>
      </c>
      <c r="B82" s="97" t="s">
        <v>413</v>
      </c>
      <c r="C82" s="70" t="s">
        <v>323</v>
      </c>
      <c r="D82" s="86">
        <f t="shared" si="3"/>
        <v>0</v>
      </c>
      <c r="E82" s="90"/>
      <c r="F82" s="91">
        <v>0</v>
      </c>
    </row>
    <row r="83" spans="1:6" s="72" customFormat="1" ht="18.75" customHeight="1">
      <c r="A83" s="97" t="s">
        <v>410</v>
      </c>
      <c r="B83" s="97" t="s">
        <v>414</v>
      </c>
      <c r="C83" s="70" t="s">
        <v>324</v>
      </c>
      <c r="D83" s="86">
        <f t="shared" si="3"/>
        <v>0</v>
      </c>
      <c r="E83" s="90"/>
      <c r="F83" s="94"/>
    </row>
    <row r="84" spans="1:6" s="72" customFormat="1" ht="18.75" customHeight="1">
      <c r="A84" s="97" t="s">
        <v>410</v>
      </c>
      <c r="B84" s="97" t="s">
        <v>152</v>
      </c>
      <c r="C84" s="70" t="s">
        <v>330</v>
      </c>
      <c r="D84" s="86">
        <f t="shared" si="3"/>
        <v>0</v>
      </c>
      <c r="E84" s="90"/>
      <c r="F84" s="91">
        <v>0</v>
      </c>
    </row>
    <row r="85" spans="1:6" s="72" customFormat="1" ht="18.75" customHeight="1">
      <c r="A85" s="97"/>
      <c r="B85" s="97"/>
      <c r="C85" s="70" t="s">
        <v>245</v>
      </c>
      <c r="D85" s="86">
        <f t="shared" si="3"/>
        <v>0</v>
      </c>
      <c r="E85" s="86"/>
      <c r="F85" s="98">
        <f>SUM(F86:F87)</f>
        <v>0</v>
      </c>
    </row>
    <row r="86" spans="1:6" ht="18.75" customHeight="1">
      <c r="A86" s="97">
        <v>399</v>
      </c>
      <c r="B86" s="97" t="s">
        <v>167</v>
      </c>
      <c r="C86" s="70" t="s">
        <v>415</v>
      </c>
      <c r="D86" s="86">
        <f t="shared" si="3"/>
        <v>0</v>
      </c>
      <c r="E86" s="90"/>
      <c r="F86" s="91">
        <v>0</v>
      </c>
    </row>
    <row r="87" spans="1:6" ht="18.75" customHeight="1">
      <c r="A87" s="97">
        <v>399</v>
      </c>
      <c r="B87" s="97" t="s">
        <v>152</v>
      </c>
      <c r="C87" s="70" t="s">
        <v>132</v>
      </c>
      <c r="D87" s="86">
        <f t="shared" si="3"/>
        <v>0</v>
      </c>
      <c r="E87" s="90"/>
      <c r="F87" s="93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416</v>
      </c>
    </row>
    <row r="2" spans="1:6" ht="19.5" customHeight="1">
      <c r="A2" s="4" t="s">
        <v>417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418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v>3.792</v>
      </c>
    </row>
    <row r="9" spans="1:6" ht="19.5" customHeight="1">
      <c r="A9" s="46"/>
      <c r="B9" s="46"/>
      <c r="C9" s="46"/>
      <c r="D9" s="25"/>
      <c r="E9" s="25" t="s">
        <v>75</v>
      </c>
      <c r="F9" s="56">
        <v>3.792</v>
      </c>
    </row>
    <row r="10" spans="1:6" ht="19.5" customHeight="1">
      <c r="A10" s="46" t="s">
        <v>76</v>
      </c>
      <c r="B10" s="46" t="s">
        <v>80</v>
      </c>
      <c r="C10" s="46" t="s">
        <v>83</v>
      </c>
      <c r="D10" s="25" t="s">
        <v>78</v>
      </c>
      <c r="E10" s="25" t="s">
        <v>419</v>
      </c>
      <c r="F10" s="56">
        <v>3.792</v>
      </c>
    </row>
    <row r="11" spans="1:6" ht="19.5" customHeight="1">
      <c r="A11" s="25"/>
      <c r="B11" s="25"/>
      <c r="C11" s="25"/>
      <c r="D11" s="25"/>
      <c r="E11" s="25"/>
      <c r="F11" s="26"/>
    </row>
    <row r="12" spans="1:6" ht="19.5" customHeight="1">
      <c r="A12" s="25"/>
      <c r="B12" s="25"/>
      <c r="C12" s="25"/>
      <c r="D12" s="25"/>
      <c r="E12" s="25"/>
      <c r="F12" s="26"/>
    </row>
    <row r="13" spans="1:6" ht="19.5" customHeight="1">
      <c r="A13" s="25"/>
      <c r="B13" s="25"/>
      <c r="C13" s="25"/>
      <c r="D13" s="25"/>
      <c r="E13" s="25"/>
      <c r="F13" s="26"/>
    </row>
    <row r="14" spans="1:6" ht="19.5" customHeight="1">
      <c r="A14" s="25"/>
      <c r="B14" s="25"/>
      <c r="C14" s="25"/>
      <c r="D14" s="25"/>
      <c r="E14" s="25"/>
      <c r="F14" s="26"/>
    </row>
    <row r="15" spans="1:6" ht="19.5" customHeight="1">
      <c r="A15" s="25"/>
      <c r="B15" s="25"/>
      <c r="C15" s="25"/>
      <c r="D15" s="25"/>
      <c r="E15" s="25"/>
      <c r="F15" s="26"/>
    </row>
    <row r="16" spans="1:6" ht="19.5" customHeight="1">
      <c r="A16" s="25"/>
      <c r="B16" s="25"/>
      <c r="C16" s="25"/>
      <c r="D16" s="25"/>
      <c r="E16" s="25"/>
      <c r="F16" s="26"/>
    </row>
    <row r="17" spans="1:6" ht="19.5" customHeight="1">
      <c r="A17" s="25"/>
      <c r="B17" s="25"/>
      <c r="C17" s="25"/>
      <c r="D17" s="25"/>
      <c r="E17" s="25"/>
      <c r="F17" s="26"/>
    </row>
    <row r="18" spans="1:6" ht="19.5" customHeight="1">
      <c r="A18" s="25"/>
      <c r="B18" s="25"/>
      <c r="C18" s="25"/>
      <c r="D18" s="25"/>
      <c r="E18" s="25"/>
      <c r="F18" s="26"/>
    </row>
    <row r="19" spans="1:6" ht="19.5" customHeight="1">
      <c r="A19" s="25"/>
      <c r="B19" s="25"/>
      <c r="C19" s="25"/>
      <c r="D19" s="25"/>
      <c r="E19" s="25"/>
      <c r="F19" s="26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420</v>
      </c>
      <c r="I1" s="49"/>
    </row>
    <row r="2" spans="1:9" ht="25.5" customHeight="1">
      <c r="A2" s="4" t="s">
        <v>421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422</v>
      </c>
      <c r="B4" s="16" t="s">
        <v>423</v>
      </c>
      <c r="C4" s="11" t="s">
        <v>424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282</v>
      </c>
      <c r="E5" s="38" t="s">
        <v>425</v>
      </c>
      <c r="F5" s="39"/>
      <c r="G5" s="39"/>
      <c r="H5" s="40" t="s">
        <v>287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426</v>
      </c>
      <c r="G6" s="44" t="s">
        <v>427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4.3</v>
      </c>
      <c r="D8" s="57">
        <v>0</v>
      </c>
      <c r="E8" s="58">
        <v>4</v>
      </c>
      <c r="F8" s="59">
        <v>0</v>
      </c>
      <c r="G8" s="59">
        <v>4</v>
      </c>
      <c r="H8" s="56">
        <v>0.3</v>
      </c>
      <c r="I8" s="49"/>
    </row>
    <row r="9" spans="1:9" ht="19.5" customHeight="1">
      <c r="A9" s="25"/>
      <c r="B9" s="25" t="s">
        <v>75</v>
      </c>
      <c r="C9" s="56">
        <v>4.3</v>
      </c>
      <c r="D9" s="57">
        <v>0</v>
      </c>
      <c r="E9" s="58">
        <v>4</v>
      </c>
      <c r="F9" s="59">
        <v>0</v>
      </c>
      <c r="G9" s="59">
        <v>4</v>
      </c>
      <c r="H9" s="56">
        <v>0.3</v>
      </c>
      <c r="I9" s="49"/>
    </row>
    <row r="10" spans="1:9" ht="19.5" customHeight="1">
      <c r="A10" s="25" t="s">
        <v>78</v>
      </c>
      <c r="B10" s="25" t="s">
        <v>428</v>
      </c>
      <c r="C10" s="56">
        <v>4.3</v>
      </c>
      <c r="D10" s="57">
        <v>0</v>
      </c>
      <c r="E10" s="58">
        <v>4</v>
      </c>
      <c r="F10" s="59">
        <v>0</v>
      </c>
      <c r="G10" s="59">
        <v>4</v>
      </c>
      <c r="H10" s="56">
        <v>0.3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周玲</cp:lastModifiedBy>
  <dcterms:created xsi:type="dcterms:W3CDTF">2020-04-22T03:29:18Z</dcterms:created>
  <dcterms:modified xsi:type="dcterms:W3CDTF">2020-04-26T09:15:20Z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