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5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6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/>
</workbook>
</file>

<file path=xl/sharedStrings.xml><?xml version="1.0" encoding="utf-8"?>
<sst xmlns="http://schemas.openxmlformats.org/spreadsheetml/2006/main" count="1683" uniqueCount="502">
  <si>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</si>
  <si>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</si>
  <si>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</si>
  <si>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</si>
  <si>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</si>
  <si>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</si>
  <si>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</si>
  <si>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</si>
  <si>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</si>
  <si>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</si>
  <si>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</si>
  <si>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</si>
  <si>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</si>
  <si>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</si>
  <si>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</si>
  <si>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</si>
  <si>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</si>
  <si>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</si>
  <si>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</si>
  <si>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</si>
  <si>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</si>
  <si>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</si>
  <si>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</si>
  <si>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</si>
  <si>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</si>
  <si>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</si>
  <si>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</si>
  <si>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</si>
  <si>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</si>
  <si>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</si>
  <si>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</si>
  <si>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</si>
  <si>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</si>
  <si>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</si>
  <si>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</si>
  <si>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</si>
  <si>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</si>
  <si>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</si>
  <si>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</si>
  <si>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</si>
  <si>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</si>
  <si>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</si>
  <si>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</si>
  <si>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</si>
  <si>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</si>
  <si>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三十、结转下年</t>
  </si>
  <si>
    <t>八、上年结转</t>
  </si>
  <si>
    <t xml:space="preserve"> 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</si>
  <si>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</si>
  <si>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</si>
  <si>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</si>
  <si>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</si>
  <si>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</si>
  <si>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</si>
  <si>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</si>
  <si>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</si>
  <si>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</si>
  <si>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</si>
  <si>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</si>
  <si>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</si>
  <si>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</si>
  <si>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</si>
  <si>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</si>
  <si>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</si>
  <si>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</si>
  <si>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</si>
  <si>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</si>
  <si>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</si>
  <si>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</si>
  <si>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</si>
  <si>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</si>
  <si>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类</t>
  </si>
  <si>
    <t>款</t>
  </si>
  <si>
    <t>项</t>
  </si>
  <si>
    <t>**</t>
  </si>
  <si>
    <t>莲花湖城（场）管办</t>
  </si>
  <si>
    <t>208</t>
  </si>
  <si>
    <t>05</t>
  </si>
  <si>
    <t>919114008</t>
  </si>
  <si>
    <t xml:space="preserve">  机关事业单位基本养老保险缴费支出</t>
  </si>
  <si>
    <t>99</t>
  </si>
  <si>
    <t>01</t>
  </si>
  <si>
    <t xml:space="preserve">  其他社会保障和就业支出</t>
  </si>
  <si>
    <t>210</t>
  </si>
  <si>
    <t>11</t>
  </si>
  <si>
    <t>02</t>
  </si>
  <si>
    <t xml:space="preserve">  事业单位医疗</t>
  </si>
  <si>
    <t>212</t>
  </si>
  <si>
    <t>04</t>
  </si>
  <si>
    <t xml:space="preserve">  城管执法</t>
  </si>
  <si>
    <t xml:space="preserve">  城乡社区规划与管理</t>
  </si>
  <si>
    <t>221</t>
  </si>
  <si>
    <t xml:space="preserve">  住房公积金</t>
  </si>
  <si>
    <t>莲花湖船管站</t>
  </si>
  <si>
    <t>919114007</t>
  </si>
  <si>
    <t>214</t>
  </si>
  <si>
    <t xml:space="preserve">  行政运行（公路水路运输）</t>
  </si>
  <si>
    <t>36</t>
  </si>
  <si>
    <t xml:space="preserve">  水路运输管理支出</t>
  </si>
  <si>
    <t>莲花湖管委会</t>
  </si>
  <si>
    <t>201</t>
  </si>
  <si>
    <t>919114001</t>
  </si>
  <si>
    <t xml:space="preserve">  一般行政管理事务（人大事务）</t>
  </si>
  <si>
    <t>03</t>
  </si>
  <si>
    <t xml:space="preserve">  行政运行（政府办公厅（室）及相关机构事务）</t>
  </si>
  <si>
    <t xml:space="preserve">  一般行政管理事务（政府办公厅（室）及相关机构事务）</t>
  </si>
  <si>
    <t>06</t>
  </si>
  <si>
    <t xml:space="preserve">  政务公开审批</t>
  </si>
  <si>
    <t>08</t>
  </si>
  <si>
    <t xml:space="preserve">  信访事务</t>
  </si>
  <si>
    <t>50</t>
  </si>
  <si>
    <t xml:space="preserve">  事业运行（统计信息事务）</t>
  </si>
  <si>
    <t xml:space="preserve">  事业运行（审计事务）</t>
  </si>
  <si>
    <t xml:space="preserve">  一般行政管理事务（纪检监察事务）</t>
  </si>
  <si>
    <t>29</t>
  </si>
  <si>
    <t xml:space="preserve">  一般行政管理事务（群众团体事务）</t>
  </si>
  <si>
    <t>31</t>
  </si>
  <si>
    <t xml:space="preserve">  一般行政管理事务（党委办公厅（室）及相关机构事务）</t>
  </si>
  <si>
    <t xml:space="preserve">  基层政权建设和社区治理</t>
  </si>
  <si>
    <t xml:space="preserve">  其他民政管理事务支出</t>
  </si>
  <si>
    <t xml:space="preserve">  其他残疾人事业支出</t>
  </si>
  <si>
    <t>07</t>
  </si>
  <si>
    <t xml:space="preserve">  其他计划生育事务支出</t>
  </si>
  <si>
    <t xml:space="preserve">  行政单位医疗</t>
  </si>
  <si>
    <t>213</t>
  </si>
  <si>
    <t>19</t>
  </si>
  <si>
    <t xml:space="preserve">  防灾救灾</t>
  </si>
  <si>
    <t xml:space="preserve">  一般行政管理事务（水利）</t>
  </si>
  <si>
    <t>224</t>
  </si>
  <si>
    <t xml:space="preserve">  安全监管</t>
  </si>
  <si>
    <t>229</t>
  </si>
  <si>
    <t xml:space="preserve">  其他支出</t>
  </si>
  <si>
    <t>莲花湖会计核算中心</t>
  </si>
  <si>
    <t>919114002</t>
  </si>
  <si>
    <t xml:space="preserve">  事业运行（财政事务）</t>
  </si>
  <si>
    <t>莲花湖社会事务（政务）服务中心</t>
  </si>
  <si>
    <t>919114003</t>
  </si>
  <si>
    <t>莲花湖水库管理所</t>
  </si>
  <si>
    <t>919114012</t>
  </si>
  <si>
    <t xml:space="preserve">  行政运行（水利）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</si>
  <si>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</si>
  <si>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</si>
  <si>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</si>
  <si>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</si>
  <si>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</si>
  <si>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</si>
  <si>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</si>
  <si>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</si>
  <si>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</si>
  <si>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</si>
  <si>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</si>
  <si>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</si>
  <si>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</si>
  <si>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</si>
  <si>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</si>
  <si>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</si>
  <si>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</si>
  <si>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</si>
  <si>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</si>
  <si>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</si>
  <si>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</si>
  <si>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</si>
  <si>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</si>
  <si>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</si>
  <si>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</si>
  <si>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</si>
  <si>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</si>
  <si>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</si>
  <si>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</si>
  <si>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</si>
  <si>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</si>
  <si>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</si>
  <si>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</si>
  <si>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</si>
  <si>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</si>
  <si>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</si>
  <si>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</si>
  <si>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</si>
  <si>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</si>
  <si>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</si>
  <si>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</si>
  <si>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</si>
  <si>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</si>
  <si>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</si>
  <si>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</si>
  <si>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</si>
  <si>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</si>
  <si>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</si>
  <si>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</si>
  <si>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</si>
  <si>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</si>
  <si>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</si>
  <si>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</si>
  <si>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</si>
  <si>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</si>
  <si>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</si>
  <si>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</si>
  <si>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</si>
  <si>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</si>
  <si>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</si>
  <si>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</si>
  <si>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</si>
  <si>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</si>
  <si>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</si>
  <si>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</si>
  <si>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</si>
  <si>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</si>
  <si>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</si>
  <si>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</si>
  <si>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</si>
  <si>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</si>
  <si>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</si>
  <si>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</si>
  <si>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</si>
  <si>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</si>
  <si>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</si>
  <si>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</si>
  <si>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</si>
  <si>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</si>
  <si>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</si>
  <si>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</si>
  <si>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</si>
  <si>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</si>
  <si>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</si>
  <si>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</si>
  <si>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</si>
  <si>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</si>
  <si>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</si>
  <si>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</si>
  <si>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</si>
  <si>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</si>
  <si>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</si>
  <si>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</si>
  <si>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</si>
  <si>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</si>
  <si>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</si>
  <si>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</si>
  <si>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</si>
  <si>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</si>
  <si>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</si>
  <si>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</si>
  <si>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</si>
  <si>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</si>
  <si>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</si>
  <si>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</si>
  <si>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</si>
  <si>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</si>
  <si>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</si>
  <si>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</si>
  <si>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</si>
  <si>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</si>
  <si>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</si>
  <si>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</si>
  <si>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</si>
  <si>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</si>
  <si>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</si>
  <si>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</si>
  <si>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</si>
  <si>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</si>
  <si>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</si>
  <si>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</si>
  <si>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</si>
  <si>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</si>
  <si>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</si>
  <si>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</si>
  <si>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</si>
  <si>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</si>
  <si>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</si>
  <si>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</si>
  <si>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</si>
  <si>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</si>
  <si>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</si>
  <si>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</si>
  <si>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</si>
  <si>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</si>
  <si>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</si>
  <si>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</si>
  <si>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</si>
  <si>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</si>
  <si>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</si>
  <si>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</si>
  <si>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</si>
  <si>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</si>
  <si>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</si>
  <si>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</si>
  <si>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</si>
  <si>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</si>
  <si>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</si>
  <si>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</si>
  <si>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</si>
  <si>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</si>
  <si>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</si>
  <si>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</si>
  <si>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</si>
  <si>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</si>
  <si>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</si>
  <si>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</si>
  <si>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</si>
  <si>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</si>
  <si>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</si>
  <si>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</si>
  <si>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</si>
  <si>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</si>
  <si>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</si>
  <si>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</si>
  <si>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</si>
  <si>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</si>
  <si>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</si>
  <si>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</si>
  <si>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</si>
  <si>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</si>
  <si>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</si>
  <si>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</si>
  <si>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</si>
  <si>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</si>
  <si>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</si>
  <si>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</si>
  <si>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</si>
  <si>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</si>
  <si>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</si>
  <si>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</si>
  <si>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</si>
  <si>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</si>
  <si>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</si>
  <si>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</si>
  <si>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</si>
  <si>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</si>
  <si>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</si>
  <si>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</si>
  <si>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</si>
  <si>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</si>
  <si>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</si>
  <si>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</si>
  <si>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</si>
  <si>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</si>
  <si>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</si>
  <si>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</si>
  <si>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</si>
  <si>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</si>
  <si>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</si>
  <si>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</si>
  <si>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</si>
  <si>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</si>
  <si>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</si>
  <si>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</si>
  <si>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</si>
  <si>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</si>
  <si>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</si>
  <si>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</si>
  <si>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</si>
  <si>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</si>
  <si>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</si>
  <si>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</si>
  <si>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</si>
  <si>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</si>
  <si>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</si>
  <si>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</si>
  <si>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</si>
  <si>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</si>
  <si>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</si>
  <si>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</si>
  <si>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</si>
  <si>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</si>
  <si>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</si>
  <si>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</si>
  <si>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</si>
  <si>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</si>
  <si>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</si>
  <si>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</si>
  <si>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</si>
  <si>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</si>
  <si>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</si>
  <si>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</si>
  <si>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</si>
  <si>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</si>
  <si>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</si>
  <si>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</si>
  <si>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</si>
  <si>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</si>
  <si>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</si>
  <si>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</si>
  <si>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</si>
  <si>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</si>
  <si>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伙食补助</t>
  </si>
  <si>
    <t>一般公共预算基本支出预算表</t>
  </si>
  <si>
    <t>单位:万元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</si>
  <si>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</si>
  <si>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</si>
  <si>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</si>
  <si>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</si>
  <si>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</si>
  <si>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</si>
  <si>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</si>
  <si>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</si>
  <si>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</si>
  <si>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</si>
  <si>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</si>
  <si>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</si>
  <si>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</si>
  <si>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</si>
  <si>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</si>
  <si>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</si>
  <si>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</si>
  <si>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</si>
  <si>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</si>
  <si>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</si>
  <si>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</si>
  <si>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</si>
  <si>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</si>
  <si>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</si>
  <si>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</si>
  <si>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</si>
  <si>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</si>
  <si>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</si>
  <si>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</si>
  <si>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物业管理费</t>
  </si>
  <si>
    <t xml:space="preserve">  差旅费</t>
  </si>
  <si>
    <t xml:space="preserve">  因公出国</t>
  </si>
  <si>
    <t xml:space="preserve">  维修(护)费</t>
  </si>
  <si>
    <t xml:space="preserve">  租赁费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</si>
  <si>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</si>
  <si>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</si>
  <si>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</si>
  <si>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</si>
  <si>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</si>
  <si>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</si>
  <si>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</si>
  <si>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</si>
  <si>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</si>
  <si>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</si>
  <si>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</si>
  <si>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</si>
  <si>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</si>
  <si>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</si>
  <si>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 xml:space="preserve">  福利费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</si>
  <si>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</si>
  <si>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</si>
  <si>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</si>
  <si>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</si>
  <si>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</si>
  <si>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</si>
  <si>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</si>
  <si>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</si>
  <si>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</si>
  <si>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</si>
  <si>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</si>
  <si>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</si>
  <si>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</si>
  <si>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</si>
  <si>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</si>
  <si>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</si>
  <si>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</si>
  <si>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>310</t>
  </si>
  <si>
    <t xml:space="preserve">  专用设备购置</t>
  </si>
  <si>
    <t>21</t>
  </si>
  <si>
    <t>22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</si>
  <si>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</si>
  <si>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</si>
  <si>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</si>
  <si>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</si>
  <si>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人大5千</t>
  </si>
  <si>
    <t xml:space="preserve">  禁毒经费1万</t>
  </si>
  <si>
    <t xml:space="preserve">  网络工作5千</t>
  </si>
  <si>
    <t xml:space="preserve">  公务车交通补贴</t>
  </si>
  <si>
    <t xml:space="preserve">  医保工作5千</t>
  </si>
  <si>
    <t xml:space="preserve">  基层供销社为农服务5千</t>
  </si>
  <si>
    <t xml:space="preserve">  事权支出-便民中心4万</t>
  </si>
  <si>
    <t xml:space="preserve">  信访维稳4万</t>
  </si>
  <si>
    <t xml:space="preserve">  统计工作5千</t>
  </si>
  <si>
    <t xml:space="preserve">  审计工作5千</t>
  </si>
  <si>
    <t xml:space="preserve">  纪检3万</t>
  </si>
  <si>
    <t xml:space="preserve">  妇联1万</t>
  </si>
  <si>
    <t xml:space="preserve">  团委1万</t>
  </si>
  <si>
    <t xml:space="preserve">  党建2.5万</t>
  </si>
  <si>
    <t xml:space="preserve">  关工委3万</t>
  </si>
  <si>
    <t xml:space="preserve">  残联1万</t>
  </si>
  <si>
    <t xml:space="preserve">  流动计生人口工作5千</t>
  </si>
  <si>
    <t xml:space="preserve">  基础设施建设支出10万</t>
  </si>
  <si>
    <t xml:space="preserve">  事权支出-库区淹群众困难救助金</t>
  </si>
  <si>
    <t xml:space="preserve">  水库运行经费</t>
  </si>
  <si>
    <t xml:space="preserve">  食品安全1万</t>
  </si>
  <si>
    <t xml:space="preserve">  安全维稳（含交通安全）6万</t>
  </si>
  <si>
    <t xml:space="preserve">  武装工作3万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</si>
  <si>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</si>
  <si>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</si>
  <si>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</si>
  <si>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</si>
  <si>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</si>
  <si>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</si>
  <si>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</si>
  <si>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</si>
  <si>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 xml:space="preserve">  莲花湖管委会</t>
  </si>
  <si>
    <t>表4</t>
  </si>
  <si>
    <t>政府性基金支出预算表</t>
  </si>
  <si>
    <t/>
  </si>
  <si>
    <t>单位：元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</si>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</sst>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4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34" fillId="7" borderId="0" applyNumberFormat="0" applyBorder="0" applyAlignment="0" applyProtection="0"/>
    <xf numFmtId="0" fontId="36" fillId="8" borderId="0" applyNumberFormat="0" applyBorder="0" applyAlignment="0" applyProtection="0"/>
    <xf numFmtId="0" fontId="17" fillId="2" borderId="0" applyNumberFormat="0" applyBorder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1" borderId="2" applyNumberFormat="0" applyFont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3" borderId="0" applyNumberFormat="0" applyBorder="0" applyAlignment="0" applyProtection="0"/>
    <xf numFmtId="0" fontId="41" fillId="0" borderId="4" applyNumberFormat="0" applyFill="0" applyAlignment="0" applyProtection="0"/>
    <xf numFmtId="0" fontId="37" fillId="14" borderId="0" applyNumberFormat="0" applyBorder="0" applyAlignment="0" applyProtection="0"/>
    <xf numFmtId="0" fontId="47" fillId="15" borderId="5" applyNumberFormat="0" applyAlignment="0" applyProtection="0"/>
    <xf numFmtId="0" fontId="48" fillId="15" borderId="1" applyNumberFormat="0" applyAlignment="0" applyProtection="0"/>
    <xf numFmtId="0" fontId="49" fillId="16" borderId="6" applyNumberFormat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36" borderId="0" applyNumberFormat="0" applyBorder="0" applyAlignment="0" applyProtection="0"/>
  </cellStyleXfs>
  <cellXfs count="218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1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1" fillId="38" borderId="17" xfId="0" applyNumberFormat="1" applyFont="1" applyFill="1" applyBorder="1" applyAlignment="1" applyProtection="1">
      <alignment vertical="center" wrapText="1"/>
      <protection/>
    </xf>
    <xf numFmtId="4" fontId="1" fillId="0" borderId="18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Alignment="1">
      <alignment/>
    </xf>
    <xf numFmtId="0" fontId="1" fillId="37" borderId="21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/>
    </xf>
    <xf numFmtId="177" fontId="1" fillId="37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3" fontId="11" fillId="0" borderId="0" xfId="0" applyNumberFormat="1" applyFont="1" applyFill="1" applyAlignment="1" applyProtection="1">
      <alignment horizontal="centerContinuous" vertical="center"/>
      <protection/>
    </xf>
    <xf numFmtId="3" fontId="1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3" fontId="1" fillId="37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3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3" fontId="1" fillId="37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vertical="center" wrapText="1"/>
      <protection/>
    </xf>
    <xf numFmtId="4" fontId="10" fillId="0" borderId="14" xfId="0" applyNumberFormat="1" applyFont="1" applyFill="1" applyBorder="1" applyAlignment="1" applyProtection="1">
      <alignment vertical="center" wrapText="1"/>
      <protection/>
    </xf>
    <xf numFmtId="4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9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37" borderId="13" xfId="0" applyNumberFormat="1" applyFont="1" applyFill="1" applyBorder="1" applyAlignment="1" applyProtection="1">
      <alignment vertical="center" wrapText="1"/>
      <protection/>
    </xf>
    <xf numFmtId="177" fontId="1" fillId="37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49" fontId="10" fillId="37" borderId="13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1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3" fontId="10" fillId="0" borderId="20" xfId="0" applyNumberFormat="1" applyFont="1" applyFill="1" applyBorder="1" applyAlignment="1" applyProtection="1">
      <alignment vertical="center" wrapText="1"/>
      <protection/>
    </xf>
    <xf numFmtId="176" fontId="10" fillId="0" borderId="13" xfId="0" applyNumberFormat="1" applyFont="1" applyFill="1" applyBorder="1" applyAlignment="1" applyProtection="1">
      <alignment vertical="center" wrapText="1"/>
      <protection/>
    </xf>
    <xf numFmtId="0" fontId="9" fillId="37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7" fontId="1" fillId="0" borderId="1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/>
      <protection/>
    </xf>
    <xf numFmtId="1" fontId="1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9" fillId="37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showGridLines="0" showZeros="0" zoomScale="115" zoomScaleNormal="115" workbookViewId="0" topLeftCell="A1">
      <selection activeCell="A50" sqref="A50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81"/>
      <c r="B1" s="181"/>
      <c r="C1" s="181"/>
      <c r="D1" s="34" t="s">
        <v>0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</row>
    <row r="2" spans="1:31" ht="20.25" customHeight="1">
      <c r="A2" s="4" t="s">
        <v>1</v>
      </c>
      <c r="B2" s="4"/>
      <c r="C2" s="4"/>
      <c r="D2" s="4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</row>
    <row r="3" spans="1:31" ht="20.25" customHeight="1">
      <c r="A3" s="214"/>
      <c r="B3" s="182"/>
      <c r="C3" s="32"/>
      <c r="D3" s="7" t="s">
        <v>2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</row>
    <row r="4" spans="1:31" ht="20.25" customHeight="1">
      <c r="A4" s="183" t="s">
        <v>3</v>
      </c>
      <c r="B4" s="183"/>
      <c r="C4" s="183" t="s">
        <v>4</v>
      </c>
      <c r="D4" s="183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</row>
    <row r="5" spans="1:31" ht="20.25" customHeight="1">
      <c r="A5" s="184" t="s">
        <v>5</v>
      </c>
      <c r="B5" s="185" t="s">
        <v>6</v>
      </c>
      <c r="C5" s="184" t="s">
        <v>5</v>
      </c>
      <c r="D5" s="215" t="s">
        <v>6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</row>
    <row r="6" spans="1:31" ht="20.25" customHeight="1">
      <c r="A6" s="187" t="s">
        <v>7</v>
      </c>
      <c r="B6" s="190">
        <v>781.46</v>
      </c>
      <c r="C6" s="216" t="s">
        <v>8</v>
      </c>
      <c r="D6" s="190">
        <v>310.72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</row>
    <row r="7" spans="1:31" ht="20.25" customHeight="1">
      <c r="A7" s="197" t="s">
        <v>9</v>
      </c>
      <c r="B7" s="196">
        <v>0</v>
      </c>
      <c r="C7" s="187" t="s">
        <v>10</v>
      </c>
      <c r="D7" s="196">
        <v>0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</row>
    <row r="8" spans="1:31" ht="20.25" customHeight="1">
      <c r="A8" s="197" t="s">
        <v>11</v>
      </c>
      <c r="B8" s="190">
        <v>0</v>
      </c>
      <c r="C8" s="187" t="s">
        <v>12</v>
      </c>
      <c r="D8" s="196">
        <v>0</v>
      </c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</row>
    <row r="9" spans="1:31" ht="20.25" customHeight="1">
      <c r="A9" s="197" t="s">
        <v>13</v>
      </c>
      <c r="B9" s="190">
        <v>0</v>
      </c>
      <c r="C9" s="187" t="s">
        <v>14</v>
      </c>
      <c r="D9" s="196">
        <v>0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</row>
    <row r="10" spans="1:31" ht="20.25" customHeight="1">
      <c r="A10" s="197" t="s">
        <v>15</v>
      </c>
      <c r="B10" s="190">
        <v>0</v>
      </c>
      <c r="C10" s="187" t="s">
        <v>16</v>
      </c>
      <c r="D10" s="196">
        <v>0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</row>
    <row r="11" spans="1:31" ht="20.25" customHeight="1">
      <c r="A11" s="197" t="s">
        <v>17</v>
      </c>
      <c r="B11" s="190">
        <v>0</v>
      </c>
      <c r="C11" s="187" t="s">
        <v>18</v>
      </c>
      <c r="D11" s="196">
        <v>0</v>
      </c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</row>
    <row r="12" spans="1:31" ht="20.25" customHeight="1">
      <c r="A12" s="197"/>
      <c r="B12" s="190"/>
      <c r="C12" s="187" t="s">
        <v>19</v>
      </c>
      <c r="D12" s="196">
        <v>0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</row>
    <row r="13" spans="1:31" ht="20.25" customHeight="1">
      <c r="A13" s="195"/>
      <c r="B13" s="190"/>
      <c r="C13" s="187" t="s">
        <v>20</v>
      </c>
      <c r="D13" s="196">
        <v>147.922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</row>
    <row r="14" spans="1:31" ht="20.25" customHeight="1">
      <c r="A14" s="195"/>
      <c r="B14" s="190"/>
      <c r="C14" s="187" t="s">
        <v>21</v>
      </c>
      <c r="D14" s="196">
        <v>0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</row>
    <row r="15" spans="1:31" ht="20.25" customHeight="1">
      <c r="A15" s="195"/>
      <c r="B15" s="190"/>
      <c r="C15" s="187" t="s">
        <v>22</v>
      </c>
      <c r="D15" s="196">
        <v>22.5105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</row>
    <row r="16" spans="1:31" ht="20.25" customHeight="1">
      <c r="A16" s="195"/>
      <c r="B16" s="190"/>
      <c r="C16" s="187" t="s">
        <v>23</v>
      </c>
      <c r="D16" s="196">
        <v>0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</row>
    <row r="17" spans="1:31" ht="20.25" customHeight="1">
      <c r="A17" s="195"/>
      <c r="B17" s="190"/>
      <c r="C17" s="187" t="s">
        <v>24</v>
      </c>
      <c r="D17" s="196">
        <v>63.9571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</row>
    <row r="18" spans="1:31" ht="20.25" customHeight="1">
      <c r="A18" s="195"/>
      <c r="B18" s="190"/>
      <c r="C18" s="187" t="s">
        <v>25</v>
      </c>
      <c r="D18" s="196">
        <v>165.4326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</row>
    <row r="19" spans="1:31" ht="20.25" customHeight="1">
      <c r="A19" s="195"/>
      <c r="B19" s="190"/>
      <c r="C19" s="187" t="s">
        <v>26</v>
      </c>
      <c r="D19" s="194">
        <v>12.9998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</row>
    <row r="20" spans="1:31" ht="20.25" customHeight="1">
      <c r="A20" s="195"/>
      <c r="B20" s="190"/>
      <c r="C20" s="187" t="s">
        <v>27</v>
      </c>
      <c r="D20" s="190">
        <v>0</v>
      </c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</row>
    <row r="21" spans="1:31" ht="20.25" customHeight="1">
      <c r="A21" s="195"/>
      <c r="B21" s="190"/>
      <c r="C21" s="187" t="s">
        <v>28</v>
      </c>
      <c r="D21" s="196">
        <v>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</row>
    <row r="22" spans="1:31" ht="20.25" customHeight="1">
      <c r="A22" s="195"/>
      <c r="B22" s="190"/>
      <c r="C22" s="187" t="s">
        <v>29</v>
      </c>
      <c r="D22" s="196">
        <v>0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</row>
    <row r="23" spans="1:31" ht="20.25" customHeight="1">
      <c r="A23" s="195"/>
      <c r="B23" s="190"/>
      <c r="C23" s="187" t="s">
        <v>30</v>
      </c>
      <c r="D23" s="196">
        <v>0</v>
      </c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</row>
    <row r="24" spans="1:31" ht="20.25" customHeight="1">
      <c r="A24" s="195"/>
      <c r="B24" s="190"/>
      <c r="C24" s="187" t="s">
        <v>31</v>
      </c>
      <c r="D24" s="194">
        <v>0</v>
      </c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</row>
    <row r="25" spans="1:31" ht="20.25" customHeight="1">
      <c r="A25" s="195"/>
      <c r="B25" s="190"/>
      <c r="C25" s="187" t="s">
        <v>32</v>
      </c>
      <c r="D25" s="188">
        <v>48.9165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</row>
    <row r="26" spans="1:31" ht="20.25" customHeight="1">
      <c r="A26" s="197"/>
      <c r="B26" s="190"/>
      <c r="C26" s="187" t="s">
        <v>33</v>
      </c>
      <c r="D26" s="188">
        <v>0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</row>
    <row r="27" spans="1:31" ht="20.25" customHeight="1">
      <c r="A27" s="197"/>
      <c r="B27" s="190"/>
      <c r="C27" s="187" t="s">
        <v>34</v>
      </c>
      <c r="D27" s="188">
        <v>0</v>
      </c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</row>
    <row r="28" spans="1:31" ht="20.25" customHeight="1">
      <c r="A28" s="197"/>
      <c r="B28" s="190"/>
      <c r="C28" s="187" t="s">
        <v>35</v>
      </c>
      <c r="D28" s="188">
        <v>4.9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</row>
    <row r="29" spans="1:31" ht="20.25" customHeight="1">
      <c r="A29" s="197"/>
      <c r="B29" s="190"/>
      <c r="C29" s="187" t="s">
        <v>36</v>
      </c>
      <c r="D29" s="188">
        <v>0</v>
      </c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</row>
    <row r="30" spans="1:31" ht="20.25" customHeight="1">
      <c r="A30" s="197"/>
      <c r="B30" s="190"/>
      <c r="C30" s="187" t="s">
        <v>37</v>
      </c>
      <c r="D30" s="188">
        <v>4.1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</row>
    <row r="31" spans="1:31" ht="20.25" customHeight="1">
      <c r="A31" s="197"/>
      <c r="B31" s="190"/>
      <c r="C31" s="187" t="s">
        <v>38</v>
      </c>
      <c r="D31" s="188">
        <v>0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</row>
    <row r="32" spans="1:31" ht="20.25" customHeight="1">
      <c r="A32" s="197"/>
      <c r="B32" s="190"/>
      <c r="C32" s="187" t="s">
        <v>39</v>
      </c>
      <c r="D32" s="188">
        <v>0</v>
      </c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</row>
    <row r="33" spans="1:31" ht="20.25" customHeight="1">
      <c r="A33" s="197"/>
      <c r="B33" s="190"/>
      <c r="C33" s="187" t="s">
        <v>40</v>
      </c>
      <c r="D33" s="188">
        <v>0</v>
      </c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</row>
    <row r="34" spans="1:31" ht="20.25" customHeight="1">
      <c r="A34" s="197"/>
      <c r="B34" s="190"/>
      <c r="C34" s="187" t="s">
        <v>41</v>
      </c>
      <c r="D34" s="190">
        <v>0</v>
      </c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</row>
    <row r="35" spans="1:31" ht="20.25" customHeight="1">
      <c r="A35" s="184" t="s">
        <v>42</v>
      </c>
      <c r="B35" s="201">
        <f>SUM(B6:B33)</f>
        <v>781.46</v>
      </c>
      <c r="C35" s="184" t="s">
        <v>43</v>
      </c>
      <c r="D35" s="206">
        <f>SUM(D6:D34)</f>
        <v>781.4585000000001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</row>
    <row r="36" spans="1:31" ht="20.25" customHeight="1">
      <c r="A36" s="197" t="s">
        <v>44</v>
      </c>
      <c r="B36" s="190">
        <v>0</v>
      </c>
      <c r="C36" s="197" t="s">
        <v>45</v>
      </c>
      <c r="D36" s="190">
        <v>0</v>
      </c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</row>
    <row r="37" spans="1:31" ht="20.25" customHeight="1">
      <c r="A37" s="197" t="s">
        <v>46</v>
      </c>
      <c r="B37" s="190"/>
      <c r="C37" s="197"/>
      <c r="D37" s="190">
        <v>0</v>
      </c>
      <c r="E37" s="210"/>
      <c r="F37" s="210"/>
      <c r="G37" s="217" t="s">
        <v>47</v>
      </c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</row>
    <row r="38" spans="1:31" ht="20.25" customHeight="1">
      <c r="A38" s="197"/>
      <c r="B38" s="190"/>
      <c r="C38" s="197"/>
      <c r="D38" s="190">
        <v>0</v>
      </c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</row>
    <row r="39" spans="1:31" ht="20.25" customHeight="1">
      <c r="A39" s="184" t="s">
        <v>48</v>
      </c>
      <c r="B39" s="205">
        <f>SUM(B35:B37)</f>
        <v>781.46</v>
      </c>
      <c r="C39" s="184" t="s">
        <v>49</v>
      </c>
      <c r="D39" s="201">
        <f>SUM(D35,D36,D38)</f>
        <v>781.4585000000001</v>
      </c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</row>
    <row r="40" spans="1:31" ht="20.25" customHeight="1">
      <c r="A40" s="207"/>
      <c r="B40" s="208"/>
      <c r="C40" s="209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492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493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494</v>
      </c>
      <c r="B3" s="5"/>
      <c r="C3" s="5"/>
      <c r="D3" s="5"/>
      <c r="E3" s="5"/>
      <c r="F3" s="6"/>
      <c r="G3" s="6"/>
      <c r="H3" s="7" t="s">
        <v>495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496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193</v>
      </c>
      <c r="F5" s="17" t="s">
        <v>53</v>
      </c>
      <c r="G5" s="17" t="s">
        <v>142</v>
      </c>
      <c r="H5" s="11" t="s">
        <v>143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497</v>
      </c>
      <c r="I1" s="49"/>
    </row>
    <row r="2" spans="1:9" ht="25.5" customHeight="1">
      <c r="A2" s="4" t="s">
        <v>498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 t="s">
        <v>494</v>
      </c>
      <c r="B3" s="35"/>
      <c r="C3" s="35"/>
      <c r="D3" s="35"/>
      <c r="E3" s="35"/>
      <c r="F3" s="35"/>
      <c r="G3" s="35"/>
      <c r="H3" s="7" t="s">
        <v>495</v>
      </c>
      <c r="I3" s="49"/>
    </row>
    <row r="4" spans="1:9" ht="19.5" customHeight="1">
      <c r="A4" s="16" t="s">
        <v>485</v>
      </c>
      <c r="B4" s="16" t="s">
        <v>486</v>
      </c>
      <c r="C4" s="11" t="s">
        <v>487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325</v>
      </c>
      <c r="E5" s="38" t="s">
        <v>488</v>
      </c>
      <c r="F5" s="39"/>
      <c r="G5" s="39"/>
      <c r="H5" s="40" t="s">
        <v>330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489</v>
      </c>
      <c r="G6" s="44" t="s">
        <v>490</v>
      </c>
      <c r="H6" s="45"/>
      <c r="I6" s="49"/>
    </row>
    <row r="7" spans="1:9" ht="19.5" customHeight="1">
      <c r="A7" s="25" t="s">
        <v>101</v>
      </c>
      <c r="B7" s="46" t="s">
        <v>491</v>
      </c>
      <c r="C7" s="27">
        <v>0.7</v>
      </c>
      <c r="D7" s="47"/>
      <c r="E7" s="47"/>
      <c r="F7" s="47"/>
      <c r="G7" s="26"/>
      <c r="H7" s="48">
        <v>0.7</v>
      </c>
      <c r="I7" s="50"/>
    </row>
    <row r="8" spans="1:9" ht="19.5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19.5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19.5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499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500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494</v>
      </c>
      <c r="B3" s="5"/>
      <c r="C3" s="5"/>
      <c r="D3" s="5"/>
      <c r="E3" s="5"/>
      <c r="F3" s="6"/>
      <c r="G3" s="6"/>
      <c r="H3" s="7" t="s">
        <v>495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501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193</v>
      </c>
      <c r="F5" s="17" t="s">
        <v>53</v>
      </c>
      <c r="G5" s="17" t="s">
        <v>142</v>
      </c>
      <c r="H5" s="11" t="s">
        <v>143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showZeros="0" zoomScale="115" zoomScaleNormal="115" workbookViewId="0" topLeftCell="D1">
      <selection activeCell="H9" sqref="H9"/>
    </sheetView>
  </sheetViews>
  <sheetFormatPr defaultColWidth="9.16015625" defaultRowHeight="12.75" customHeight="1"/>
  <cols>
    <col min="1" max="3" width="11" style="0" customWidth="1"/>
    <col min="4" max="4" width="14" style="0" customWidth="1"/>
    <col min="5" max="5" width="47.160156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6" width="10.6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7"/>
      <c r="R1" s="67" t="s">
        <v>50</v>
      </c>
    </row>
    <row r="2" spans="1:18" ht="19.5" customHeight="1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212"/>
      <c r="B3" s="212"/>
      <c r="C3" s="212"/>
      <c r="D3" s="212"/>
      <c r="E3" s="212"/>
      <c r="F3" s="35"/>
      <c r="G3" s="35"/>
      <c r="H3" s="35"/>
      <c r="I3" s="35"/>
      <c r="J3" s="99"/>
      <c r="K3" s="99"/>
      <c r="L3" s="99"/>
      <c r="M3" s="99"/>
      <c r="N3" s="99"/>
      <c r="O3" s="99"/>
      <c r="P3" s="99"/>
      <c r="Q3" s="28"/>
      <c r="R3" s="7" t="s">
        <v>2</v>
      </c>
    </row>
    <row r="4" spans="1:18" ht="19.5" customHeight="1">
      <c r="A4" s="8" t="s">
        <v>52</v>
      </c>
      <c r="B4" s="8"/>
      <c r="C4" s="8"/>
      <c r="D4" s="8"/>
      <c r="E4" s="8"/>
      <c r="F4" s="17" t="s">
        <v>53</v>
      </c>
      <c r="G4" s="11" t="s">
        <v>54</v>
      </c>
      <c r="H4" s="17" t="s">
        <v>55</v>
      </c>
      <c r="I4" s="17" t="s">
        <v>56</v>
      </c>
      <c r="J4" s="17" t="s">
        <v>57</v>
      </c>
      <c r="K4" s="17" t="s">
        <v>58</v>
      </c>
      <c r="L4" s="17"/>
      <c r="M4" s="156" t="s">
        <v>59</v>
      </c>
      <c r="N4" s="112" t="s">
        <v>60</v>
      </c>
      <c r="O4" s="112"/>
      <c r="P4" s="112"/>
      <c r="Q4" s="17" t="s">
        <v>61</v>
      </c>
      <c r="R4" s="17" t="s">
        <v>62</v>
      </c>
    </row>
    <row r="5" spans="1:18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1"/>
      <c r="H5" s="17"/>
      <c r="I5" s="17"/>
      <c r="J5" s="17"/>
      <c r="K5" s="213" t="s">
        <v>66</v>
      </c>
      <c r="L5" s="17" t="s">
        <v>67</v>
      </c>
      <c r="M5" s="156"/>
      <c r="N5" s="17" t="s">
        <v>68</v>
      </c>
      <c r="O5" s="17" t="s">
        <v>69</v>
      </c>
      <c r="P5" s="17" t="s">
        <v>70</v>
      </c>
      <c r="Q5" s="17"/>
      <c r="R5" s="17"/>
    </row>
    <row r="6" spans="1:18" ht="30.75" customHeight="1">
      <c r="A6" s="68" t="s">
        <v>71</v>
      </c>
      <c r="B6" s="68" t="s">
        <v>72</v>
      </c>
      <c r="C6" s="68" t="s">
        <v>73</v>
      </c>
      <c r="D6" s="17"/>
      <c r="E6" s="17"/>
      <c r="F6" s="17"/>
      <c r="G6" s="11"/>
      <c r="H6" s="17"/>
      <c r="I6" s="17"/>
      <c r="J6" s="17"/>
      <c r="K6" s="213"/>
      <c r="L6" s="17"/>
      <c r="M6" s="156"/>
      <c r="N6" s="17"/>
      <c r="O6" s="17"/>
      <c r="P6" s="17"/>
      <c r="Q6" s="17"/>
      <c r="R6" s="17"/>
    </row>
    <row r="7" spans="1:18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14</v>
      </c>
      <c r="R7" s="71">
        <v>15</v>
      </c>
    </row>
    <row r="8" spans="1:18" ht="19.5" customHeight="1">
      <c r="A8" s="46"/>
      <c r="B8" s="46"/>
      <c r="C8" s="46"/>
      <c r="D8" s="46"/>
      <c r="E8" s="104" t="s">
        <v>53</v>
      </c>
      <c r="F8" s="56">
        <v>781.4549999999998</v>
      </c>
      <c r="G8" s="57"/>
      <c r="H8" s="58">
        <v>781.46</v>
      </c>
      <c r="I8" s="59"/>
      <c r="J8" s="59"/>
      <c r="K8" s="59"/>
      <c r="L8" s="59"/>
      <c r="M8" s="59"/>
      <c r="N8" s="59"/>
      <c r="O8" s="59"/>
      <c r="P8" s="59"/>
      <c r="Q8" s="59"/>
      <c r="R8" s="56"/>
    </row>
    <row r="9" spans="1:18" ht="19.5" customHeight="1">
      <c r="A9" s="46"/>
      <c r="B9" s="46"/>
      <c r="C9" s="46"/>
      <c r="D9" s="46"/>
      <c r="E9" s="104" t="s">
        <v>75</v>
      </c>
      <c r="F9" s="56">
        <v>35.5325</v>
      </c>
      <c r="G9" s="57"/>
      <c r="H9" s="58">
        <v>35.5325</v>
      </c>
      <c r="I9" s="59"/>
      <c r="J9" s="59"/>
      <c r="K9" s="59"/>
      <c r="L9" s="59"/>
      <c r="M9" s="59"/>
      <c r="N9" s="59"/>
      <c r="O9" s="59"/>
      <c r="P9" s="59"/>
      <c r="Q9" s="59"/>
      <c r="R9" s="56"/>
    </row>
    <row r="10" spans="1:18" ht="19.5" customHeight="1">
      <c r="A10" s="46" t="s">
        <v>76</v>
      </c>
      <c r="B10" s="46" t="s">
        <v>77</v>
      </c>
      <c r="C10" s="46" t="s">
        <v>77</v>
      </c>
      <c r="D10" s="46" t="s">
        <v>78</v>
      </c>
      <c r="E10" s="104" t="s">
        <v>79</v>
      </c>
      <c r="F10" s="56">
        <v>3.7386</v>
      </c>
      <c r="G10" s="57"/>
      <c r="H10" s="58">
        <v>3.7386</v>
      </c>
      <c r="I10" s="59"/>
      <c r="J10" s="59"/>
      <c r="K10" s="59"/>
      <c r="L10" s="59"/>
      <c r="M10" s="59"/>
      <c r="N10" s="59"/>
      <c r="O10" s="59"/>
      <c r="P10" s="59"/>
      <c r="Q10" s="59"/>
      <c r="R10" s="56"/>
    </row>
    <row r="11" spans="1:18" ht="19.5" customHeight="1">
      <c r="A11" s="46" t="s">
        <v>76</v>
      </c>
      <c r="B11" s="46" t="s">
        <v>80</v>
      </c>
      <c r="C11" s="46" t="s">
        <v>81</v>
      </c>
      <c r="D11" s="46" t="s">
        <v>78</v>
      </c>
      <c r="E11" s="104" t="s">
        <v>82</v>
      </c>
      <c r="F11" s="56">
        <v>0.3648</v>
      </c>
      <c r="G11" s="57"/>
      <c r="H11" s="58">
        <v>0.3648</v>
      </c>
      <c r="I11" s="59"/>
      <c r="J11" s="59"/>
      <c r="K11" s="59"/>
      <c r="L11" s="59"/>
      <c r="M11" s="59"/>
      <c r="N11" s="59"/>
      <c r="O11" s="59"/>
      <c r="P11" s="59"/>
      <c r="Q11" s="59"/>
      <c r="R11" s="56"/>
    </row>
    <row r="12" spans="1:18" ht="19.5" customHeight="1">
      <c r="A12" s="46" t="s">
        <v>83</v>
      </c>
      <c r="B12" s="46" t="s">
        <v>84</v>
      </c>
      <c r="C12" s="46" t="s">
        <v>85</v>
      </c>
      <c r="D12" s="46" t="s">
        <v>78</v>
      </c>
      <c r="E12" s="104" t="s">
        <v>86</v>
      </c>
      <c r="F12" s="56">
        <v>1.768</v>
      </c>
      <c r="G12" s="57"/>
      <c r="H12" s="58">
        <v>1.768</v>
      </c>
      <c r="I12" s="59"/>
      <c r="J12" s="59"/>
      <c r="K12" s="59"/>
      <c r="L12" s="59"/>
      <c r="M12" s="59"/>
      <c r="N12" s="59"/>
      <c r="O12" s="59"/>
      <c r="P12" s="59"/>
      <c r="Q12" s="59"/>
      <c r="R12" s="56"/>
    </row>
    <row r="13" spans="1:18" ht="19.5" customHeight="1">
      <c r="A13" s="46" t="s">
        <v>87</v>
      </c>
      <c r="B13" s="46" t="s">
        <v>81</v>
      </c>
      <c r="C13" s="46" t="s">
        <v>88</v>
      </c>
      <c r="D13" s="46" t="s">
        <v>78</v>
      </c>
      <c r="E13" s="104" t="s">
        <v>89</v>
      </c>
      <c r="F13" s="56">
        <v>26.4827</v>
      </c>
      <c r="G13" s="57"/>
      <c r="H13" s="58">
        <v>26.4827</v>
      </c>
      <c r="I13" s="59"/>
      <c r="J13" s="59"/>
      <c r="K13" s="59"/>
      <c r="L13" s="59"/>
      <c r="M13" s="59"/>
      <c r="N13" s="59"/>
      <c r="O13" s="59"/>
      <c r="P13" s="59"/>
      <c r="Q13" s="59"/>
      <c r="R13" s="56"/>
    </row>
    <row r="14" spans="1:18" ht="19.5" customHeight="1">
      <c r="A14" s="46" t="s">
        <v>87</v>
      </c>
      <c r="B14" s="46" t="s">
        <v>85</v>
      </c>
      <c r="C14" s="46" t="s">
        <v>81</v>
      </c>
      <c r="D14" s="46" t="s">
        <v>78</v>
      </c>
      <c r="E14" s="104" t="s">
        <v>90</v>
      </c>
      <c r="F14" s="56">
        <v>0.3744</v>
      </c>
      <c r="G14" s="57"/>
      <c r="H14" s="58">
        <v>0.3744</v>
      </c>
      <c r="I14" s="59"/>
      <c r="J14" s="59"/>
      <c r="K14" s="59"/>
      <c r="L14" s="59"/>
      <c r="M14" s="59"/>
      <c r="N14" s="59"/>
      <c r="O14" s="59"/>
      <c r="P14" s="59"/>
      <c r="Q14" s="59"/>
      <c r="R14" s="56"/>
    </row>
    <row r="15" spans="1:18" ht="19.5" customHeight="1">
      <c r="A15" s="46" t="s">
        <v>91</v>
      </c>
      <c r="B15" s="46" t="s">
        <v>85</v>
      </c>
      <c r="C15" s="46" t="s">
        <v>81</v>
      </c>
      <c r="D15" s="46" t="s">
        <v>78</v>
      </c>
      <c r="E15" s="104" t="s">
        <v>92</v>
      </c>
      <c r="F15" s="56">
        <v>2.804</v>
      </c>
      <c r="G15" s="57"/>
      <c r="H15" s="58">
        <v>2.804</v>
      </c>
      <c r="I15" s="59"/>
      <c r="J15" s="59"/>
      <c r="K15" s="59"/>
      <c r="L15" s="59"/>
      <c r="M15" s="59"/>
      <c r="N15" s="59"/>
      <c r="O15" s="59"/>
      <c r="P15" s="59"/>
      <c r="Q15" s="59"/>
      <c r="R15" s="56"/>
    </row>
    <row r="16" spans="1:18" ht="19.5" customHeight="1">
      <c r="A16" s="46"/>
      <c r="B16" s="46"/>
      <c r="C16" s="46"/>
      <c r="D16" s="46"/>
      <c r="E16" s="104" t="s">
        <v>93</v>
      </c>
      <c r="F16" s="56">
        <v>17.2246</v>
      </c>
      <c r="G16" s="57"/>
      <c r="H16" s="58">
        <v>17.2246</v>
      </c>
      <c r="I16" s="59"/>
      <c r="J16" s="59"/>
      <c r="K16" s="59"/>
      <c r="L16" s="59"/>
      <c r="M16" s="59"/>
      <c r="N16" s="59"/>
      <c r="O16" s="59"/>
      <c r="P16" s="59"/>
      <c r="Q16" s="59"/>
      <c r="R16" s="56"/>
    </row>
    <row r="17" spans="1:18" ht="19.5" customHeight="1">
      <c r="A17" s="46" t="s">
        <v>76</v>
      </c>
      <c r="B17" s="46" t="s">
        <v>77</v>
      </c>
      <c r="C17" s="46" t="s">
        <v>77</v>
      </c>
      <c r="D17" s="46" t="s">
        <v>94</v>
      </c>
      <c r="E17" s="104" t="s">
        <v>79</v>
      </c>
      <c r="F17" s="56">
        <v>1.8048</v>
      </c>
      <c r="G17" s="57"/>
      <c r="H17" s="58">
        <v>1.8048</v>
      </c>
      <c r="I17" s="59"/>
      <c r="J17" s="59"/>
      <c r="K17" s="59"/>
      <c r="L17" s="59"/>
      <c r="M17" s="59"/>
      <c r="N17" s="59"/>
      <c r="O17" s="59"/>
      <c r="P17" s="59"/>
      <c r="Q17" s="59"/>
      <c r="R17" s="56"/>
    </row>
    <row r="18" spans="1:18" ht="19.5" customHeight="1">
      <c r="A18" s="46" t="s">
        <v>76</v>
      </c>
      <c r="B18" s="46" t="s">
        <v>80</v>
      </c>
      <c r="C18" s="46" t="s">
        <v>81</v>
      </c>
      <c r="D18" s="46" t="s">
        <v>94</v>
      </c>
      <c r="E18" s="104" t="s">
        <v>82</v>
      </c>
      <c r="F18" s="56">
        <v>0.1824</v>
      </c>
      <c r="G18" s="57"/>
      <c r="H18" s="58">
        <v>0.1824</v>
      </c>
      <c r="I18" s="59"/>
      <c r="J18" s="59"/>
      <c r="K18" s="59"/>
      <c r="L18" s="59"/>
      <c r="M18" s="59"/>
      <c r="N18" s="59"/>
      <c r="O18" s="59"/>
      <c r="P18" s="59"/>
      <c r="Q18" s="59"/>
      <c r="R18" s="56"/>
    </row>
    <row r="19" spans="1:18" ht="19.5" customHeight="1">
      <c r="A19" s="46" t="s">
        <v>83</v>
      </c>
      <c r="B19" s="46" t="s">
        <v>84</v>
      </c>
      <c r="C19" s="46" t="s">
        <v>85</v>
      </c>
      <c r="D19" s="46" t="s">
        <v>94</v>
      </c>
      <c r="E19" s="104" t="s">
        <v>86</v>
      </c>
      <c r="F19" s="56">
        <v>0.884</v>
      </c>
      <c r="G19" s="57"/>
      <c r="H19" s="58">
        <v>0.884</v>
      </c>
      <c r="I19" s="59"/>
      <c r="J19" s="59"/>
      <c r="K19" s="59"/>
      <c r="L19" s="59"/>
      <c r="M19" s="59"/>
      <c r="N19" s="59"/>
      <c r="O19" s="59"/>
      <c r="P19" s="59"/>
      <c r="Q19" s="59"/>
      <c r="R19" s="56"/>
    </row>
    <row r="20" spans="1:18" ht="19.5" customHeight="1">
      <c r="A20" s="46" t="s">
        <v>95</v>
      </c>
      <c r="B20" s="46" t="s">
        <v>81</v>
      </c>
      <c r="C20" s="46" t="s">
        <v>81</v>
      </c>
      <c r="D20" s="46" t="s">
        <v>94</v>
      </c>
      <c r="E20" s="104" t="s">
        <v>96</v>
      </c>
      <c r="F20" s="56">
        <v>6.4286</v>
      </c>
      <c r="G20" s="57"/>
      <c r="H20" s="58">
        <v>6.4286</v>
      </c>
      <c r="I20" s="59"/>
      <c r="J20" s="59"/>
      <c r="K20" s="59"/>
      <c r="L20" s="59"/>
      <c r="M20" s="59"/>
      <c r="N20" s="59"/>
      <c r="O20" s="59"/>
      <c r="P20" s="59"/>
      <c r="Q20" s="59"/>
      <c r="R20" s="56"/>
    </row>
    <row r="21" spans="1:18" ht="19.5" customHeight="1">
      <c r="A21" s="46" t="s">
        <v>95</v>
      </c>
      <c r="B21" s="46" t="s">
        <v>81</v>
      </c>
      <c r="C21" s="46" t="s">
        <v>97</v>
      </c>
      <c r="D21" s="46" t="s">
        <v>94</v>
      </c>
      <c r="E21" s="104" t="s">
        <v>98</v>
      </c>
      <c r="F21" s="56">
        <v>6.5712</v>
      </c>
      <c r="G21" s="57"/>
      <c r="H21" s="58">
        <v>6.5712</v>
      </c>
      <c r="I21" s="59"/>
      <c r="J21" s="59"/>
      <c r="K21" s="59"/>
      <c r="L21" s="59"/>
      <c r="M21" s="59"/>
      <c r="N21" s="59"/>
      <c r="O21" s="59"/>
      <c r="P21" s="59"/>
      <c r="Q21" s="59"/>
      <c r="R21" s="56"/>
    </row>
    <row r="22" spans="1:18" ht="19.5" customHeight="1">
      <c r="A22" s="46" t="s">
        <v>91</v>
      </c>
      <c r="B22" s="46" t="s">
        <v>85</v>
      </c>
      <c r="C22" s="46" t="s">
        <v>81</v>
      </c>
      <c r="D22" s="46" t="s">
        <v>94</v>
      </c>
      <c r="E22" s="104" t="s">
        <v>92</v>
      </c>
      <c r="F22" s="56">
        <v>1.3536</v>
      </c>
      <c r="G22" s="57"/>
      <c r="H22" s="58">
        <v>1.3536</v>
      </c>
      <c r="I22" s="59"/>
      <c r="J22" s="59"/>
      <c r="K22" s="59"/>
      <c r="L22" s="59"/>
      <c r="M22" s="59"/>
      <c r="N22" s="59"/>
      <c r="O22" s="59"/>
      <c r="P22" s="59"/>
      <c r="Q22" s="59"/>
      <c r="R22" s="56"/>
    </row>
    <row r="23" spans="1:18" ht="19.5" customHeight="1">
      <c r="A23" s="46"/>
      <c r="B23" s="46"/>
      <c r="C23" s="46"/>
      <c r="D23" s="46"/>
      <c r="E23" s="104" t="s">
        <v>99</v>
      </c>
      <c r="F23" s="56">
        <v>299.54</v>
      </c>
      <c r="G23" s="57"/>
      <c r="H23" s="58">
        <v>299.54</v>
      </c>
      <c r="I23" s="59"/>
      <c r="J23" s="59"/>
      <c r="K23" s="59"/>
      <c r="L23" s="59"/>
      <c r="M23" s="59"/>
      <c r="N23" s="59"/>
      <c r="O23" s="59"/>
      <c r="P23" s="59"/>
      <c r="Q23" s="59"/>
      <c r="R23" s="56"/>
    </row>
    <row r="24" spans="1:18" ht="19.5" customHeight="1">
      <c r="A24" s="46" t="s">
        <v>100</v>
      </c>
      <c r="B24" s="46" t="s">
        <v>81</v>
      </c>
      <c r="C24" s="46" t="s">
        <v>85</v>
      </c>
      <c r="D24" s="46" t="s">
        <v>101</v>
      </c>
      <c r="E24" s="104" t="s">
        <v>102</v>
      </c>
      <c r="F24" s="56">
        <v>0.35</v>
      </c>
      <c r="G24" s="57"/>
      <c r="H24" s="58">
        <v>0.35</v>
      </c>
      <c r="I24" s="59"/>
      <c r="J24" s="59"/>
      <c r="K24" s="59"/>
      <c r="L24" s="59"/>
      <c r="M24" s="59"/>
      <c r="N24" s="59"/>
      <c r="O24" s="59"/>
      <c r="P24" s="59"/>
      <c r="Q24" s="59"/>
      <c r="R24" s="56"/>
    </row>
    <row r="25" spans="1:18" ht="19.5" customHeight="1">
      <c r="A25" s="46" t="s">
        <v>100</v>
      </c>
      <c r="B25" s="46" t="s">
        <v>103</v>
      </c>
      <c r="C25" s="46" t="s">
        <v>81</v>
      </c>
      <c r="D25" s="46" t="s">
        <v>101</v>
      </c>
      <c r="E25" s="104" t="s">
        <v>104</v>
      </c>
      <c r="F25" s="56">
        <v>75.8101</v>
      </c>
      <c r="G25" s="57"/>
      <c r="H25" s="58">
        <v>75.8101</v>
      </c>
      <c r="I25" s="59"/>
      <c r="J25" s="59"/>
      <c r="K25" s="59"/>
      <c r="L25" s="59"/>
      <c r="M25" s="59"/>
      <c r="N25" s="59"/>
      <c r="O25" s="59"/>
      <c r="P25" s="59"/>
      <c r="Q25" s="59"/>
      <c r="R25" s="56"/>
    </row>
    <row r="26" spans="1:18" ht="19.5" customHeight="1">
      <c r="A26" s="46" t="s">
        <v>100</v>
      </c>
      <c r="B26" s="46" t="s">
        <v>103</v>
      </c>
      <c r="C26" s="46" t="s">
        <v>85</v>
      </c>
      <c r="D26" s="46" t="s">
        <v>101</v>
      </c>
      <c r="E26" s="104" t="s">
        <v>105</v>
      </c>
      <c r="F26" s="56">
        <v>9.01</v>
      </c>
      <c r="G26" s="57"/>
      <c r="H26" s="58">
        <v>9.01</v>
      </c>
      <c r="I26" s="59"/>
      <c r="J26" s="59"/>
      <c r="K26" s="59"/>
      <c r="L26" s="59"/>
      <c r="M26" s="59"/>
      <c r="N26" s="59"/>
      <c r="O26" s="59"/>
      <c r="P26" s="59"/>
      <c r="Q26" s="59"/>
      <c r="R26" s="56"/>
    </row>
    <row r="27" spans="1:18" ht="19.5" customHeight="1">
      <c r="A27" s="46" t="s">
        <v>100</v>
      </c>
      <c r="B27" s="46" t="s">
        <v>103</v>
      </c>
      <c r="C27" s="46" t="s">
        <v>106</v>
      </c>
      <c r="D27" s="46" t="s">
        <v>101</v>
      </c>
      <c r="E27" s="104" t="s">
        <v>107</v>
      </c>
      <c r="F27" s="56">
        <v>4</v>
      </c>
      <c r="G27" s="57"/>
      <c r="H27" s="58">
        <v>4</v>
      </c>
      <c r="I27" s="59"/>
      <c r="J27" s="59"/>
      <c r="K27" s="59"/>
      <c r="L27" s="59"/>
      <c r="M27" s="59"/>
      <c r="N27" s="59"/>
      <c r="O27" s="59"/>
      <c r="P27" s="59"/>
      <c r="Q27" s="59"/>
      <c r="R27" s="56"/>
    </row>
    <row r="28" spans="1:18" ht="19.5" customHeight="1">
      <c r="A28" s="46" t="s">
        <v>100</v>
      </c>
      <c r="B28" s="46" t="s">
        <v>103</v>
      </c>
      <c r="C28" s="46" t="s">
        <v>108</v>
      </c>
      <c r="D28" s="46" t="s">
        <v>101</v>
      </c>
      <c r="E28" s="104" t="s">
        <v>109</v>
      </c>
      <c r="F28" s="56">
        <v>2.8</v>
      </c>
      <c r="G28" s="57"/>
      <c r="H28" s="58">
        <v>2.8</v>
      </c>
      <c r="I28" s="59"/>
      <c r="J28" s="59"/>
      <c r="K28" s="59"/>
      <c r="L28" s="59"/>
      <c r="M28" s="59"/>
      <c r="N28" s="59"/>
      <c r="O28" s="59"/>
      <c r="P28" s="59"/>
      <c r="Q28" s="59"/>
      <c r="R28" s="56"/>
    </row>
    <row r="29" spans="1:18" ht="19.5" customHeight="1">
      <c r="A29" s="46" t="s">
        <v>100</v>
      </c>
      <c r="B29" s="46" t="s">
        <v>77</v>
      </c>
      <c r="C29" s="46" t="s">
        <v>110</v>
      </c>
      <c r="D29" s="46" t="s">
        <v>101</v>
      </c>
      <c r="E29" s="104" t="s">
        <v>111</v>
      </c>
      <c r="F29" s="56">
        <v>0.35</v>
      </c>
      <c r="G29" s="57"/>
      <c r="H29" s="58">
        <v>0.35</v>
      </c>
      <c r="I29" s="59"/>
      <c r="J29" s="59"/>
      <c r="K29" s="59"/>
      <c r="L29" s="59"/>
      <c r="M29" s="59"/>
      <c r="N29" s="59"/>
      <c r="O29" s="59"/>
      <c r="P29" s="59"/>
      <c r="Q29" s="59"/>
      <c r="R29" s="56"/>
    </row>
    <row r="30" spans="1:18" ht="19.5" customHeight="1">
      <c r="A30" s="46" t="s">
        <v>100</v>
      </c>
      <c r="B30" s="46" t="s">
        <v>108</v>
      </c>
      <c r="C30" s="46" t="s">
        <v>110</v>
      </c>
      <c r="D30" s="46" t="s">
        <v>101</v>
      </c>
      <c r="E30" s="104" t="s">
        <v>112</v>
      </c>
      <c r="F30" s="56">
        <v>0.35</v>
      </c>
      <c r="G30" s="57"/>
      <c r="H30" s="58">
        <v>0.35</v>
      </c>
      <c r="I30" s="59"/>
      <c r="J30" s="59"/>
      <c r="K30" s="59"/>
      <c r="L30" s="59"/>
      <c r="M30" s="59"/>
      <c r="N30" s="59"/>
      <c r="O30" s="59"/>
      <c r="P30" s="59"/>
      <c r="Q30" s="59"/>
      <c r="R30" s="56"/>
    </row>
    <row r="31" spans="1:18" ht="19.5" customHeight="1">
      <c r="A31" s="46" t="s">
        <v>100</v>
      </c>
      <c r="B31" s="46" t="s">
        <v>84</v>
      </c>
      <c r="C31" s="46" t="s">
        <v>85</v>
      </c>
      <c r="D31" s="46" t="s">
        <v>101</v>
      </c>
      <c r="E31" s="104" t="s">
        <v>113</v>
      </c>
      <c r="F31" s="56">
        <v>2.1</v>
      </c>
      <c r="G31" s="57"/>
      <c r="H31" s="58">
        <v>2.1</v>
      </c>
      <c r="I31" s="59"/>
      <c r="J31" s="59"/>
      <c r="K31" s="59"/>
      <c r="L31" s="59"/>
      <c r="M31" s="59"/>
      <c r="N31" s="59"/>
      <c r="O31" s="59"/>
      <c r="P31" s="59"/>
      <c r="Q31" s="59"/>
      <c r="R31" s="56"/>
    </row>
    <row r="32" spans="1:18" ht="19.5" customHeight="1">
      <c r="A32" s="46" t="s">
        <v>100</v>
      </c>
      <c r="B32" s="46" t="s">
        <v>114</v>
      </c>
      <c r="C32" s="46" t="s">
        <v>85</v>
      </c>
      <c r="D32" s="46" t="s">
        <v>101</v>
      </c>
      <c r="E32" s="104" t="s">
        <v>115</v>
      </c>
      <c r="F32" s="56">
        <v>1.4</v>
      </c>
      <c r="G32" s="57"/>
      <c r="H32" s="58">
        <v>1.4</v>
      </c>
      <c r="I32" s="59"/>
      <c r="J32" s="59"/>
      <c r="K32" s="59"/>
      <c r="L32" s="59"/>
      <c r="M32" s="59"/>
      <c r="N32" s="59"/>
      <c r="O32" s="59"/>
      <c r="P32" s="59"/>
      <c r="Q32" s="59"/>
      <c r="R32" s="56"/>
    </row>
    <row r="33" spans="1:18" ht="19.5" customHeight="1">
      <c r="A33" s="46" t="s">
        <v>100</v>
      </c>
      <c r="B33" s="46" t="s">
        <v>116</v>
      </c>
      <c r="C33" s="46" t="s">
        <v>85</v>
      </c>
      <c r="D33" s="46" t="s">
        <v>101</v>
      </c>
      <c r="E33" s="104" t="s">
        <v>117</v>
      </c>
      <c r="F33" s="56">
        <v>1.75</v>
      </c>
      <c r="G33" s="57"/>
      <c r="H33" s="58">
        <v>1.75</v>
      </c>
      <c r="I33" s="59"/>
      <c r="J33" s="59"/>
      <c r="K33" s="59"/>
      <c r="L33" s="59"/>
      <c r="M33" s="59"/>
      <c r="N33" s="59"/>
      <c r="O33" s="59"/>
      <c r="P33" s="59"/>
      <c r="Q33" s="59"/>
      <c r="R33" s="56"/>
    </row>
    <row r="34" spans="1:18" ht="19.5" customHeight="1">
      <c r="A34" s="46" t="s">
        <v>76</v>
      </c>
      <c r="B34" s="46" t="s">
        <v>85</v>
      </c>
      <c r="C34" s="46" t="s">
        <v>108</v>
      </c>
      <c r="D34" s="46" t="s">
        <v>101</v>
      </c>
      <c r="E34" s="104" t="s">
        <v>118</v>
      </c>
      <c r="F34" s="56">
        <v>99.384</v>
      </c>
      <c r="G34" s="57"/>
      <c r="H34" s="58">
        <v>99.384</v>
      </c>
      <c r="I34" s="59"/>
      <c r="J34" s="59"/>
      <c r="K34" s="59"/>
      <c r="L34" s="59"/>
      <c r="M34" s="59"/>
      <c r="N34" s="59"/>
      <c r="O34" s="59"/>
      <c r="P34" s="59"/>
      <c r="Q34" s="59"/>
      <c r="R34" s="56"/>
    </row>
    <row r="35" spans="1:18" ht="19.5" customHeight="1">
      <c r="A35" s="46" t="s">
        <v>76</v>
      </c>
      <c r="B35" s="46" t="s">
        <v>85</v>
      </c>
      <c r="C35" s="46" t="s">
        <v>80</v>
      </c>
      <c r="D35" s="46" t="s">
        <v>101</v>
      </c>
      <c r="E35" s="104" t="s">
        <v>119</v>
      </c>
      <c r="F35" s="56">
        <v>2.1</v>
      </c>
      <c r="G35" s="57"/>
      <c r="H35" s="58">
        <v>2.1</v>
      </c>
      <c r="I35" s="59"/>
      <c r="J35" s="59"/>
      <c r="K35" s="59"/>
      <c r="L35" s="59"/>
      <c r="M35" s="59"/>
      <c r="N35" s="59"/>
      <c r="O35" s="59"/>
      <c r="P35" s="59"/>
      <c r="Q35" s="59"/>
      <c r="R35" s="56"/>
    </row>
    <row r="36" spans="1:18" ht="19.5" customHeight="1">
      <c r="A36" s="46" t="s">
        <v>76</v>
      </c>
      <c r="B36" s="46" t="s">
        <v>77</v>
      </c>
      <c r="C36" s="46" t="s">
        <v>77</v>
      </c>
      <c r="D36" s="46" t="s">
        <v>101</v>
      </c>
      <c r="E36" s="104" t="s">
        <v>79</v>
      </c>
      <c r="F36" s="56">
        <v>10.416</v>
      </c>
      <c r="G36" s="57"/>
      <c r="H36" s="58">
        <v>10.416</v>
      </c>
      <c r="I36" s="59"/>
      <c r="J36" s="59"/>
      <c r="K36" s="59"/>
      <c r="L36" s="59"/>
      <c r="M36" s="59"/>
      <c r="N36" s="59"/>
      <c r="O36" s="59"/>
      <c r="P36" s="59"/>
      <c r="Q36" s="59"/>
      <c r="R36" s="56"/>
    </row>
    <row r="37" spans="1:18" ht="19.5" customHeight="1">
      <c r="A37" s="46" t="s">
        <v>76</v>
      </c>
      <c r="B37" s="46" t="s">
        <v>84</v>
      </c>
      <c r="C37" s="46" t="s">
        <v>80</v>
      </c>
      <c r="D37" s="46" t="s">
        <v>101</v>
      </c>
      <c r="E37" s="104" t="s">
        <v>120</v>
      </c>
      <c r="F37" s="56">
        <v>0.7</v>
      </c>
      <c r="G37" s="57"/>
      <c r="H37" s="58">
        <v>0.7</v>
      </c>
      <c r="I37" s="59"/>
      <c r="J37" s="59"/>
      <c r="K37" s="59"/>
      <c r="L37" s="59"/>
      <c r="M37" s="59"/>
      <c r="N37" s="59"/>
      <c r="O37" s="59"/>
      <c r="P37" s="59"/>
      <c r="Q37" s="59"/>
      <c r="R37" s="56"/>
    </row>
    <row r="38" spans="1:18" ht="19.5" customHeight="1">
      <c r="A38" s="46" t="s">
        <v>83</v>
      </c>
      <c r="B38" s="46" t="s">
        <v>121</v>
      </c>
      <c r="C38" s="46" t="s">
        <v>80</v>
      </c>
      <c r="D38" s="46" t="s">
        <v>101</v>
      </c>
      <c r="E38" s="104" t="s">
        <v>122</v>
      </c>
      <c r="F38" s="56">
        <v>0.35</v>
      </c>
      <c r="G38" s="57"/>
      <c r="H38" s="58">
        <v>0.35</v>
      </c>
      <c r="I38" s="59"/>
      <c r="J38" s="59"/>
      <c r="K38" s="59"/>
      <c r="L38" s="59"/>
      <c r="M38" s="59"/>
      <c r="N38" s="59"/>
      <c r="O38" s="59"/>
      <c r="P38" s="59"/>
      <c r="Q38" s="59"/>
      <c r="R38" s="56"/>
    </row>
    <row r="39" spans="1:18" ht="19.5" customHeight="1">
      <c r="A39" s="46" t="s">
        <v>83</v>
      </c>
      <c r="B39" s="46" t="s">
        <v>84</v>
      </c>
      <c r="C39" s="46" t="s">
        <v>81</v>
      </c>
      <c r="D39" s="46" t="s">
        <v>101</v>
      </c>
      <c r="E39" s="104" t="s">
        <v>123</v>
      </c>
      <c r="F39" s="56">
        <v>6.8621</v>
      </c>
      <c r="G39" s="57"/>
      <c r="H39" s="58">
        <v>6.8621</v>
      </c>
      <c r="I39" s="59"/>
      <c r="J39" s="59"/>
      <c r="K39" s="59"/>
      <c r="L39" s="59"/>
      <c r="M39" s="59"/>
      <c r="N39" s="59"/>
      <c r="O39" s="59"/>
      <c r="P39" s="59"/>
      <c r="Q39" s="59"/>
      <c r="R39" s="56"/>
    </row>
    <row r="40" spans="1:18" ht="19.5" customHeight="1">
      <c r="A40" s="46" t="s">
        <v>87</v>
      </c>
      <c r="B40" s="46" t="s">
        <v>85</v>
      </c>
      <c r="C40" s="46" t="s">
        <v>81</v>
      </c>
      <c r="D40" s="46" t="s">
        <v>101</v>
      </c>
      <c r="E40" s="104" t="s">
        <v>90</v>
      </c>
      <c r="F40" s="56">
        <v>37.1</v>
      </c>
      <c r="G40" s="57"/>
      <c r="H40" s="58">
        <v>37.1</v>
      </c>
      <c r="I40" s="59"/>
      <c r="J40" s="59"/>
      <c r="K40" s="59"/>
      <c r="L40" s="59"/>
      <c r="M40" s="59"/>
      <c r="N40" s="59"/>
      <c r="O40" s="59"/>
      <c r="P40" s="59"/>
      <c r="Q40" s="59"/>
      <c r="R40" s="56"/>
    </row>
    <row r="41" spans="1:18" ht="19.5" customHeight="1">
      <c r="A41" s="46" t="s">
        <v>124</v>
      </c>
      <c r="B41" s="46" t="s">
        <v>81</v>
      </c>
      <c r="C41" s="46" t="s">
        <v>125</v>
      </c>
      <c r="D41" s="46" t="s">
        <v>101</v>
      </c>
      <c r="E41" s="104" t="s">
        <v>126</v>
      </c>
      <c r="F41" s="56">
        <v>20</v>
      </c>
      <c r="G41" s="57"/>
      <c r="H41" s="58">
        <v>20</v>
      </c>
      <c r="I41" s="59"/>
      <c r="J41" s="59"/>
      <c r="K41" s="59"/>
      <c r="L41" s="59"/>
      <c r="M41" s="59"/>
      <c r="N41" s="59"/>
      <c r="O41" s="59"/>
      <c r="P41" s="59"/>
      <c r="Q41" s="59"/>
      <c r="R41" s="56"/>
    </row>
    <row r="42" spans="1:18" ht="19.5" customHeight="1">
      <c r="A42" s="46" t="s">
        <v>124</v>
      </c>
      <c r="B42" s="46" t="s">
        <v>103</v>
      </c>
      <c r="C42" s="46" t="s">
        <v>85</v>
      </c>
      <c r="D42" s="46" t="s">
        <v>101</v>
      </c>
      <c r="E42" s="104" t="s">
        <v>127</v>
      </c>
      <c r="F42" s="56">
        <v>6.4</v>
      </c>
      <c r="G42" s="57"/>
      <c r="H42" s="58">
        <v>6.4</v>
      </c>
      <c r="I42" s="59"/>
      <c r="J42" s="59"/>
      <c r="K42" s="59"/>
      <c r="L42" s="59"/>
      <c r="M42" s="59"/>
      <c r="N42" s="59"/>
      <c r="O42" s="59"/>
      <c r="P42" s="59"/>
      <c r="Q42" s="59"/>
      <c r="R42" s="56"/>
    </row>
    <row r="43" spans="1:18" ht="19.5" customHeight="1">
      <c r="A43" s="46" t="s">
        <v>91</v>
      </c>
      <c r="B43" s="46" t="s">
        <v>85</v>
      </c>
      <c r="C43" s="46" t="s">
        <v>81</v>
      </c>
      <c r="D43" s="46" t="s">
        <v>101</v>
      </c>
      <c r="E43" s="104" t="s">
        <v>92</v>
      </c>
      <c r="F43" s="56">
        <v>7.8119</v>
      </c>
      <c r="G43" s="57"/>
      <c r="H43" s="58">
        <v>7.8119</v>
      </c>
      <c r="I43" s="59"/>
      <c r="J43" s="59"/>
      <c r="K43" s="59"/>
      <c r="L43" s="59"/>
      <c r="M43" s="59"/>
      <c r="N43" s="59"/>
      <c r="O43" s="59"/>
      <c r="P43" s="59"/>
      <c r="Q43" s="59"/>
      <c r="R43" s="56"/>
    </row>
    <row r="44" spans="1:18" ht="19.5" customHeight="1">
      <c r="A44" s="46" t="s">
        <v>128</v>
      </c>
      <c r="B44" s="46" t="s">
        <v>81</v>
      </c>
      <c r="C44" s="46" t="s">
        <v>106</v>
      </c>
      <c r="D44" s="46" t="s">
        <v>101</v>
      </c>
      <c r="E44" s="104" t="s">
        <v>129</v>
      </c>
      <c r="F44" s="56">
        <v>4.9</v>
      </c>
      <c r="G44" s="57"/>
      <c r="H44" s="58">
        <v>4.9</v>
      </c>
      <c r="I44" s="59"/>
      <c r="J44" s="59"/>
      <c r="K44" s="59"/>
      <c r="L44" s="59"/>
      <c r="M44" s="59"/>
      <c r="N44" s="59"/>
      <c r="O44" s="59"/>
      <c r="P44" s="59"/>
      <c r="Q44" s="59"/>
      <c r="R44" s="56"/>
    </row>
    <row r="45" spans="1:18" ht="19.5" customHeight="1">
      <c r="A45" s="46" t="s">
        <v>130</v>
      </c>
      <c r="B45" s="46" t="s">
        <v>80</v>
      </c>
      <c r="C45" s="46" t="s">
        <v>81</v>
      </c>
      <c r="D45" s="46" t="s">
        <v>101</v>
      </c>
      <c r="E45" s="104" t="s">
        <v>131</v>
      </c>
      <c r="F45" s="56">
        <v>4.1</v>
      </c>
      <c r="G45" s="57"/>
      <c r="H45" s="58">
        <v>4.1</v>
      </c>
      <c r="I45" s="59"/>
      <c r="J45" s="59"/>
      <c r="K45" s="59"/>
      <c r="L45" s="59"/>
      <c r="M45" s="59"/>
      <c r="N45" s="59"/>
      <c r="O45" s="59"/>
      <c r="P45" s="59"/>
      <c r="Q45" s="59"/>
      <c r="R45" s="56"/>
    </row>
    <row r="46" spans="1:18" ht="19.5" customHeight="1">
      <c r="A46" s="46"/>
      <c r="B46" s="46"/>
      <c r="C46" s="46"/>
      <c r="D46" s="46"/>
      <c r="E46" s="104" t="s">
        <v>132</v>
      </c>
      <c r="F46" s="56">
        <v>211.4076</v>
      </c>
      <c r="G46" s="57"/>
      <c r="H46" s="58">
        <v>211.4076</v>
      </c>
      <c r="I46" s="59"/>
      <c r="J46" s="59"/>
      <c r="K46" s="59"/>
      <c r="L46" s="59"/>
      <c r="M46" s="59"/>
      <c r="N46" s="59"/>
      <c r="O46" s="59"/>
      <c r="P46" s="59"/>
      <c r="Q46" s="59"/>
      <c r="R46" s="56"/>
    </row>
    <row r="47" spans="1:18" ht="19.5" customHeight="1">
      <c r="A47" s="46" t="s">
        <v>100</v>
      </c>
      <c r="B47" s="46" t="s">
        <v>103</v>
      </c>
      <c r="C47" s="46" t="s">
        <v>81</v>
      </c>
      <c r="D47" s="46" t="s">
        <v>133</v>
      </c>
      <c r="E47" s="104" t="s">
        <v>104</v>
      </c>
      <c r="F47" s="56">
        <v>160.466</v>
      </c>
      <c r="G47" s="57"/>
      <c r="H47" s="58">
        <v>160.466</v>
      </c>
      <c r="I47" s="59"/>
      <c r="J47" s="59"/>
      <c r="K47" s="59"/>
      <c r="L47" s="59"/>
      <c r="M47" s="59"/>
      <c r="N47" s="59"/>
      <c r="O47" s="59"/>
      <c r="P47" s="59"/>
      <c r="Q47" s="59"/>
      <c r="R47" s="56"/>
    </row>
    <row r="48" spans="1:18" ht="19.5" customHeight="1">
      <c r="A48" s="46" t="s">
        <v>100</v>
      </c>
      <c r="B48" s="46" t="s">
        <v>106</v>
      </c>
      <c r="C48" s="46" t="s">
        <v>110</v>
      </c>
      <c r="D48" s="46" t="s">
        <v>133</v>
      </c>
      <c r="E48" s="104" t="s">
        <v>134</v>
      </c>
      <c r="F48" s="56">
        <v>25.6455</v>
      </c>
      <c r="G48" s="57"/>
      <c r="H48" s="58">
        <v>25.6455</v>
      </c>
      <c r="I48" s="59"/>
      <c r="J48" s="59"/>
      <c r="K48" s="59"/>
      <c r="L48" s="59"/>
      <c r="M48" s="59"/>
      <c r="N48" s="59"/>
      <c r="O48" s="59"/>
      <c r="P48" s="59"/>
      <c r="Q48" s="59"/>
      <c r="R48" s="56"/>
    </row>
    <row r="49" spans="1:18" ht="19.5" customHeight="1">
      <c r="A49" s="46" t="s">
        <v>76</v>
      </c>
      <c r="B49" s="46" t="s">
        <v>77</v>
      </c>
      <c r="C49" s="46" t="s">
        <v>77</v>
      </c>
      <c r="D49" s="46" t="s">
        <v>133</v>
      </c>
      <c r="E49" s="104" t="s">
        <v>79</v>
      </c>
      <c r="F49" s="56">
        <v>3.5572</v>
      </c>
      <c r="G49" s="57"/>
      <c r="H49" s="58">
        <v>3.5572</v>
      </c>
      <c r="I49" s="59"/>
      <c r="J49" s="59"/>
      <c r="K49" s="59"/>
      <c r="L49" s="59"/>
      <c r="M49" s="59"/>
      <c r="N49" s="59"/>
      <c r="O49" s="59"/>
      <c r="P49" s="59"/>
      <c r="Q49" s="59"/>
      <c r="R49" s="56"/>
    </row>
    <row r="50" spans="1:18" ht="19.5" customHeight="1">
      <c r="A50" s="46" t="s">
        <v>76</v>
      </c>
      <c r="B50" s="46" t="s">
        <v>80</v>
      </c>
      <c r="C50" s="46" t="s">
        <v>81</v>
      </c>
      <c r="D50" s="46" t="s">
        <v>133</v>
      </c>
      <c r="E50" s="104" t="s">
        <v>82</v>
      </c>
      <c r="F50" s="56">
        <v>0.3648</v>
      </c>
      <c r="G50" s="57"/>
      <c r="H50" s="58">
        <v>0.3648</v>
      </c>
      <c r="I50" s="59"/>
      <c r="J50" s="59"/>
      <c r="K50" s="59"/>
      <c r="L50" s="59"/>
      <c r="M50" s="59"/>
      <c r="N50" s="59"/>
      <c r="O50" s="59"/>
      <c r="P50" s="59"/>
      <c r="Q50" s="59"/>
      <c r="R50" s="56"/>
    </row>
    <row r="51" spans="1:18" ht="19.5" customHeight="1">
      <c r="A51" s="46" t="s">
        <v>83</v>
      </c>
      <c r="B51" s="46" t="s">
        <v>84</v>
      </c>
      <c r="C51" s="46" t="s">
        <v>85</v>
      </c>
      <c r="D51" s="46" t="s">
        <v>133</v>
      </c>
      <c r="E51" s="104" t="s">
        <v>86</v>
      </c>
      <c r="F51" s="56">
        <v>1.768</v>
      </c>
      <c r="G51" s="57"/>
      <c r="H51" s="58">
        <v>1.768</v>
      </c>
      <c r="I51" s="59"/>
      <c r="J51" s="59"/>
      <c r="K51" s="59"/>
      <c r="L51" s="59"/>
      <c r="M51" s="59"/>
      <c r="N51" s="59"/>
      <c r="O51" s="59"/>
      <c r="P51" s="59"/>
      <c r="Q51" s="59"/>
      <c r="R51" s="56"/>
    </row>
    <row r="52" spans="1:18" ht="19.5" customHeight="1">
      <c r="A52" s="46" t="s">
        <v>91</v>
      </c>
      <c r="B52" s="46" t="s">
        <v>85</v>
      </c>
      <c r="C52" s="46" t="s">
        <v>81</v>
      </c>
      <c r="D52" s="46" t="s">
        <v>133</v>
      </c>
      <c r="E52" s="104" t="s">
        <v>92</v>
      </c>
      <c r="F52" s="56">
        <v>19.6061</v>
      </c>
      <c r="G52" s="57"/>
      <c r="H52" s="58">
        <v>19.6061</v>
      </c>
      <c r="I52" s="59"/>
      <c r="J52" s="59"/>
      <c r="K52" s="59"/>
      <c r="L52" s="59"/>
      <c r="M52" s="59"/>
      <c r="N52" s="59"/>
      <c r="O52" s="59"/>
      <c r="P52" s="59"/>
      <c r="Q52" s="59"/>
      <c r="R52" s="56"/>
    </row>
    <row r="53" spans="1:18" ht="19.5" customHeight="1">
      <c r="A53" s="46"/>
      <c r="B53" s="46"/>
      <c r="C53" s="46"/>
      <c r="D53" s="46"/>
      <c r="E53" s="104" t="s">
        <v>135</v>
      </c>
      <c r="F53" s="56">
        <v>35.3146</v>
      </c>
      <c r="G53" s="57"/>
      <c r="H53" s="58">
        <v>35.3146</v>
      </c>
      <c r="I53" s="59"/>
      <c r="J53" s="59"/>
      <c r="K53" s="59"/>
      <c r="L53" s="59"/>
      <c r="M53" s="59"/>
      <c r="N53" s="59"/>
      <c r="O53" s="59"/>
      <c r="P53" s="59"/>
      <c r="Q53" s="59"/>
      <c r="R53" s="56"/>
    </row>
    <row r="54" spans="1:18" ht="19.5" customHeight="1">
      <c r="A54" s="46" t="s">
        <v>100</v>
      </c>
      <c r="B54" s="46" t="s">
        <v>103</v>
      </c>
      <c r="C54" s="46" t="s">
        <v>106</v>
      </c>
      <c r="D54" s="46" t="s">
        <v>136</v>
      </c>
      <c r="E54" s="104" t="s">
        <v>107</v>
      </c>
      <c r="F54" s="56">
        <v>26.6849</v>
      </c>
      <c r="G54" s="57"/>
      <c r="H54" s="58">
        <v>26.6849</v>
      </c>
      <c r="I54" s="59"/>
      <c r="J54" s="59"/>
      <c r="K54" s="59"/>
      <c r="L54" s="59"/>
      <c r="M54" s="59"/>
      <c r="N54" s="59"/>
      <c r="O54" s="59"/>
      <c r="P54" s="59"/>
      <c r="Q54" s="59"/>
      <c r="R54" s="56"/>
    </row>
    <row r="55" spans="1:18" ht="19.5" customHeight="1">
      <c r="A55" s="46" t="s">
        <v>76</v>
      </c>
      <c r="B55" s="46" t="s">
        <v>77</v>
      </c>
      <c r="C55" s="46" t="s">
        <v>77</v>
      </c>
      <c r="D55" s="46" t="s">
        <v>136</v>
      </c>
      <c r="E55" s="104" t="s">
        <v>79</v>
      </c>
      <c r="F55" s="56">
        <v>3.7125</v>
      </c>
      <c r="G55" s="57"/>
      <c r="H55" s="58">
        <v>3.7125</v>
      </c>
      <c r="I55" s="59"/>
      <c r="J55" s="59"/>
      <c r="K55" s="59"/>
      <c r="L55" s="59"/>
      <c r="M55" s="59"/>
      <c r="N55" s="59"/>
      <c r="O55" s="59"/>
      <c r="P55" s="59"/>
      <c r="Q55" s="59"/>
      <c r="R55" s="56"/>
    </row>
    <row r="56" spans="1:18" ht="19.5" customHeight="1">
      <c r="A56" s="46" t="s">
        <v>76</v>
      </c>
      <c r="B56" s="46" t="s">
        <v>80</v>
      </c>
      <c r="C56" s="46" t="s">
        <v>81</v>
      </c>
      <c r="D56" s="46" t="s">
        <v>136</v>
      </c>
      <c r="E56" s="104" t="s">
        <v>82</v>
      </c>
      <c r="F56" s="56">
        <v>0.3648</v>
      </c>
      <c r="G56" s="57"/>
      <c r="H56" s="58">
        <v>0.3648</v>
      </c>
      <c r="I56" s="59"/>
      <c r="J56" s="59"/>
      <c r="K56" s="59"/>
      <c r="L56" s="59"/>
      <c r="M56" s="59"/>
      <c r="N56" s="59"/>
      <c r="O56" s="59"/>
      <c r="P56" s="59"/>
      <c r="Q56" s="59"/>
      <c r="R56" s="56"/>
    </row>
    <row r="57" spans="1:18" ht="19.5" customHeight="1">
      <c r="A57" s="46" t="s">
        <v>83</v>
      </c>
      <c r="B57" s="46" t="s">
        <v>84</v>
      </c>
      <c r="C57" s="46" t="s">
        <v>85</v>
      </c>
      <c r="D57" s="46" t="s">
        <v>136</v>
      </c>
      <c r="E57" s="104" t="s">
        <v>86</v>
      </c>
      <c r="F57" s="56">
        <v>1.768</v>
      </c>
      <c r="G57" s="57"/>
      <c r="H57" s="58">
        <v>1.768</v>
      </c>
      <c r="I57" s="59"/>
      <c r="J57" s="59"/>
      <c r="K57" s="59"/>
      <c r="L57" s="59"/>
      <c r="M57" s="59"/>
      <c r="N57" s="59"/>
      <c r="O57" s="59"/>
      <c r="P57" s="59"/>
      <c r="Q57" s="59"/>
      <c r="R57" s="56"/>
    </row>
    <row r="58" spans="1:18" ht="19.5" customHeight="1">
      <c r="A58" s="46" t="s">
        <v>91</v>
      </c>
      <c r="B58" s="46" t="s">
        <v>85</v>
      </c>
      <c r="C58" s="46" t="s">
        <v>81</v>
      </c>
      <c r="D58" s="46" t="s">
        <v>136</v>
      </c>
      <c r="E58" s="104" t="s">
        <v>92</v>
      </c>
      <c r="F58" s="56">
        <v>2.7844</v>
      </c>
      <c r="G58" s="57"/>
      <c r="H58" s="58">
        <v>2.7844</v>
      </c>
      <c r="I58" s="59"/>
      <c r="J58" s="59"/>
      <c r="K58" s="59"/>
      <c r="L58" s="59"/>
      <c r="M58" s="59"/>
      <c r="N58" s="59"/>
      <c r="O58" s="59"/>
      <c r="P58" s="59"/>
      <c r="Q58" s="59"/>
      <c r="R58" s="56"/>
    </row>
    <row r="59" spans="1:18" ht="19.5" customHeight="1">
      <c r="A59" s="46"/>
      <c r="B59" s="46"/>
      <c r="C59" s="46"/>
      <c r="D59" s="46"/>
      <c r="E59" s="104" t="s">
        <v>137</v>
      </c>
      <c r="F59" s="56">
        <v>183.9316</v>
      </c>
      <c r="G59" s="57"/>
      <c r="H59" s="58">
        <v>183.9316</v>
      </c>
      <c r="I59" s="59"/>
      <c r="J59" s="59"/>
      <c r="K59" s="59"/>
      <c r="L59" s="59"/>
      <c r="M59" s="59"/>
      <c r="N59" s="59"/>
      <c r="O59" s="59"/>
      <c r="P59" s="59"/>
      <c r="Q59" s="59"/>
      <c r="R59" s="56"/>
    </row>
    <row r="60" spans="1:18" ht="19.5" customHeight="1">
      <c r="A60" s="46" t="s">
        <v>76</v>
      </c>
      <c r="B60" s="46" t="s">
        <v>77</v>
      </c>
      <c r="C60" s="46" t="s">
        <v>77</v>
      </c>
      <c r="D60" s="46" t="s">
        <v>138</v>
      </c>
      <c r="E60" s="104" t="s">
        <v>79</v>
      </c>
      <c r="F60" s="56">
        <v>19.4081</v>
      </c>
      <c r="G60" s="57"/>
      <c r="H60" s="58">
        <v>19.4081</v>
      </c>
      <c r="I60" s="59"/>
      <c r="J60" s="59"/>
      <c r="K60" s="59"/>
      <c r="L60" s="59"/>
      <c r="M60" s="59"/>
      <c r="N60" s="59"/>
      <c r="O60" s="59"/>
      <c r="P60" s="59"/>
      <c r="Q60" s="59"/>
      <c r="R60" s="56"/>
    </row>
    <row r="61" spans="1:18" ht="19.5" customHeight="1">
      <c r="A61" s="46" t="s">
        <v>76</v>
      </c>
      <c r="B61" s="46" t="s">
        <v>80</v>
      </c>
      <c r="C61" s="46" t="s">
        <v>81</v>
      </c>
      <c r="D61" s="46" t="s">
        <v>138</v>
      </c>
      <c r="E61" s="104" t="s">
        <v>82</v>
      </c>
      <c r="F61" s="56">
        <v>1.824</v>
      </c>
      <c r="G61" s="57"/>
      <c r="H61" s="58">
        <v>1.824</v>
      </c>
      <c r="I61" s="59"/>
      <c r="J61" s="59"/>
      <c r="K61" s="59"/>
      <c r="L61" s="59"/>
      <c r="M61" s="59"/>
      <c r="N61" s="59"/>
      <c r="O61" s="59"/>
      <c r="P61" s="59"/>
      <c r="Q61" s="59"/>
      <c r="R61" s="56"/>
    </row>
    <row r="62" spans="1:18" ht="19.5" customHeight="1">
      <c r="A62" s="46" t="s">
        <v>83</v>
      </c>
      <c r="B62" s="46" t="s">
        <v>84</v>
      </c>
      <c r="C62" s="46" t="s">
        <v>85</v>
      </c>
      <c r="D62" s="46" t="s">
        <v>138</v>
      </c>
      <c r="E62" s="104" t="s">
        <v>86</v>
      </c>
      <c r="F62" s="56">
        <v>9.1104</v>
      </c>
      <c r="G62" s="57"/>
      <c r="H62" s="58">
        <v>9.1104</v>
      </c>
      <c r="I62" s="59"/>
      <c r="J62" s="59"/>
      <c r="K62" s="59"/>
      <c r="L62" s="59"/>
      <c r="M62" s="59"/>
      <c r="N62" s="59"/>
      <c r="O62" s="59"/>
      <c r="P62" s="59"/>
      <c r="Q62" s="59"/>
      <c r="R62" s="56"/>
    </row>
    <row r="63" spans="1:18" ht="19.5" customHeight="1">
      <c r="A63" s="46" t="s">
        <v>124</v>
      </c>
      <c r="B63" s="46" t="s">
        <v>103</v>
      </c>
      <c r="C63" s="46" t="s">
        <v>81</v>
      </c>
      <c r="D63" s="46" t="s">
        <v>138</v>
      </c>
      <c r="E63" s="104" t="s">
        <v>139</v>
      </c>
      <c r="F63" s="56">
        <v>139.0326</v>
      </c>
      <c r="G63" s="57"/>
      <c r="H63" s="58">
        <v>139.0326</v>
      </c>
      <c r="I63" s="59"/>
      <c r="J63" s="59"/>
      <c r="K63" s="59"/>
      <c r="L63" s="59"/>
      <c r="M63" s="59"/>
      <c r="N63" s="59"/>
      <c r="O63" s="59"/>
      <c r="P63" s="59"/>
      <c r="Q63" s="59"/>
      <c r="R63" s="56"/>
    </row>
    <row r="64" spans="1:18" ht="19.5" customHeight="1">
      <c r="A64" s="46" t="s">
        <v>91</v>
      </c>
      <c r="B64" s="46" t="s">
        <v>85</v>
      </c>
      <c r="C64" s="46" t="s">
        <v>81</v>
      </c>
      <c r="D64" s="46" t="s">
        <v>138</v>
      </c>
      <c r="E64" s="104" t="s">
        <v>92</v>
      </c>
      <c r="F64" s="56">
        <v>14.5565</v>
      </c>
      <c r="G64" s="57"/>
      <c r="H64" s="58">
        <v>14.5565</v>
      </c>
      <c r="I64" s="59"/>
      <c r="J64" s="59"/>
      <c r="K64" s="59"/>
      <c r="L64" s="59"/>
      <c r="M64" s="59"/>
      <c r="N64" s="59"/>
      <c r="O64" s="59"/>
      <c r="P64" s="59"/>
      <c r="Q64" s="59"/>
      <c r="R64" s="56"/>
    </row>
  </sheetData>
  <sheetProtection/>
  <mergeCells count="17">
    <mergeCell ref="A2:R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showZeros="0" zoomScale="160" zoomScaleNormal="160" workbookViewId="0" topLeftCell="A4">
      <selection activeCell="H8" sqref="H8"/>
    </sheetView>
  </sheetViews>
  <sheetFormatPr defaultColWidth="9.16015625" defaultRowHeight="12.75" customHeight="1"/>
  <cols>
    <col min="1" max="1" width="13.83203125" style="0" customWidth="1"/>
    <col min="2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67" t="s">
        <v>140</v>
      </c>
    </row>
    <row r="2" spans="1:10" ht="19.5" customHeight="1">
      <c r="A2" s="4" t="s">
        <v>141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12" t="s">
        <v>52</v>
      </c>
      <c r="B4" s="12"/>
      <c r="C4" s="12"/>
      <c r="D4" s="12"/>
      <c r="E4" s="12"/>
      <c r="F4" s="17" t="s">
        <v>53</v>
      </c>
      <c r="G4" s="17" t="s">
        <v>142</v>
      </c>
      <c r="H4" s="17" t="s">
        <v>143</v>
      </c>
      <c r="I4" s="17" t="s">
        <v>144</v>
      </c>
      <c r="J4" s="17" t="s">
        <v>145</v>
      </c>
    </row>
    <row r="5" spans="1:10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7"/>
      <c r="H5" s="17"/>
      <c r="I5" s="17"/>
      <c r="J5" s="17"/>
    </row>
    <row r="6" spans="1:10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19.5" customHeight="1">
      <c r="A8" s="46"/>
      <c r="B8" s="46"/>
      <c r="C8" s="46"/>
      <c r="D8" s="46"/>
      <c r="E8" s="104" t="s">
        <v>53</v>
      </c>
      <c r="F8" s="56">
        <f>G8+H8</f>
        <v>781.4599999999999</v>
      </c>
      <c r="G8" s="58">
        <v>715.8</v>
      </c>
      <c r="H8" s="56">
        <f>H9+H16+H23+H46+H53+H59</f>
        <v>65.66</v>
      </c>
      <c r="I8" s="211"/>
      <c r="J8" s="115"/>
    </row>
    <row r="9" spans="1:10" ht="19.5" customHeight="1">
      <c r="A9" s="46"/>
      <c r="B9" s="46"/>
      <c r="C9" s="46"/>
      <c r="D9" s="46"/>
      <c r="E9" s="104" t="s">
        <v>75</v>
      </c>
      <c r="F9" s="56">
        <v>35.5325</v>
      </c>
      <c r="G9" s="58">
        <v>35.5325</v>
      </c>
      <c r="H9" s="56">
        <v>0</v>
      </c>
      <c r="I9" s="211"/>
      <c r="J9" s="115"/>
    </row>
    <row r="10" spans="1:10" ht="19.5" customHeight="1">
      <c r="A10" s="46" t="s">
        <v>76</v>
      </c>
      <c r="B10" s="46" t="s">
        <v>77</v>
      </c>
      <c r="C10" s="46" t="s">
        <v>77</v>
      </c>
      <c r="D10" s="46" t="s">
        <v>78</v>
      </c>
      <c r="E10" s="104" t="s">
        <v>79</v>
      </c>
      <c r="F10" s="56">
        <v>3.7386</v>
      </c>
      <c r="G10" s="58">
        <v>3.7386</v>
      </c>
      <c r="H10" s="56">
        <v>0</v>
      </c>
      <c r="I10" s="211"/>
      <c r="J10" s="115"/>
    </row>
    <row r="11" spans="1:10" ht="19.5" customHeight="1">
      <c r="A11" s="46" t="s">
        <v>76</v>
      </c>
      <c r="B11" s="46" t="s">
        <v>80</v>
      </c>
      <c r="C11" s="46" t="s">
        <v>81</v>
      </c>
      <c r="D11" s="46" t="s">
        <v>78</v>
      </c>
      <c r="E11" s="104" t="s">
        <v>82</v>
      </c>
      <c r="F11" s="56">
        <v>0.3648</v>
      </c>
      <c r="G11" s="58">
        <v>0.3648</v>
      </c>
      <c r="H11" s="56">
        <v>0</v>
      </c>
      <c r="I11" s="211"/>
      <c r="J11" s="115"/>
    </row>
    <row r="12" spans="1:10" ht="19.5" customHeight="1">
      <c r="A12" s="46" t="s">
        <v>83</v>
      </c>
      <c r="B12" s="46" t="s">
        <v>84</v>
      </c>
      <c r="C12" s="46" t="s">
        <v>85</v>
      </c>
      <c r="D12" s="46" t="s">
        <v>78</v>
      </c>
      <c r="E12" s="104" t="s">
        <v>86</v>
      </c>
      <c r="F12" s="56">
        <v>1.768</v>
      </c>
      <c r="G12" s="58">
        <v>1.768</v>
      </c>
      <c r="H12" s="56">
        <v>0</v>
      </c>
      <c r="I12" s="211"/>
      <c r="J12" s="115"/>
    </row>
    <row r="13" spans="1:10" ht="19.5" customHeight="1">
      <c r="A13" s="46" t="s">
        <v>87</v>
      </c>
      <c r="B13" s="46" t="s">
        <v>81</v>
      </c>
      <c r="C13" s="46" t="s">
        <v>88</v>
      </c>
      <c r="D13" s="46" t="s">
        <v>78</v>
      </c>
      <c r="E13" s="104" t="s">
        <v>89</v>
      </c>
      <c r="F13" s="56">
        <v>26.4827</v>
      </c>
      <c r="G13" s="58">
        <v>26.4827</v>
      </c>
      <c r="H13" s="56">
        <v>0</v>
      </c>
      <c r="I13" s="211"/>
      <c r="J13" s="115"/>
    </row>
    <row r="14" spans="1:10" ht="19.5" customHeight="1">
      <c r="A14" s="46" t="s">
        <v>87</v>
      </c>
      <c r="B14" s="46" t="s">
        <v>85</v>
      </c>
      <c r="C14" s="46" t="s">
        <v>81</v>
      </c>
      <c r="D14" s="46" t="s">
        <v>78</v>
      </c>
      <c r="E14" s="104" t="s">
        <v>90</v>
      </c>
      <c r="F14" s="56">
        <v>0.3744</v>
      </c>
      <c r="G14" s="58">
        <v>0.3744</v>
      </c>
      <c r="H14" s="56">
        <v>0</v>
      </c>
      <c r="I14" s="211"/>
      <c r="J14" s="115"/>
    </row>
    <row r="15" spans="1:10" ht="19.5" customHeight="1">
      <c r="A15" s="46" t="s">
        <v>91</v>
      </c>
      <c r="B15" s="46" t="s">
        <v>85</v>
      </c>
      <c r="C15" s="46" t="s">
        <v>81</v>
      </c>
      <c r="D15" s="46" t="s">
        <v>78</v>
      </c>
      <c r="E15" s="104" t="s">
        <v>92</v>
      </c>
      <c r="F15" s="56">
        <v>2.804</v>
      </c>
      <c r="G15" s="58">
        <v>2.804</v>
      </c>
      <c r="H15" s="56">
        <v>0</v>
      </c>
      <c r="I15" s="211"/>
      <c r="J15" s="115"/>
    </row>
    <row r="16" spans="1:10" ht="19.5" customHeight="1">
      <c r="A16" s="46"/>
      <c r="B16" s="46"/>
      <c r="C16" s="46"/>
      <c r="D16" s="46"/>
      <c r="E16" s="104" t="s">
        <v>93</v>
      </c>
      <c r="F16" s="56">
        <v>17.2246</v>
      </c>
      <c r="G16" s="58">
        <v>17.2246</v>
      </c>
      <c r="H16" s="56">
        <v>0</v>
      </c>
      <c r="I16" s="211"/>
      <c r="J16" s="115"/>
    </row>
    <row r="17" spans="1:10" ht="19.5" customHeight="1">
      <c r="A17" s="46" t="s">
        <v>76</v>
      </c>
      <c r="B17" s="46" t="s">
        <v>77</v>
      </c>
      <c r="C17" s="46" t="s">
        <v>77</v>
      </c>
      <c r="D17" s="46" t="s">
        <v>94</v>
      </c>
      <c r="E17" s="104" t="s">
        <v>79</v>
      </c>
      <c r="F17" s="56">
        <v>1.8048</v>
      </c>
      <c r="G17" s="58">
        <v>1.8048</v>
      </c>
      <c r="H17" s="56">
        <v>0</v>
      </c>
      <c r="I17" s="211"/>
      <c r="J17" s="115"/>
    </row>
    <row r="18" spans="1:10" ht="19.5" customHeight="1">
      <c r="A18" s="46" t="s">
        <v>76</v>
      </c>
      <c r="B18" s="46" t="s">
        <v>80</v>
      </c>
      <c r="C18" s="46" t="s">
        <v>81</v>
      </c>
      <c r="D18" s="46" t="s">
        <v>94</v>
      </c>
      <c r="E18" s="104" t="s">
        <v>82</v>
      </c>
      <c r="F18" s="56">
        <v>0.1824</v>
      </c>
      <c r="G18" s="58">
        <v>0.1824</v>
      </c>
      <c r="H18" s="56">
        <v>0</v>
      </c>
      <c r="I18" s="211"/>
      <c r="J18" s="115"/>
    </row>
    <row r="19" spans="1:10" ht="19.5" customHeight="1">
      <c r="A19" s="46" t="s">
        <v>83</v>
      </c>
      <c r="B19" s="46" t="s">
        <v>84</v>
      </c>
      <c r="C19" s="46" t="s">
        <v>85</v>
      </c>
      <c r="D19" s="46" t="s">
        <v>94</v>
      </c>
      <c r="E19" s="104" t="s">
        <v>86</v>
      </c>
      <c r="F19" s="56">
        <v>0.884</v>
      </c>
      <c r="G19" s="58">
        <v>0.884</v>
      </c>
      <c r="H19" s="56">
        <v>0</v>
      </c>
      <c r="I19" s="211"/>
      <c r="J19" s="115"/>
    </row>
    <row r="20" spans="1:10" ht="19.5" customHeight="1">
      <c r="A20" s="46" t="s">
        <v>95</v>
      </c>
      <c r="B20" s="46" t="s">
        <v>81</v>
      </c>
      <c r="C20" s="46" t="s">
        <v>81</v>
      </c>
      <c r="D20" s="46" t="s">
        <v>94</v>
      </c>
      <c r="E20" s="104" t="s">
        <v>96</v>
      </c>
      <c r="F20" s="56">
        <v>6.4286</v>
      </c>
      <c r="G20" s="58">
        <v>6.4286</v>
      </c>
      <c r="H20" s="56">
        <v>0</v>
      </c>
      <c r="I20" s="211"/>
      <c r="J20" s="115"/>
    </row>
    <row r="21" spans="1:10" ht="19.5" customHeight="1">
      <c r="A21" s="46" t="s">
        <v>95</v>
      </c>
      <c r="B21" s="46" t="s">
        <v>81</v>
      </c>
      <c r="C21" s="46" t="s">
        <v>97</v>
      </c>
      <c r="D21" s="46" t="s">
        <v>94</v>
      </c>
      <c r="E21" s="104" t="s">
        <v>98</v>
      </c>
      <c r="F21" s="56">
        <v>6.5712</v>
      </c>
      <c r="G21" s="58">
        <v>6.5712</v>
      </c>
      <c r="H21" s="56">
        <v>0</v>
      </c>
      <c r="I21" s="211"/>
      <c r="J21" s="115"/>
    </row>
    <row r="22" spans="1:10" ht="19.5" customHeight="1">
      <c r="A22" s="46" t="s">
        <v>91</v>
      </c>
      <c r="B22" s="46" t="s">
        <v>85</v>
      </c>
      <c r="C22" s="46" t="s">
        <v>81</v>
      </c>
      <c r="D22" s="46" t="s">
        <v>94</v>
      </c>
      <c r="E22" s="104" t="s">
        <v>92</v>
      </c>
      <c r="F22" s="56">
        <v>1.3536</v>
      </c>
      <c r="G22" s="58">
        <v>1.3536</v>
      </c>
      <c r="H22" s="56">
        <v>0</v>
      </c>
      <c r="I22" s="211"/>
      <c r="J22" s="115"/>
    </row>
    <row r="23" spans="1:10" ht="19.5" customHeight="1">
      <c r="A23" s="46"/>
      <c r="B23" s="46"/>
      <c r="C23" s="46"/>
      <c r="D23" s="46"/>
      <c r="E23" s="104" t="s">
        <v>99</v>
      </c>
      <c r="F23" s="56">
        <f>G23+H23</f>
        <v>298.03999999999996</v>
      </c>
      <c r="G23" s="58">
        <f>233.88-1.5</f>
        <v>232.38</v>
      </c>
      <c r="H23" s="56">
        <v>65.66</v>
      </c>
      <c r="I23" s="211"/>
      <c r="J23" s="115"/>
    </row>
    <row r="24" spans="1:10" ht="19.5" customHeight="1">
      <c r="A24" s="46" t="s">
        <v>100</v>
      </c>
      <c r="B24" s="46" t="s">
        <v>81</v>
      </c>
      <c r="C24" s="46" t="s">
        <v>85</v>
      </c>
      <c r="D24" s="46" t="s">
        <v>101</v>
      </c>
      <c r="E24" s="104" t="s">
        <v>102</v>
      </c>
      <c r="F24" s="56">
        <v>0.35</v>
      </c>
      <c r="G24" s="58">
        <v>0</v>
      </c>
      <c r="H24" s="56">
        <v>0.35</v>
      </c>
      <c r="I24" s="211"/>
      <c r="J24" s="115"/>
    </row>
    <row r="25" spans="1:10" ht="19.5" customHeight="1">
      <c r="A25" s="46" t="s">
        <v>100</v>
      </c>
      <c r="B25" s="46" t="s">
        <v>103</v>
      </c>
      <c r="C25" s="46" t="s">
        <v>81</v>
      </c>
      <c r="D25" s="46" t="s">
        <v>101</v>
      </c>
      <c r="E25" s="104" t="s">
        <v>104</v>
      </c>
      <c r="F25" s="56">
        <v>75.8101</v>
      </c>
      <c r="G25" s="58">
        <v>75.8101</v>
      </c>
      <c r="H25" s="56">
        <v>0</v>
      </c>
      <c r="I25" s="211"/>
      <c r="J25" s="115"/>
    </row>
    <row r="26" spans="1:10" ht="19.5" customHeight="1">
      <c r="A26" s="46" t="s">
        <v>100</v>
      </c>
      <c r="B26" s="46" t="s">
        <v>103</v>
      </c>
      <c r="C26" s="46" t="s">
        <v>85</v>
      </c>
      <c r="D26" s="46" t="s">
        <v>101</v>
      </c>
      <c r="E26" s="104" t="s">
        <v>105</v>
      </c>
      <c r="F26" s="56">
        <v>9.01</v>
      </c>
      <c r="G26" s="58">
        <v>0</v>
      </c>
      <c r="H26" s="56">
        <v>9.01</v>
      </c>
      <c r="I26" s="211"/>
      <c r="J26" s="115"/>
    </row>
    <row r="27" spans="1:10" ht="19.5" customHeight="1">
      <c r="A27" s="46" t="s">
        <v>100</v>
      </c>
      <c r="B27" s="46" t="s">
        <v>103</v>
      </c>
      <c r="C27" s="46" t="s">
        <v>106</v>
      </c>
      <c r="D27" s="46" t="s">
        <v>101</v>
      </c>
      <c r="E27" s="104" t="s">
        <v>107</v>
      </c>
      <c r="F27" s="56">
        <v>4</v>
      </c>
      <c r="G27" s="58">
        <v>0</v>
      </c>
      <c r="H27" s="56">
        <v>4</v>
      </c>
      <c r="I27" s="211"/>
      <c r="J27" s="115"/>
    </row>
    <row r="28" spans="1:10" ht="19.5" customHeight="1">
      <c r="A28" s="46" t="s">
        <v>100</v>
      </c>
      <c r="B28" s="46" t="s">
        <v>103</v>
      </c>
      <c r="C28" s="46" t="s">
        <v>108</v>
      </c>
      <c r="D28" s="46" t="s">
        <v>101</v>
      </c>
      <c r="E28" s="104" t="s">
        <v>109</v>
      </c>
      <c r="F28" s="56">
        <v>2.8</v>
      </c>
      <c r="G28" s="58">
        <v>0</v>
      </c>
      <c r="H28" s="56">
        <v>2.8</v>
      </c>
      <c r="I28" s="211"/>
      <c r="J28" s="115"/>
    </row>
    <row r="29" spans="1:10" ht="19.5" customHeight="1">
      <c r="A29" s="46" t="s">
        <v>100</v>
      </c>
      <c r="B29" s="46" t="s">
        <v>77</v>
      </c>
      <c r="C29" s="46" t="s">
        <v>110</v>
      </c>
      <c r="D29" s="46" t="s">
        <v>101</v>
      </c>
      <c r="E29" s="104" t="s">
        <v>111</v>
      </c>
      <c r="F29" s="56">
        <v>0.35</v>
      </c>
      <c r="G29" s="58">
        <v>0</v>
      </c>
      <c r="H29" s="56">
        <v>0.35</v>
      </c>
      <c r="I29" s="211"/>
      <c r="J29" s="115"/>
    </row>
    <row r="30" spans="1:10" ht="19.5" customHeight="1">
      <c r="A30" s="46" t="s">
        <v>100</v>
      </c>
      <c r="B30" s="46" t="s">
        <v>108</v>
      </c>
      <c r="C30" s="46" t="s">
        <v>110</v>
      </c>
      <c r="D30" s="46" t="s">
        <v>101</v>
      </c>
      <c r="E30" s="104" t="s">
        <v>112</v>
      </c>
      <c r="F30" s="56">
        <v>0.35</v>
      </c>
      <c r="G30" s="58">
        <v>0</v>
      </c>
      <c r="H30" s="56">
        <v>0.35</v>
      </c>
      <c r="I30" s="211"/>
      <c r="J30" s="115"/>
    </row>
    <row r="31" spans="1:10" ht="19.5" customHeight="1">
      <c r="A31" s="46" t="s">
        <v>100</v>
      </c>
      <c r="B31" s="46" t="s">
        <v>84</v>
      </c>
      <c r="C31" s="46" t="s">
        <v>85</v>
      </c>
      <c r="D31" s="46" t="s">
        <v>101</v>
      </c>
      <c r="E31" s="104" t="s">
        <v>113</v>
      </c>
      <c r="F31" s="56">
        <v>2.1</v>
      </c>
      <c r="G31" s="58">
        <v>0</v>
      </c>
      <c r="H31" s="56">
        <v>2.1</v>
      </c>
      <c r="I31" s="211"/>
      <c r="J31" s="115"/>
    </row>
    <row r="32" spans="1:10" ht="19.5" customHeight="1">
      <c r="A32" s="46" t="s">
        <v>100</v>
      </c>
      <c r="B32" s="46" t="s">
        <v>114</v>
      </c>
      <c r="C32" s="46" t="s">
        <v>85</v>
      </c>
      <c r="D32" s="46" t="s">
        <v>101</v>
      </c>
      <c r="E32" s="104" t="s">
        <v>115</v>
      </c>
      <c r="F32" s="56">
        <v>1.4</v>
      </c>
      <c r="G32" s="58">
        <v>0</v>
      </c>
      <c r="H32" s="56">
        <v>1.4</v>
      </c>
      <c r="I32" s="211"/>
      <c r="J32" s="115"/>
    </row>
    <row r="33" spans="1:10" ht="19.5" customHeight="1">
      <c r="A33" s="46" t="s">
        <v>100</v>
      </c>
      <c r="B33" s="46" t="s">
        <v>116</v>
      </c>
      <c r="C33" s="46" t="s">
        <v>85</v>
      </c>
      <c r="D33" s="46" t="s">
        <v>101</v>
      </c>
      <c r="E33" s="104" t="s">
        <v>117</v>
      </c>
      <c r="F33" s="56">
        <v>1.75</v>
      </c>
      <c r="G33" s="58">
        <v>0</v>
      </c>
      <c r="H33" s="56">
        <v>1.75</v>
      </c>
      <c r="I33" s="211"/>
      <c r="J33" s="115"/>
    </row>
    <row r="34" spans="1:10" ht="19.5" customHeight="1">
      <c r="A34" s="46" t="s">
        <v>76</v>
      </c>
      <c r="B34" s="46" t="s">
        <v>85</v>
      </c>
      <c r="C34" s="46" t="s">
        <v>108</v>
      </c>
      <c r="D34" s="46" t="s">
        <v>101</v>
      </c>
      <c r="E34" s="104" t="s">
        <v>118</v>
      </c>
      <c r="F34" s="56">
        <v>99.384</v>
      </c>
      <c r="G34" s="58">
        <v>99.384</v>
      </c>
      <c r="H34" s="56">
        <v>0</v>
      </c>
      <c r="I34" s="211"/>
      <c r="J34" s="115"/>
    </row>
    <row r="35" spans="1:10" ht="19.5" customHeight="1">
      <c r="A35" s="46" t="s">
        <v>76</v>
      </c>
      <c r="B35" s="46" t="s">
        <v>85</v>
      </c>
      <c r="C35" s="46" t="s">
        <v>80</v>
      </c>
      <c r="D35" s="46" t="s">
        <v>101</v>
      </c>
      <c r="E35" s="104" t="s">
        <v>119</v>
      </c>
      <c r="F35" s="56">
        <v>2.1</v>
      </c>
      <c r="G35" s="58">
        <v>0</v>
      </c>
      <c r="H35" s="56">
        <v>2.1</v>
      </c>
      <c r="I35" s="211"/>
      <c r="J35" s="115"/>
    </row>
    <row r="36" spans="1:10" ht="19.5" customHeight="1">
      <c r="A36" s="46" t="s">
        <v>76</v>
      </c>
      <c r="B36" s="46" t="s">
        <v>77</v>
      </c>
      <c r="C36" s="46" t="s">
        <v>77</v>
      </c>
      <c r="D36" s="46" t="s">
        <v>101</v>
      </c>
      <c r="E36" s="104" t="s">
        <v>79</v>
      </c>
      <c r="F36" s="56">
        <v>10.416</v>
      </c>
      <c r="G36" s="58">
        <v>10.416</v>
      </c>
      <c r="H36" s="56">
        <v>0</v>
      </c>
      <c r="I36" s="211"/>
      <c r="J36" s="115"/>
    </row>
    <row r="37" spans="1:10" ht="19.5" customHeight="1">
      <c r="A37" s="46" t="s">
        <v>76</v>
      </c>
      <c r="B37" s="46" t="s">
        <v>84</v>
      </c>
      <c r="C37" s="46" t="s">
        <v>80</v>
      </c>
      <c r="D37" s="46" t="s">
        <v>101</v>
      </c>
      <c r="E37" s="104" t="s">
        <v>120</v>
      </c>
      <c r="F37" s="56">
        <v>0.7</v>
      </c>
      <c r="G37" s="58">
        <v>0</v>
      </c>
      <c r="H37" s="56">
        <v>0.7</v>
      </c>
      <c r="I37" s="211"/>
      <c r="J37" s="115"/>
    </row>
    <row r="38" spans="1:10" ht="19.5" customHeight="1">
      <c r="A38" s="46" t="s">
        <v>83</v>
      </c>
      <c r="B38" s="46" t="s">
        <v>121</v>
      </c>
      <c r="C38" s="46" t="s">
        <v>80</v>
      </c>
      <c r="D38" s="46" t="s">
        <v>101</v>
      </c>
      <c r="E38" s="104" t="s">
        <v>122</v>
      </c>
      <c r="F38" s="56">
        <v>0.35</v>
      </c>
      <c r="G38" s="58">
        <v>0</v>
      </c>
      <c r="H38" s="56">
        <v>0.35</v>
      </c>
      <c r="I38" s="211"/>
      <c r="J38" s="115"/>
    </row>
    <row r="39" spans="1:10" ht="19.5" customHeight="1">
      <c r="A39" s="46" t="s">
        <v>83</v>
      </c>
      <c r="B39" s="46" t="s">
        <v>84</v>
      </c>
      <c r="C39" s="46" t="s">
        <v>81</v>
      </c>
      <c r="D39" s="46" t="s">
        <v>101</v>
      </c>
      <c r="E39" s="104" t="s">
        <v>123</v>
      </c>
      <c r="F39" s="56">
        <v>6.8621</v>
      </c>
      <c r="G39" s="58">
        <v>6.8621</v>
      </c>
      <c r="H39" s="56">
        <v>0</v>
      </c>
      <c r="I39" s="211"/>
      <c r="J39" s="115"/>
    </row>
    <row r="40" spans="1:10" ht="19.5" customHeight="1">
      <c r="A40" s="46" t="s">
        <v>87</v>
      </c>
      <c r="B40" s="46" t="s">
        <v>85</v>
      </c>
      <c r="C40" s="46" t="s">
        <v>81</v>
      </c>
      <c r="D40" s="46" t="s">
        <v>101</v>
      </c>
      <c r="E40" s="104" t="s">
        <v>90</v>
      </c>
      <c r="F40" s="56">
        <v>37.1</v>
      </c>
      <c r="G40" s="58">
        <v>30.1</v>
      </c>
      <c r="H40" s="56">
        <v>7</v>
      </c>
      <c r="I40" s="211"/>
      <c r="J40" s="115"/>
    </row>
    <row r="41" spans="1:10" ht="19.5" customHeight="1">
      <c r="A41" s="46" t="s">
        <v>124</v>
      </c>
      <c r="B41" s="46" t="s">
        <v>81</v>
      </c>
      <c r="C41" s="46" t="s">
        <v>125</v>
      </c>
      <c r="D41" s="46" t="s">
        <v>101</v>
      </c>
      <c r="E41" s="104" t="s">
        <v>126</v>
      </c>
      <c r="F41" s="56">
        <v>20</v>
      </c>
      <c r="G41" s="58">
        <v>0</v>
      </c>
      <c r="H41" s="56">
        <v>20</v>
      </c>
      <c r="I41" s="211"/>
      <c r="J41" s="115"/>
    </row>
    <row r="42" spans="1:10" ht="19.5" customHeight="1">
      <c r="A42" s="46" t="s">
        <v>124</v>
      </c>
      <c r="B42" s="46" t="s">
        <v>103</v>
      </c>
      <c r="C42" s="46" t="s">
        <v>85</v>
      </c>
      <c r="D42" s="46" t="s">
        <v>101</v>
      </c>
      <c r="E42" s="104" t="s">
        <v>127</v>
      </c>
      <c r="F42" s="56">
        <v>6.4</v>
      </c>
      <c r="G42" s="58">
        <v>0</v>
      </c>
      <c r="H42" s="56">
        <v>6.4</v>
      </c>
      <c r="I42" s="211"/>
      <c r="J42" s="115"/>
    </row>
    <row r="43" spans="1:10" ht="19.5" customHeight="1">
      <c r="A43" s="46" t="s">
        <v>91</v>
      </c>
      <c r="B43" s="46" t="s">
        <v>85</v>
      </c>
      <c r="C43" s="46" t="s">
        <v>81</v>
      </c>
      <c r="D43" s="46" t="s">
        <v>101</v>
      </c>
      <c r="E43" s="104" t="s">
        <v>92</v>
      </c>
      <c r="F43" s="56">
        <v>7.8119</v>
      </c>
      <c r="G43" s="58">
        <v>7.8119</v>
      </c>
      <c r="H43" s="56">
        <v>0</v>
      </c>
      <c r="I43" s="211"/>
      <c r="J43" s="115"/>
    </row>
    <row r="44" spans="1:10" ht="19.5" customHeight="1">
      <c r="A44" s="46" t="s">
        <v>128</v>
      </c>
      <c r="B44" s="46" t="s">
        <v>81</v>
      </c>
      <c r="C44" s="46" t="s">
        <v>106</v>
      </c>
      <c r="D44" s="46" t="s">
        <v>101</v>
      </c>
      <c r="E44" s="104" t="s">
        <v>129</v>
      </c>
      <c r="F44" s="56">
        <v>4.9</v>
      </c>
      <c r="G44" s="58">
        <v>0</v>
      </c>
      <c r="H44" s="56">
        <v>4.9</v>
      </c>
      <c r="I44" s="211"/>
      <c r="J44" s="115"/>
    </row>
    <row r="45" spans="1:10" ht="19.5" customHeight="1">
      <c r="A45" s="46" t="s">
        <v>130</v>
      </c>
      <c r="B45" s="46" t="s">
        <v>80</v>
      </c>
      <c r="C45" s="46" t="s">
        <v>81</v>
      </c>
      <c r="D45" s="46" t="s">
        <v>101</v>
      </c>
      <c r="E45" s="104" t="s">
        <v>131</v>
      </c>
      <c r="F45" s="56">
        <v>4.1</v>
      </c>
      <c r="G45" s="58">
        <v>2</v>
      </c>
      <c r="H45" s="56">
        <v>2.1</v>
      </c>
      <c r="I45" s="211"/>
      <c r="J45" s="115"/>
    </row>
    <row r="46" spans="1:10" ht="19.5" customHeight="1">
      <c r="A46" s="46"/>
      <c r="B46" s="46"/>
      <c r="C46" s="46"/>
      <c r="D46" s="46"/>
      <c r="E46" s="104" t="s">
        <v>132</v>
      </c>
      <c r="F46" s="56">
        <v>211.4076</v>
      </c>
      <c r="G46" s="58">
        <v>211.4076</v>
      </c>
      <c r="H46" s="56">
        <v>0</v>
      </c>
      <c r="I46" s="211"/>
      <c r="J46" s="115"/>
    </row>
    <row r="47" spans="1:10" ht="19.5" customHeight="1">
      <c r="A47" s="46" t="s">
        <v>100</v>
      </c>
      <c r="B47" s="46" t="s">
        <v>103</v>
      </c>
      <c r="C47" s="46" t="s">
        <v>81</v>
      </c>
      <c r="D47" s="46" t="s">
        <v>133</v>
      </c>
      <c r="E47" s="104" t="s">
        <v>104</v>
      </c>
      <c r="F47" s="56">
        <v>160.466</v>
      </c>
      <c r="G47" s="58">
        <v>160.466</v>
      </c>
      <c r="H47" s="56">
        <v>0</v>
      </c>
      <c r="I47" s="211"/>
      <c r="J47" s="115"/>
    </row>
    <row r="48" spans="1:10" ht="19.5" customHeight="1">
      <c r="A48" s="46" t="s">
        <v>100</v>
      </c>
      <c r="B48" s="46" t="s">
        <v>106</v>
      </c>
      <c r="C48" s="46" t="s">
        <v>110</v>
      </c>
      <c r="D48" s="46" t="s">
        <v>133</v>
      </c>
      <c r="E48" s="104" t="s">
        <v>134</v>
      </c>
      <c r="F48" s="56">
        <v>25.6455</v>
      </c>
      <c r="G48" s="58">
        <v>25.6455</v>
      </c>
      <c r="H48" s="56">
        <v>0</v>
      </c>
      <c r="I48" s="211"/>
      <c r="J48" s="115"/>
    </row>
    <row r="49" spans="1:10" ht="19.5" customHeight="1">
      <c r="A49" s="46" t="s">
        <v>76</v>
      </c>
      <c r="B49" s="46" t="s">
        <v>77</v>
      </c>
      <c r="C49" s="46" t="s">
        <v>77</v>
      </c>
      <c r="D49" s="46" t="s">
        <v>133</v>
      </c>
      <c r="E49" s="104" t="s">
        <v>79</v>
      </c>
      <c r="F49" s="56">
        <v>3.5572</v>
      </c>
      <c r="G49" s="58">
        <v>3.5572</v>
      </c>
      <c r="H49" s="56">
        <v>0</v>
      </c>
      <c r="I49" s="211"/>
      <c r="J49" s="115"/>
    </row>
    <row r="50" spans="1:10" ht="19.5" customHeight="1">
      <c r="A50" s="46" t="s">
        <v>76</v>
      </c>
      <c r="B50" s="46" t="s">
        <v>80</v>
      </c>
      <c r="C50" s="46" t="s">
        <v>81</v>
      </c>
      <c r="D50" s="46" t="s">
        <v>133</v>
      </c>
      <c r="E50" s="104" t="s">
        <v>82</v>
      </c>
      <c r="F50" s="56">
        <v>0.3648</v>
      </c>
      <c r="G50" s="58">
        <v>0.3648</v>
      </c>
      <c r="H50" s="56">
        <v>0</v>
      </c>
      <c r="I50" s="211"/>
      <c r="J50" s="115"/>
    </row>
    <row r="51" spans="1:10" ht="19.5" customHeight="1">
      <c r="A51" s="46" t="s">
        <v>83</v>
      </c>
      <c r="B51" s="46" t="s">
        <v>84</v>
      </c>
      <c r="C51" s="46" t="s">
        <v>85</v>
      </c>
      <c r="D51" s="46" t="s">
        <v>133</v>
      </c>
      <c r="E51" s="104" t="s">
        <v>86</v>
      </c>
      <c r="F51" s="56">
        <v>1.768</v>
      </c>
      <c r="G51" s="58">
        <v>1.768</v>
      </c>
      <c r="H51" s="56">
        <v>0</v>
      </c>
      <c r="I51" s="211"/>
      <c r="J51" s="115"/>
    </row>
    <row r="52" spans="1:10" ht="19.5" customHeight="1">
      <c r="A52" s="46" t="s">
        <v>91</v>
      </c>
      <c r="B52" s="46" t="s">
        <v>85</v>
      </c>
      <c r="C52" s="46" t="s">
        <v>81</v>
      </c>
      <c r="D52" s="46" t="s">
        <v>133</v>
      </c>
      <c r="E52" s="104" t="s">
        <v>92</v>
      </c>
      <c r="F52" s="56">
        <v>19.6061</v>
      </c>
      <c r="G52" s="58">
        <v>19.6061</v>
      </c>
      <c r="H52" s="56">
        <v>0</v>
      </c>
      <c r="I52" s="211"/>
      <c r="J52" s="115"/>
    </row>
    <row r="53" spans="1:10" ht="19.5" customHeight="1">
      <c r="A53" s="46"/>
      <c r="B53" s="46"/>
      <c r="C53" s="46"/>
      <c r="D53" s="46"/>
      <c r="E53" s="104" t="s">
        <v>135</v>
      </c>
      <c r="F53" s="56">
        <v>35.3146</v>
      </c>
      <c r="G53" s="58">
        <v>35.3146</v>
      </c>
      <c r="H53" s="56">
        <v>0</v>
      </c>
      <c r="I53" s="211"/>
      <c r="J53" s="115"/>
    </row>
    <row r="54" spans="1:10" ht="19.5" customHeight="1">
      <c r="A54" s="46" t="s">
        <v>100</v>
      </c>
      <c r="B54" s="46" t="s">
        <v>103</v>
      </c>
      <c r="C54" s="46" t="s">
        <v>106</v>
      </c>
      <c r="D54" s="46" t="s">
        <v>136</v>
      </c>
      <c r="E54" s="104" t="s">
        <v>107</v>
      </c>
      <c r="F54" s="56">
        <v>26.6849</v>
      </c>
      <c r="G54" s="58">
        <v>26.6849</v>
      </c>
      <c r="H54" s="56">
        <v>0</v>
      </c>
      <c r="I54" s="211"/>
      <c r="J54" s="115"/>
    </row>
    <row r="55" spans="1:10" ht="19.5" customHeight="1">
      <c r="A55" s="46" t="s">
        <v>76</v>
      </c>
      <c r="B55" s="46" t="s">
        <v>77</v>
      </c>
      <c r="C55" s="46" t="s">
        <v>77</v>
      </c>
      <c r="D55" s="46" t="s">
        <v>136</v>
      </c>
      <c r="E55" s="104" t="s">
        <v>79</v>
      </c>
      <c r="F55" s="56">
        <v>3.7125</v>
      </c>
      <c r="G55" s="58">
        <v>3.7125</v>
      </c>
      <c r="H55" s="56">
        <v>0</v>
      </c>
      <c r="I55" s="211"/>
      <c r="J55" s="115"/>
    </row>
    <row r="56" spans="1:10" ht="19.5" customHeight="1">
      <c r="A56" s="46" t="s">
        <v>76</v>
      </c>
      <c r="B56" s="46" t="s">
        <v>80</v>
      </c>
      <c r="C56" s="46" t="s">
        <v>81</v>
      </c>
      <c r="D56" s="46" t="s">
        <v>136</v>
      </c>
      <c r="E56" s="104" t="s">
        <v>82</v>
      </c>
      <c r="F56" s="56">
        <v>0.3648</v>
      </c>
      <c r="G56" s="58">
        <v>0.3648</v>
      </c>
      <c r="H56" s="56">
        <v>0</v>
      </c>
      <c r="I56" s="211"/>
      <c r="J56" s="115"/>
    </row>
    <row r="57" spans="1:10" ht="19.5" customHeight="1">
      <c r="A57" s="46" t="s">
        <v>83</v>
      </c>
      <c r="B57" s="46" t="s">
        <v>84</v>
      </c>
      <c r="C57" s="46" t="s">
        <v>85</v>
      </c>
      <c r="D57" s="46" t="s">
        <v>136</v>
      </c>
      <c r="E57" s="104" t="s">
        <v>86</v>
      </c>
      <c r="F57" s="56">
        <v>1.768</v>
      </c>
      <c r="G57" s="58">
        <v>1.768</v>
      </c>
      <c r="H57" s="56">
        <v>0</v>
      </c>
      <c r="I57" s="211"/>
      <c r="J57" s="115"/>
    </row>
    <row r="58" spans="1:10" ht="19.5" customHeight="1">
      <c r="A58" s="46" t="s">
        <v>91</v>
      </c>
      <c r="B58" s="46" t="s">
        <v>85</v>
      </c>
      <c r="C58" s="46" t="s">
        <v>81</v>
      </c>
      <c r="D58" s="46" t="s">
        <v>136</v>
      </c>
      <c r="E58" s="104" t="s">
        <v>92</v>
      </c>
      <c r="F58" s="56">
        <v>2.7844</v>
      </c>
      <c r="G58" s="58">
        <v>2.7844</v>
      </c>
      <c r="H58" s="56">
        <v>0</v>
      </c>
      <c r="I58" s="211"/>
      <c r="J58" s="115"/>
    </row>
    <row r="59" spans="1:10" ht="19.5" customHeight="1">
      <c r="A59" s="46"/>
      <c r="B59" s="46"/>
      <c r="C59" s="46"/>
      <c r="D59" s="46"/>
      <c r="E59" s="104" t="s">
        <v>137</v>
      </c>
      <c r="F59" s="56">
        <v>183.9316</v>
      </c>
      <c r="G59" s="58">
        <v>183.9316</v>
      </c>
      <c r="H59" s="56">
        <v>0</v>
      </c>
      <c r="I59" s="211"/>
      <c r="J59" s="115"/>
    </row>
    <row r="60" spans="1:10" ht="19.5" customHeight="1">
      <c r="A60" s="46" t="s">
        <v>76</v>
      </c>
      <c r="B60" s="46" t="s">
        <v>77</v>
      </c>
      <c r="C60" s="46" t="s">
        <v>77</v>
      </c>
      <c r="D60" s="46" t="s">
        <v>138</v>
      </c>
      <c r="E60" s="104" t="s">
        <v>79</v>
      </c>
      <c r="F60" s="56">
        <v>19.4081</v>
      </c>
      <c r="G60" s="58">
        <v>19.4081</v>
      </c>
      <c r="H60" s="56">
        <v>0</v>
      </c>
      <c r="I60" s="211"/>
      <c r="J60" s="115"/>
    </row>
    <row r="61" spans="1:10" ht="19.5" customHeight="1">
      <c r="A61" s="46" t="s">
        <v>76</v>
      </c>
      <c r="B61" s="46" t="s">
        <v>80</v>
      </c>
      <c r="C61" s="46" t="s">
        <v>81</v>
      </c>
      <c r="D61" s="46" t="s">
        <v>138</v>
      </c>
      <c r="E61" s="104" t="s">
        <v>82</v>
      </c>
      <c r="F61" s="56">
        <v>1.824</v>
      </c>
      <c r="G61" s="58">
        <v>1.824</v>
      </c>
      <c r="H61" s="56">
        <v>0</v>
      </c>
      <c r="I61" s="211"/>
      <c r="J61" s="115"/>
    </row>
    <row r="62" spans="1:10" ht="19.5" customHeight="1">
      <c r="A62" s="46" t="s">
        <v>83</v>
      </c>
      <c r="B62" s="46" t="s">
        <v>84</v>
      </c>
      <c r="C62" s="46" t="s">
        <v>85</v>
      </c>
      <c r="D62" s="46" t="s">
        <v>138</v>
      </c>
      <c r="E62" s="104" t="s">
        <v>86</v>
      </c>
      <c r="F62" s="56">
        <v>9.1104</v>
      </c>
      <c r="G62" s="58">
        <v>9.1104</v>
      </c>
      <c r="H62" s="56">
        <v>0</v>
      </c>
      <c r="I62" s="211"/>
      <c r="J62" s="115"/>
    </row>
    <row r="63" spans="1:10" ht="19.5" customHeight="1">
      <c r="A63" s="46" t="s">
        <v>124</v>
      </c>
      <c r="B63" s="46" t="s">
        <v>103</v>
      </c>
      <c r="C63" s="46" t="s">
        <v>81</v>
      </c>
      <c r="D63" s="46" t="s">
        <v>138</v>
      </c>
      <c r="E63" s="104" t="s">
        <v>139</v>
      </c>
      <c r="F63" s="56">
        <v>139.0326</v>
      </c>
      <c r="G63" s="58">
        <v>139.0326</v>
      </c>
      <c r="H63" s="56">
        <v>0</v>
      </c>
      <c r="I63" s="211"/>
      <c r="J63" s="115"/>
    </row>
    <row r="64" spans="1:10" ht="19.5" customHeight="1">
      <c r="A64" s="46" t="s">
        <v>91</v>
      </c>
      <c r="B64" s="46" t="s">
        <v>85</v>
      </c>
      <c r="C64" s="46" t="s">
        <v>81</v>
      </c>
      <c r="D64" s="46" t="s">
        <v>138</v>
      </c>
      <c r="E64" s="104" t="s">
        <v>92</v>
      </c>
      <c r="F64" s="56">
        <v>14.5565</v>
      </c>
      <c r="G64" s="58">
        <v>14.5565</v>
      </c>
      <c r="H64" s="56">
        <v>0</v>
      </c>
      <c r="I64" s="211"/>
      <c r="J64" s="115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E8" sqref="E8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1"/>
      <c r="B1" s="181"/>
      <c r="C1" s="181"/>
      <c r="D1" s="181"/>
      <c r="E1" s="181"/>
      <c r="F1" s="181"/>
      <c r="G1" s="181"/>
      <c r="H1" s="34" t="s">
        <v>146</v>
      </c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</row>
    <row r="2" spans="1:34" ht="20.25" customHeight="1">
      <c r="A2" s="4" t="s">
        <v>147</v>
      </c>
      <c r="B2" s="4"/>
      <c r="C2" s="4"/>
      <c r="D2" s="4"/>
      <c r="E2" s="4"/>
      <c r="F2" s="4"/>
      <c r="G2" s="4"/>
      <c r="H2" s="4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</row>
    <row r="3" spans="1:34" ht="20.25" customHeight="1">
      <c r="A3" s="182"/>
      <c r="B3" s="182"/>
      <c r="C3" s="32"/>
      <c r="D3" s="32"/>
      <c r="E3" s="32"/>
      <c r="F3" s="32"/>
      <c r="G3" s="32"/>
      <c r="H3" s="7" t="s">
        <v>2</v>
      </c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</row>
    <row r="4" spans="1:34" ht="20.25" customHeight="1">
      <c r="A4" s="183" t="s">
        <v>3</v>
      </c>
      <c r="B4" s="183"/>
      <c r="C4" s="183" t="s">
        <v>4</v>
      </c>
      <c r="D4" s="183"/>
      <c r="E4" s="183"/>
      <c r="F4" s="183"/>
      <c r="G4" s="183"/>
      <c r="H4" s="183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</row>
    <row r="5" spans="1:34" ht="20.25" customHeight="1">
      <c r="A5" s="184" t="s">
        <v>5</v>
      </c>
      <c r="B5" s="185" t="s">
        <v>6</v>
      </c>
      <c r="C5" s="184" t="s">
        <v>5</v>
      </c>
      <c r="D5" s="184" t="s">
        <v>53</v>
      </c>
      <c r="E5" s="185" t="s">
        <v>148</v>
      </c>
      <c r="F5" s="186" t="s">
        <v>149</v>
      </c>
      <c r="G5" s="184" t="s">
        <v>150</v>
      </c>
      <c r="H5" s="186" t="s">
        <v>151</v>
      </c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</row>
    <row r="6" spans="1:34" ht="20.25" customHeight="1">
      <c r="A6" s="187" t="s">
        <v>152</v>
      </c>
      <c r="B6" s="188">
        <f>SUM(B7:B9)</f>
        <v>781.455</v>
      </c>
      <c r="C6" s="189" t="s">
        <v>153</v>
      </c>
      <c r="D6" s="188">
        <f>SUM(D7:D35)</f>
        <v>781.4585000000001</v>
      </c>
      <c r="E6" s="188">
        <f>SUM(E7:E35)</f>
        <v>781.4585000000001</v>
      </c>
      <c r="F6" s="188"/>
      <c r="G6" s="188"/>
      <c r="H6" s="188">
        <f>SUM(H7:H37)</f>
        <v>0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1:34" ht="20.25" customHeight="1">
      <c r="A7" s="187" t="s">
        <v>154</v>
      </c>
      <c r="B7" s="190">
        <v>781.455</v>
      </c>
      <c r="C7" s="189" t="s">
        <v>155</v>
      </c>
      <c r="D7" s="191">
        <v>310.72</v>
      </c>
      <c r="E7" s="188">
        <v>310.72</v>
      </c>
      <c r="F7" s="192"/>
      <c r="G7" s="193"/>
      <c r="H7" s="188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1:34" ht="20.25" customHeight="1">
      <c r="A8" s="187" t="s">
        <v>156</v>
      </c>
      <c r="B8" s="194"/>
      <c r="C8" s="189" t="s">
        <v>157</v>
      </c>
      <c r="D8" s="191">
        <f aca="true" t="shared" si="0" ref="D7:D34">SUM(E8:H8)</f>
        <v>0</v>
      </c>
      <c r="E8" s="188">
        <v>0</v>
      </c>
      <c r="F8" s="192"/>
      <c r="G8" s="193"/>
      <c r="H8" s="188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</row>
    <row r="9" spans="1:34" ht="20.25" customHeight="1">
      <c r="A9" s="187" t="s">
        <v>158</v>
      </c>
      <c r="B9" s="190"/>
      <c r="C9" s="189" t="s">
        <v>159</v>
      </c>
      <c r="D9" s="191">
        <f t="shared" si="0"/>
        <v>0</v>
      </c>
      <c r="E9" s="188">
        <v>0</v>
      </c>
      <c r="F9" s="192"/>
      <c r="G9" s="193"/>
      <c r="H9" s="188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pans="1:34" ht="20.25" customHeight="1">
      <c r="A10" s="187" t="s">
        <v>160</v>
      </c>
      <c r="B10" s="194">
        <f>SUM(B11:B14)</f>
        <v>0</v>
      </c>
      <c r="C10" s="189" t="s">
        <v>161</v>
      </c>
      <c r="D10" s="191">
        <f t="shared" si="0"/>
        <v>0</v>
      </c>
      <c r="E10" s="188">
        <v>0</v>
      </c>
      <c r="F10" s="192"/>
      <c r="G10" s="193"/>
      <c r="H10" s="188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</row>
    <row r="11" spans="1:34" ht="20.25" customHeight="1">
      <c r="A11" s="187" t="s">
        <v>154</v>
      </c>
      <c r="B11" s="188"/>
      <c r="C11" s="189" t="s">
        <v>162</v>
      </c>
      <c r="D11" s="191">
        <f t="shared" si="0"/>
        <v>0</v>
      </c>
      <c r="E11" s="188">
        <v>0</v>
      </c>
      <c r="F11" s="192"/>
      <c r="G11" s="193"/>
      <c r="H11" s="188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</row>
    <row r="12" spans="1:34" ht="20.25" customHeight="1">
      <c r="A12" s="187" t="s">
        <v>156</v>
      </c>
      <c r="B12" s="188">
        <v>0</v>
      </c>
      <c r="C12" s="189" t="s">
        <v>163</v>
      </c>
      <c r="D12" s="191">
        <f t="shared" si="0"/>
        <v>0</v>
      </c>
      <c r="E12" s="188">
        <v>0</v>
      </c>
      <c r="F12" s="192"/>
      <c r="G12" s="193"/>
      <c r="H12" s="188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</row>
    <row r="13" spans="1:34" ht="20.25" customHeight="1">
      <c r="A13" s="187" t="s">
        <v>158</v>
      </c>
      <c r="B13" s="188">
        <v>0</v>
      </c>
      <c r="C13" s="189" t="s">
        <v>164</v>
      </c>
      <c r="D13" s="191">
        <f t="shared" si="0"/>
        <v>0</v>
      </c>
      <c r="E13" s="188">
        <v>0</v>
      </c>
      <c r="F13" s="192"/>
      <c r="G13" s="193"/>
      <c r="H13" s="188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</row>
    <row r="14" spans="1:34" ht="20.25" customHeight="1">
      <c r="A14" s="187" t="s">
        <v>165</v>
      </c>
      <c r="B14" s="190">
        <v>0</v>
      </c>
      <c r="C14" s="189" t="s">
        <v>166</v>
      </c>
      <c r="D14" s="191">
        <f t="shared" si="0"/>
        <v>147.922</v>
      </c>
      <c r="E14" s="188">
        <v>147.922</v>
      </c>
      <c r="F14" s="192"/>
      <c r="G14" s="193"/>
      <c r="H14" s="188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</row>
    <row r="15" spans="1:34" ht="20.25" customHeight="1">
      <c r="A15" s="195"/>
      <c r="B15" s="196"/>
      <c r="C15" s="197" t="s">
        <v>167</v>
      </c>
      <c r="D15" s="191">
        <f t="shared" si="0"/>
        <v>0</v>
      </c>
      <c r="E15" s="188">
        <v>0</v>
      </c>
      <c r="F15" s="192"/>
      <c r="G15" s="193"/>
      <c r="H15" s="188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</row>
    <row r="16" spans="1:34" ht="20.25" customHeight="1">
      <c r="A16" s="195"/>
      <c r="B16" s="188"/>
      <c r="C16" s="197" t="s">
        <v>168</v>
      </c>
      <c r="D16" s="191">
        <f t="shared" si="0"/>
        <v>22.5105</v>
      </c>
      <c r="E16" s="188">
        <v>22.5105</v>
      </c>
      <c r="F16" s="192"/>
      <c r="G16" s="193"/>
      <c r="H16" s="188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</row>
    <row r="17" spans="1:34" ht="20.25" customHeight="1">
      <c r="A17" s="198"/>
      <c r="B17" s="188"/>
      <c r="C17" s="189" t="s">
        <v>169</v>
      </c>
      <c r="D17" s="191">
        <f t="shared" si="0"/>
        <v>0</v>
      </c>
      <c r="E17" s="188">
        <v>0</v>
      </c>
      <c r="F17" s="192"/>
      <c r="G17" s="193"/>
      <c r="H17" s="188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</row>
    <row r="18" spans="1:34" ht="20.25" customHeight="1">
      <c r="A18" s="198"/>
      <c r="B18" s="188"/>
      <c r="C18" s="189" t="s">
        <v>170</v>
      </c>
      <c r="D18" s="191">
        <f t="shared" si="0"/>
        <v>63.9571</v>
      </c>
      <c r="E18" s="188">
        <v>63.9571</v>
      </c>
      <c r="F18" s="192"/>
      <c r="G18" s="193"/>
      <c r="H18" s="188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</row>
    <row r="19" spans="1:34" ht="20.25" customHeight="1">
      <c r="A19" s="198"/>
      <c r="B19" s="188"/>
      <c r="C19" s="189" t="s">
        <v>171</v>
      </c>
      <c r="D19" s="191">
        <f t="shared" si="0"/>
        <v>165.4326</v>
      </c>
      <c r="E19" s="188">
        <v>165.4326</v>
      </c>
      <c r="F19" s="192"/>
      <c r="G19" s="193"/>
      <c r="H19" s="188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</row>
    <row r="20" spans="1:34" ht="20.25" customHeight="1">
      <c r="A20" s="198"/>
      <c r="B20" s="190"/>
      <c r="C20" s="189" t="s">
        <v>172</v>
      </c>
      <c r="D20" s="191">
        <f t="shared" si="0"/>
        <v>12.9998</v>
      </c>
      <c r="E20" s="188">
        <v>12.9998</v>
      </c>
      <c r="F20" s="192"/>
      <c r="G20" s="193"/>
      <c r="H20" s="188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</row>
    <row r="21" spans="1:34" ht="20.25" customHeight="1">
      <c r="A21" s="195"/>
      <c r="B21" s="196"/>
      <c r="C21" s="197" t="s">
        <v>173</v>
      </c>
      <c r="D21" s="191">
        <f t="shared" si="0"/>
        <v>0</v>
      </c>
      <c r="E21" s="188">
        <v>0</v>
      </c>
      <c r="F21" s="192"/>
      <c r="G21" s="193"/>
      <c r="H21" s="188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</row>
    <row r="22" spans="1:34" ht="20.25" customHeight="1">
      <c r="A22" s="195"/>
      <c r="B22" s="190"/>
      <c r="C22" s="197" t="s">
        <v>174</v>
      </c>
      <c r="D22" s="191">
        <f t="shared" si="0"/>
        <v>0</v>
      </c>
      <c r="E22" s="188">
        <v>0</v>
      </c>
      <c r="F22" s="192"/>
      <c r="G22" s="193"/>
      <c r="H22" s="188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</row>
    <row r="23" spans="1:34" ht="20.25" customHeight="1">
      <c r="A23" s="195"/>
      <c r="B23" s="190"/>
      <c r="C23" s="197" t="s">
        <v>175</v>
      </c>
      <c r="D23" s="191">
        <f t="shared" si="0"/>
        <v>0</v>
      </c>
      <c r="E23" s="188">
        <v>0</v>
      </c>
      <c r="F23" s="192"/>
      <c r="G23" s="193"/>
      <c r="H23" s="188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</row>
    <row r="24" spans="1:34" ht="20.25" customHeight="1">
      <c r="A24" s="195"/>
      <c r="B24" s="190"/>
      <c r="C24" s="197" t="s">
        <v>176</v>
      </c>
      <c r="D24" s="191">
        <f t="shared" si="0"/>
        <v>0</v>
      </c>
      <c r="E24" s="188">
        <v>0</v>
      </c>
      <c r="F24" s="192"/>
      <c r="G24" s="193"/>
      <c r="H24" s="188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</row>
    <row r="25" spans="1:34" ht="20.25" customHeight="1">
      <c r="A25" s="195"/>
      <c r="B25" s="190"/>
      <c r="C25" s="197" t="s">
        <v>177</v>
      </c>
      <c r="D25" s="191">
        <f t="shared" si="0"/>
        <v>0</v>
      </c>
      <c r="E25" s="188">
        <v>0</v>
      </c>
      <c r="F25" s="192"/>
      <c r="G25" s="193"/>
      <c r="H25" s="188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</row>
    <row r="26" spans="1:34" ht="20.25" customHeight="1">
      <c r="A26" s="197"/>
      <c r="B26" s="190"/>
      <c r="C26" s="197" t="s">
        <v>178</v>
      </c>
      <c r="D26" s="191">
        <f t="shared" si="0"/>
        <v>48.9165</v>
      </c>
      <c r="E26" s="188">
        <v>48.9165</v>
      </c>
      <c r="F26" s="192"/>
      <c r="G26" s="193"/>
      <c r="H26" s="188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</row>
    <row r="27" spans="1:34" ht="20.25" customHeight="1">
      <c r="A27" s="197"/>
      <c r="B27" s="190"/>
      <c r="C27" s="197" t="s">
        <v>179</v>
      </c>
      <c r="D27" s="191">
        <f t="shared" si="0"/>
        <v>0</v>
      </c>
      <c r="E27" s="188">
        <v>0</v>
      </c>
      <c r="F27" s="192"/>
      <c r="G27" s="193"/>
      <c r="H27" s="188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</row>
    <row r="28" spans="1:34" ht="20.25" customHeight="1">
      <c r="A28" s="197"/>
      <c r="B28" s="190"/>
      <c r="C28" s="197" t="s">
        <v>180</v>
      </c>
      <c r="D28" s="191">
        <f t="shared" si="0"/>
        <v>0</v>
      </c>
      <c r="E28" s="188">
        <v>0</v>
      </c>
      <c r="F28" s="192"/>
      <c r="G28" s="193"/>
      <c r="H28" s="188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</row>
    <row r="29" spans="1:34" ht="20.25" customHeight="1">
      <c r="A29" s="197"/>
      <c r="B29" s="190"/>
      <c r="C29" s="197" t="s">
        <v>181</v>
      </c>
      <c r="D29" s="191">
        <f t="shared" si="0"/>
        <v>4.9</v>
      </c>
      <c r="E29" s="190">
        <v>4.9</v>
      </c>
      <c r="F29" s="192"/>
      <c r="G29" s="193"/>
      <c r="H29" s="188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</row>
    <row r="30" spans="1:34" ht="20.25" customHeight="1">
      <c r="A30" s="197"/>
      <c r="B30" s="190"/>
      <c r="C30" s="197" t="s">
        <v>182</v>
      </c>
      <c r="D30" s="191">
        <f t="shared" si="0"/>
        <v>0</v>
      </c>
      <c r="E30" s="194">
        <v>0</v>
      </c>
      <c r="F30" s="192"/>
      <c r="G30" s="193"/>
      <c r="H30" s="188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</row>
    <row r="31" spans="1:34" ht="20.25" customHeight="1">
      <c r="A31" s="197"/>
      <c r="B31" s="190"/>
      <c r="C31" s="197" t="s">
        <v>131</v>
      </c>
      <c r="D31" s="191">
        <f t="shared" si="0"/>
        <v>4.1</v>
      </c>
      <c r="E31" s="188">
        <v>4.1</v>
      </c>
      <c r="F31" s="192"/>
      <c r="G31" s="193"/>
      <c r="H31" s="188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</row>
    <row r="32" spans="1:34" ht="20.25" customHeight="1">
      <c r="A32" s="197"/>
      <c r="B32" s="190"/>
      <c r="C32" s="197" t="s">
        <v>183</v>
      </c>
      <c r="D32" s="191">
        <f t="shared" si="0"/>
        <v>0</v>
      </c>
      <c r="E32" s="188">
        <v>0</v>
      </c>
      <c r="F32" s="192"/>
      <c r="G32" s="193"/>
      <c r="H32" s="188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</row>
    <row r="33" spans="1:34" ht="20.25" customHeight="1">
      <c r="A33" s="197"/>
      <c r="B33" s="190"/>
      <c r="C33" s="197" t="s">
        <v>184</v>
      </c>
      <c r="D33" s="191">
        <f t="shared" si="0"/>
        <v>0</v>
      </c>
      <c r="E33" s="188">
        <v>0</v>
      </c>
      <c r="F33" s="192"/>
      <c r="G33" s="193"/>
      <c r="H33" s="188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</row>
    <row r="34" spans="1:34" ht="20.25" customHeight="1">
      <c r="A34" s="197"/>
      <c r="B34" s="190"/>
      <c r="C34" s="197" t="s">
        <v>185</v>
      </c>
      <c r="D34" s="191">
        <f t="shared" si="0"/>
        <v>0</v>
      </c>
      <c r="E34" s="188">
        <v>0</v>
      </c>
      <c r="F34" s="199"/>
      <c r="G34" s="200"/>
      <c r="H34" s="19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</row>
    <row r="35" spans="1:34" ht="20.25" customHeight="1">
      <c r="A35" s="184"/>
      <c r="B35" s="201"/>
      <c r="C35" s="197" t="s">
        <v>186</v>
      </c>
      <c r="D35" s="191"/>
      <c r="E35" s="190">
        <v>0</v>
      </c>
      <c r="F35" s="202"/>
      <c r="G35" s="203"/>
      <c r="H35" s="203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</row>
    <row r="36" spans="1:34" ht="20.25" customHeight="1">
      <c r="A36" s="197"/>
      <c r="B36" s="190"/>
      <c r="C36" s="197" t="s">
        <v>187</v>
      </c>
      <c r="D36" s="191"/>
      <c r="E36" s="204"/>
      <c r="F36" s="200"/>
      <c r="G36" s="200"/>
      <c r="H36" s="19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</row>
    <row r="37" spans="1:34" ht="20.25" customHeight="1">
      <c r="A37" s="197"/>
      <c r="B37" s="205"/>
      <c r="C37" s="197"/>
      <c r="D37" s="201"/>
      <c r="E37" s="206"/>
      <c r="F37" s="206"/>
      <c r="G37" s="206"/>
      <c r="H37" s="206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</row>
    <row r="38" spans="1:34" ht="20.25" customHeight="1">
      <c r="A38" s="184" t="s">
        <v>48</v>
      </c>
      <c r="B38" s="205">
        <f>B6+B10</f>
        <v>781.455</v>
      </c>
      <c r="C38" s="184" t="s">
        <v>49</v>
      </c>
      <c r="D38" s="191">
        <f>D6+D36</f>
        <v>781.4585000000001</v>
      </c>
      <c r="E38" s="191">
        <f>E6+E36</f>
        <v>781.4585000000001</v>
      </c>
      <c r="F38" s="201"/>
      <c r="G38" s="201"/>
      <c r="H38" s="201">
        <f>H6</f>
        <v>0</v>
      </c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</row>
    <row r="39" spans="1:34" ht="20.25" customHeight="1">
      <c r="A39" s="207"/>
      <c r="B39" s="208"/>
      <c r="C39" s="209"/>
      <c r="D39" s="209"/>
      <c r="E39" s="209"/>
      <c r="F39" s="209"/>
      <c r="G39" s="209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89"/>
  <sheetViews>
    <sheetView showGridLines="0" showZeros="0" workbookViewId="0" topLeftCell="A1">
      <selection activeCell="M23" sqref="M23:O23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23.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119" customWidth="1"/>
    <col min="8" max="8" width="19.33203125" style="120" customWidth="1"/>
    <col min="9" max="9" width="18.16015625" style="120" customWidth="1"/>
    <col min="10" max="15" width="11.83203125" style="119" customWidth="1"/>
    <col min="16" max="227" width="10.66015625" style="0" customWidth="1"/>
  </cols>
  <sheetData>
    <row r="1" spans="1:227" ht="19.5" customHeight="1">
      <c r="A1" s="1"/>
      <c r="B1" s="2"/>
      <c r="C1" s="2"/>
      <c r="D1" s="2"/>
      <c r="E1" s="2"/>
      <c r="F1" s="2"/>
      <c r="G1" s="2"/>
      <c r="H1" s="121"/>
      <c r="I1" s="121"/>
      <c r="J1" s="2"/>
      <c r="K1" s="2"/>
      <c r="L1" s="2"/>
      <c r="O1" s="3" t="s">
        <v>188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</row>
    <row r="2" spans="1:227" ht="19.5" customHeight="1">
      <c r="A2" s="122" t="s">
        <v>189</v>
      </c>
      <c r="B2" s="122"/>
      <c r="C2" s="122"/>
      <c r="D2" s="122"/>
      <c r="E2" s="122"/>
      <c r="F2" s="122"/>
      <c r="G2" s="123"/>
      <c r="H2" s="124"/>
      <c r="I2" s="124"/>
      <c r="J2" s="123"/>
      <c r="K2" s="123"/>
      <c r="L2" s="123"/>
      <c r="M2" s="123"/>
      <c r="N2" s="123"/>
      <c r="O2" s="123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</row>
    <row r="3" spans="1:227" ht="19.5" customHeight="1">
      <c r="A3" s="5"/>
      <c r="B3" s="5"/>
      <c r="C3" s="5"/>
      <c r="D3" s="5"/>
      <c r="E3" s="99"/>
      <c r="F3" s="99"/>
      <c r="G3" s="99"/>
      <c r="H3" s="125"/>
      <c r="I3" s="125"/>
      <c r="J3" s="99"/>
      <c r="K3" s="99"/>
      <c r="L3" s="99"/>
      <c r="O3" s="7" t="s">
        <v>2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</row>
    <row r="4" spans="1:227" ht="19.5" customHeight="1">
      <c r="A4" s="12" t="s">
        <v>52</v>
      </c>
      <c r="B4" s="12"/>
      <c r="C4" s="12"/>
      <c r="D4" s="12"/>
      <c r="E4" s="126" t="s">
        <v>190</v>
      </c>
      <c r="F4" s="111" t="s">
        <v>191</v>
      </c>
      <c r="G4" s="111"/>
      <c r="H4" s="127"/>
      <c r="I4" s="127"/>
      <c r="J4" s="111"/>
      <c r="K4" s="111"/>
      <c r="L4" s="100"/>
      <c r="M4" s="131" t="s">
        <v>192</v>
      </c>
      <c r="N4" s="131"/>
      <c r="O4" s="131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</row>
    <row r="5" spans="1:227" ht="19.5" customHeight="1">
      <c r="A5" s="128" t="s">
        <v>63</v>
      </c>
      <c r="B5" s="128"/>
      <c r="C5" s="17" t="s">
        <v>64</v>
      </c>
      <c r="D5" s="17" t="s">
        <v>193</v>
      </c>
      <c r="E5" s="126"/>
      <c r="F5" s="83" t="s">
        <v>53</v>
      </c>
      <c r="G5" s="129" t="s">
        <v>194</v>
      </c>
      <c r="H5" s="130"/>
      <c r="I5" s="130"/>
      <c r="J5" s="129" t="s">
        <v>195</v>
      </c>
      <c r="K5" s="129"/>
      <c r="L5" s="155"/>
      <c r="M5" s="82" t="s">
        <v>68</v>
      </c>
      <c r="N5" s="82" t="s">
        <v>142</v>
      </c>
      <c r="O5" s="83" t="s">
        <v>143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</row>
    <row r="6" spans="1:227" ht="29.25" customHeight="1">
      <c r="A6" s="17" t="s">
        <v>71</v>
      </c>
      <c r="B6" s="17" t="s">
        <v>72</v>
      </c>
      <c r="C6" s="23"/>
      <c r="D6" s="23"/>
      <c r="E6" s="131"/>
      <c r="F6" s="78"/>
      <c r="G6" s="23" t="s">
        <v>68</v>
      </c>
      <c r="H6" s="132" t="s">
        <v>142</v>
      </c>
      <c r="I6" s="132" t="s">
        <v>143</v>
      </c>
      <c r="J6" s="17" t="s">
        <v>68</v>
      </c>
      <c r="K6" s="156" t="s">
        <v>142</v>
      </c>
      <c r="L6" s="157" t="s">
        <v>143</v>
      </c>
      <c r="M6" s="82"/>
      <c r="N6" s="82"/>
      <c r="O6" s="83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</row>
    <row r="7" spans="1:227" ht="19.5" customHeight="1">
      <c r="A7" s="133" t="s">
        <v>74</v>
      </c>
      <c r="B7" s="134" t="s">
        <v>74</v>
      </c>
      <c r="C7" s="135" t="s">
        <v>74</v>
      </c>
      <c r="D7" s="133" t="s">
        <v>74</v>
      </c>
      <c r="E7" s="136">
        <f>E8+E13+E24+E53+E80</f>
        <v>781.4582</v>
      </c>
      <c r="F7" s="136">
        <f aca="true" t="shared" si="0" ref="F7:F13">G7+J7</f>
        <v>781.4581999999999</v>
      </c>
      <c r="G7" s="137">
        <f aca="true" t="shared" si="1" ref="G7:G13">H7+I7</f>
        <v>781.4581999999999</v>
      </c>
      <c r="H7" s="138">
        <f>H8+H13+H24+H32+H39+H43+H53+H80</f>
        <v>715.7982</v>
      </c>
      <c r="I7" s="138">
        <f>I8+I13+I24+I32+I39+I43+I53</f>
        <v>65.66</v>
      </c>
      <c r="J7" s="26"/>
      <c r="K7" s="26"/>
      <c r="L7" s="26"/>
      <c r="M7" s="158">
        <f aca="true" t="shared" si="2" ref="M7:M70">N7+O7</f>
        <v>0</v>
      </c>
      <c r="N7" s="158">
        <f>N8+N13+N24+N32+N39+N43+N53+N80</f>
        <v>0</v>
      </c>
      <c r="O7" s="158">
        <f>O8+O13+O24+O32+O39+O43+O53+O80</f>
        <v>0</v>
      </c>
      <c r="P7" s="159"/>
      <c r="Q7" s="175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</row>
    <row r="8" spans="1:227" s="116" customFormat="1" ht="19.5" customHeight="1">
      <c r="A8" s="139" t="s">
        <v>196</v>
      </c>
      <c r="B8" s="140"/>
      <c r="C8" s="141"/>
      <c r="D8" s="142" t="s">
        <v>197</v>
      </c>
      <c r="E8" s="136">
        <f aca="true" t="shared" si="3" ref="E7:E13">F8+M8</f>
        <v>557.46</v>
      </c>
      <c r="F8" s="136">
        <f t="shared" si="0"/>
        <v>557.46</v>
      </c>
      <c r="G8" s="137">
        <f t="shared" si="1"/>
        <v>557.46</v>
      </c>
      <c r="H8" s="137">
        <v>557.46</v>
      </c>
      <c r="I8" s="136">
        <v>0</v>
      </c>
      <c r="J8" s="160"/>
      <c r="K8" s="161"/>
      <c r="L8" s="161"/>
      <c r="M8" s="158">
        <f t="shared" si="2"/>
        <v>0</v>
      </c>
      <c r="N8" s="161">
        <f>SUM(N9:N12)</f>
        <v>0</v>
      </c>
      <c r="O8" s="161">
        <f>SUM(O9:O12)</f>
        <v>0</v>
      </c>
      <c r="P8" s="162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</row>
    <row r="9" spans="1:227" ht="19.5" customHeight="1">
      <c r="A9" s="46" t="s">
        <v>198</v>
      </c>
      <c r="B9" s="134" t="s">
        <v>81</v>
      </c>
      <c r="C9" s="46"/>
      <c r="D9" s="143" t="s">
        <v>199</v>
      </c>
      <c r="E9" s="136">
        <f t="shared" si="3"/>
        <v>277.25</v>
      </c>
      <c r="F9" s="136">
        <f t="shared" si="0"/>
        <v>277.25</v>
      </c>
      <c r="G9" s="59">
        <f t="shared" si="1"/>
        <v>277.25</v>
      </c>
      <c r="H9" s="59">
        <v>277.25</v>
      </c>
      <c r="I9" s="56">
        <v>0</v>
      </c>
      <c r="J9" s="163"/>
      <c r="K9" s="26"/>
      <c r="L9" s="26"/>
      <c r="M9" s="164">
        <f t="shared" si="2"/>
        <v>0</v>
      </c>
      <c r="N9" s="26"/>
      <c r="O9" s="26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</row>
    <row r="10" spans="1:227" ht="19.5" customHeight="1">
      <c r="A10" s="46" t="s">
        <v>198</v>
      </c>
      <c r="B10" s="133" t="s">
        <v>85</v>
      </c>
      <c r="C10" s="144"/>
      <c r="D10" s="46" t="s">
        <v>200</v>
      </c>
      <c r="E10" s="136">
        <f t="shared" si="3"/>
        <v>67.9</v>
      </c>
      <c r="F10" s="136">
        <f t="shared" si="0"/>
        <v>67.9</v>
      </c>
      <c r="G10" s="59">
        <f t="shared" si="1"/>
        <v>67.9</v>
      </c>
      <c r="H10" s="59">
        <v>67.9</v>
      </c>
      <c r="I10" s="56">
        <v>0</v>
      </c>
      <c r="J10" s="163"/>
      <c r="K10" s="26"/>
      <c r="L10" s="26"/>
      <c r="M10" s="164">
        <f t="shared" si="2"/>
        <v>0</v>
      </c>
      <c r="N10" s="26"/>
      <c r="O10" s="2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</row>
    <row r="11" spans="1:227" ht="19.5" customHeight="1">
      <c r="A11" s="46" t="s">
        <v>198</v>
      </c>
      <c r="B11" s="133" t="s">
        <v>103</v>
      </c>
      <c r="C11" s="46"/>
      <c r="D11" s="46" t="s">
        <v>92</v>
      </c>
      <c r="E11" s="136">
        <f t="shared" si="3"/>
        <v>48.92</v>
      </c>
      <c r="F11" s="136">
        <f t="shared" si="0"/>
        <v>48.92</v>
      </c>
      <c r="G11" s="59">
        <f t="shared" si="1"/>
        <v>48.92</v>
      </c>
      <c r="H11" s="59">
        <v>48.92</v>
      </c>
      <c r="I11" s="56">
        <v>0</v>
      </c>
      <c r="J11" s="163"/>
      <c r="K11" s="26"/>
      <c r="L11" s="26"/>
      <c r="M11" s="164">
        <f t="shared" si="2"/>
        <v>0</v>
      </c>
      <c r="N11" s="26"/>
      <c r="O11" s="26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</row>
    <row r="12" spans="1:227" ht="19.5" customHeight="1">
      <c r="A12" s="46" t="s">
        <v>198</v>
      </c>
      <c r="B12" s="133" t="s">
        <v>80</v>
      </c>
      <c r="C12" s="46"/>
      <c r="D12" s="46" t="s">
        <v>201</v>
      </c>
      <c r="E12" s="136">
        <f t="shared" si="3"/>
        <v>163.39</v>
      </c>
      <c r="F12" s="136">
        <f t="shared" si="0"/>
        <v>163.39</v>
      </c>
      <c r="G12" s="59">
        <f t="shared" si="1"/>
        <v>163.39</v>
      </c>
      <c r="H12" s="59">
        <v>163.39</v>
      </c>
      <c r="I12" s="56">
        <v>0</v>
      </c>
      <c r="J12" s="163"/>
      <c r="K12" s="26"/>
      <c r="L12" s="26"/>
      <c r="M12" s="164">
        <f t="shared" si="2"/>
        <v>0</v>
      </c>
      <c r="N12" s="26"/>
      <c r="O12" s="26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</row>
    <row r="13" spans="1:227" ht="19.5" customHeight="1">
      <c r="A13" s="139" t="s">
        <v>202</v>
      </c>
      <c r="B13" s="133"/>
      <c r="C13" s="145"/>
      <c r="D13" s="139" t="s">
        <v>203</v>
      </c>
      <c r="E13" s="136">
        <f t="shared" si="3"/>
        <v>103.56</v>
      </c>
      <c r="F13" s="136">
        <f t="shared" si="0"/>
        <v>103.56</v>
      </c>
      <c r="G13" s="137">
        <f t="shared" si="1"/>
        <v>103.56</v>
      </c>
      <c r="H13" s="137">
        <v>64.9</v>
      </c>
      <c r="I13" s="136">
        <v>38.66</v>
      </c>
      <c r="J13" s="163"/>
      <c r="K13" s="26"/>
      <c r="L13" s="26"/>
      <c r="M13" s="158">
        <f t="shared" si="2"/>
        <v>0</v>
      </c>
      <c r="N13" s="26">
        <f>SUM(N14:N23)</f>
        <v>0</v>
      </c>
      <c r="O13" s="161">
        <f>SUM(O14:O23)</f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</row>
    <row r="14" spans="1:15" ht="19.5" customHeight="1">
      <c r="A14" s="46" t="s">
        <v>204</v>
      </c>
      <c r="B14" s="133" t="s">
        <v>81</v>
      </c>
      <c r="C14" s="145"/>
      <c r="D14" s="46" t="s">
        <v>205</v>
      </c>
      <c r="E14" s="136">
        <f aca="true" t="shared" si="4" ref="E14:E45">F14+M14</f>
        <v>75.71</v>
      </c>
      <c r="F14" s="136">
        <f aca="true" t="shared" si="5" ref="F14:F45">G14+J14</f>
        <v>75.71</v>
      </c>
      <c r="G14" s="59">
        <f aca="true" t="shared" si="6" ref="G14:G45">H14+I14</f>
        <v>75.71</v>
      </c>
      <c r="H14" s="59">
        <v>57.4</v>
      </c>
      <c r="I14" s="56">
        <v>18.31</v>
      </c>
      <c r="J14" s="165"/>
      <c r="K14" s="166"/>
      <c r="L14" s="166"/>
      <c r="M14" s="164">
        <f t="shared" si="2"/>
        <v>0</v>
      </c>
      <c r="N14" s="166"/>
      <c r="O14" s="166"/>
    </row>
    <row r="15" spans="1:15" ht="19.5" customHeight="1">
      <c r="A15" s="46" t="s">
        <v>204</v>
      </c>
      <c r="B15" s="133" t="s">
        <v>85</v>
      </c>
      <c r="C15" s="46"/>
      <c r="D15" s="46" t="s">
        <v>206</v>
      </c>
      <c r="E15" s="136">
        <f t="shared" si="4"/>
        <v>0.5</v>
      </c>
      <c r="F15" s="136">
        <f t="shared" si="5"/>
        <v>0.5</v>
      </c>
      <c r="G15" s="59">
        <f t="shared" si="6"/>
        <v>0.5</v>
      </c>
      <c r="H15" s="59">
        <v>0.5</v>
      </c>
      <c r="I15" s="56"/>
      <c r="J15" s="165"/>
      <c r="K15" s="166"/>
      <c r="L15" s="166"/>
      <c r="M15" s="164">
        <f t="shared" si="2"/>
        <v>0</v>
      </c>
      <c r="N15" s="166"/>
      <c r="O15" s="166"/>
    </row>
    <row r="16" spans="1:15" s="117" customFormat="1" ht="19.5" customHeight="1">
      <c r="A16" s="46" t="s">
        <v>204</v>
      </c>
      <c r="B16" s="146" t="s">
        <v>103</v>
      </c>
      <c r="C16" s="145"/>
      <c r="D16" s="147" t="s">
        <v>207</v>
      </c>
      <c r="E16" s="136">
        <f t="shared" si="4"/>
        <v>0</v>
      </c>
      <c r="F16" s="136">
        <f t="shared" si="5"/>
        <v>0</v>
      </c>
      <c r="G16" s="59">
        <f t="shared" si="6"/>
        <v>0</v>
      </c>
      <c r="H16" s="59">
        <v>0</v>
      </c>
      <c r="I16" s="56"/>
      <c r="J16" s="167"/>
      <c r="K16" s="168"/>
      <c r="L16" s="168"/>
      <c r="M16" s="164">
        <f t="shared" si="2"/>
        <v>0</v>
      </c>
      <c r="N16" s="168"/>
      <c r="O16" s="168"/>
    </row>
    <row r="17" spans="1:15" ht="19.5" customHeight="1">
      <c r="A17" s="46" t="s">
        <v>204</v>
      </c>
      <c r="B17" s="133" t="s">
        <v>88</v>
      </c>
      <c r="C17" s="145"/>
      <c r="D17" s="46" t="s">
        <v>208</v>
      </c>
      <c r="E17" s="136">
        <f t="shared" si="4"/>
        <v>0.5</v>
      </c>
      <c r="F17" s="136">
        <f t="shared" si="5"/>
        <v>0.5</v>
      </c>
      <c r="G17" s="59">
        <f t="shared" si="6"/>
        <v>0.5</v>
      </c>
      <c r="H17" s="59">
        <v>0</v>
      </c>
      <c r="I17" s="56">
        <v>0.5</v>
      </c>
      <c r="J17" s="165"/>
      <c r="K17" s="166"/>
      <c r="L17" s="166"/>
      <c r="M17" s="164">
        <f t="shared" si="2"/>
        <v>0</v>
      </c>
      <c r="N17" s="166"/>
      <c r="O17" s="166"/>
    </row>
    <row r="18" spans="1:15" ht="19.5" customHeight="1">
      <c r="A18" s="46" t="s">
        <v>204</v>
      </c>
      <c r="B18" s="133" t="s">
        <v>77</v>
      </c>
      <c r="C18" s="145"/>
      <c r="D18" s="46" t="s">
        <v>209</v>
      </c>
      <c r="E18" s="136">
        <f t="shared" si="4"/>
        <v>11.35</v>
      </c>
      <c r="F18" s="136">
        <f t="shared" si="5"/>
        <v>11.35</v>
      </c>
      <c r="G18" s="59">
        <f t="shared" si="6"/>
        <v>11.35</v>
      </c>
      <c r="H18" s="59"/>
      <c r="I18" s="56">
        <v>11.35</v>
      </c>
      <c r="J18" s="165"/>
      <c r="K18" s="166"/>
      <c r="L18" s="166"/>
      <c r="M18" s="164">
        <f t="shared" si="2"/>
        <v>0</v>
      </c>
      <c r="N18" s="166"/>
      <c r="O18" s="166"/>
    </row>
    <row r="19" spans="1:15" ht="19.5" customHeight="1">
      <c r="A19" s="46" t="s">
        <v>204</v>
      </c>
      <c r="B19" s="133" t="s">
        <v>106</v>
      </c>
      <c r="C19" s="145"/>
      <c r="D19" s="46" t="s">
        <v>210</v>
      </c>
      <c r="E19" s="136">
        <f t="shared" si="4"/>
        <v>0.7</v>
      </c>
      <c r="F19" s="136">
        <f t="shared" si="5"/>
        <v>0.7</v>
      </c>
      <c r="G19" s="59">
        <f t="shared" si="6"/>
        <v>0.7</v>
      </c>
      <c r="H19" s="59">
        <v>0.7</v>
      </c>
      <c r="I19" s="56"/>
      <c r="J19" s="165"/>
      <c r="K19" s="166"/>
      <c r="L19" s="166"/>
      <c r="M19" s="164">
        <f t="shared" si="2"/>
        <v>0</v>
      </c>
      <c r="N19" s="166"/>
      <c r="O19" s="166"/>
    </row>
    <row r="20" spans="1:15" ht="19.5" customHeight="1">
      <c r="A20" s="46" t="s">
        <v>204</v>
      </c>
      <c r="B20" s="133" t="s">
        <v>121</v>
      </c>
      <c r="C20" s="145"/>
      <c r="D20" s="46" t="s">
        <v>211</v>
      </c>
      <c r="E20" s="136">
        <f t="shared" si="4"/>
        <v>0</v>
      </c>
      <c r="F20" s="136">
        <f t="shared" si="5"/>
        <v>0</v>
      </c>
      <c r="G20" s="59">
        <f t="shared" si="6"/>
        <v>0</v>
      </c>
      <c r="H20" s="59">
        <v>0</v>
      </c>
      <c r="I20" s="56">
        <v>0</v>
      </c>
      <c r="J20" s="165"/>
      <c r="K20" s="166"/>
      <c r="L20" s="166"/>
      <c r="M20" s="164">
        <f t="shared" si="2"/>
        <v>0</v>
      </c>
      <c r="N20" s="166"/>
      <c r="O20" s="166"/>
    </row>
    <row r="21" spans="1:15" ht="19.5" customHeight="1">
      <c r="A21" s="46" t="s">
        <v>204</v>
      </c>
      <c r="B21" s="133" t="s">
        <v>108</v>
      </c>
      <c r="C21" s="145"/>
      <c r="D21" s="46" t="s">
        <v>212</v>
      </c>
      <c r="E21" s="136">
        <f t="shared" si="4"/>
        <v>0</v>
      </c>
      <c r="F21" s="136">
        <f t="shared" si="5"/>
        <v>0</v>
      </c>
      <c r="G21" s="59">
        <f t="shared" si="6"/>
        <v>0</v>
      </c>
      <c r="H21" s="59">
        <v>0</v>
      </c>
      <c r="I21" s="169">
        <v>0</v>
      </c>
      <c r="J21" s="165"/>
      <c r="K21" s="166"/>
      <c r="L21" s="166"/>
      <c r="M21" s="164">
        <f t="shared" si="2"/>
        <v>0</v>
      </c>
      <c r="N21" s="166"/>
      <c r="O21" s="166"/>
    </row>
    <row r="22" spans="1:15" ht="19.5" customHeight="1">
      <c r="A22" s="46" t="s">
        <v>204</v>
      </c>
      <c r="B22" s="133" t="s">
        <v>213</v>
      </c>
      <c r="C22" s="145"/>
      <c r="D22" s="46" t="s">
        <v>214</v>
      </c>
      <c r="E22" s="136">
        <f t="shared" si="4"/>
        <v>0</v>
      </c>
      <c r="F22" s="136">
        <f t="shared" si="5"/>
        <v>0</v>
      </c>
      <c r="G22" s="59">
        <f t="shared" si="6"/>
        <v>0</v>
      </c>
      <c r="H22" s="56">
        <v>0</v>
      </c>
      <c r="I22" s="56"/>
      <c r="J22" s="165"/>
      <c r="K22" s="166"/>
      <c r="L22" s="166"/>
      <c r="M22" s="164">
        <f t="shared" si="2"/>
        <v>0</v>
      </c>
      <c r="N22" s="166"/>
      <c r="O22" s="166"/>
    </row>
    <row r="23" spans="1:15" ht="19.5" customHeight="1">
      <c r="A23" s="46" t="s">
        <v>204</v>
      </c>
      <c r="B23" s="133" t="s">
        <v>80</v>
      </c>
      <c r="C23" s="145"/>
      <c r="D23" s="46" t="s">
        <v>215</v>
      </c>
      <c r="E23" s="136">
        <f t="shared" si="4"/>
        <v>14.8</v>
      </c>
      <c r="F23" s="136">
        <f t="shared" si="5"/>
        <v>14.8</v>
      </c>
      <c r="G23" s="59">
        <f t="shared" si="6"/>
        <v>14.8</v>
      </c>
      <c r="H23" s="56">
        <v>6.3</v>
      </c>
      <c r="I23" s="56">
        <v>8.5</v>
      </c>
      <c r="J23" s="165"/>
      <c r="K23" s="166"/>
      <c r="L23" s="166"/>
      <c r="M23" s="164"/>
      <c r="N23" s="166"/>
      <c r="O23" s="170"/>
    </row>
    <row r="24" spans="1:15" ht="19.5" customHeight="1">
      <c r="A24" s="139" t="s">
        <v>216</v>
      </c>
      <c r="B24" s="148"/>
      <c r="C24" s="145"/>
      <c r="D24" s="139" t="s">
        <v>217</v>
      </c>
      <c r="E24" s="136">
        <f t="shared" si="4"/>
        <v>7</v>
      </c>
      <c r="F24" s="136">
        <f t="shared" si="5"/>
        <v>7</v>
      </c>
      <c r="G24" s="137">
        <f t="shared" si="6"/>
        <v>7</v>
      </c>
      <c r="H24" s="136">
        <v>0</v>
      </c>
      <c r="I24" s="136">
        <v>7</v>
      </c>
      <c r="J24" s="165"/>
      <c r="K24" s="166"/>
      <c r="L24" s="166"/>
      <c r="M24" s="164">
        <f t="shared" si="2"/>
        <v>0</v>
      </c>
      <c r="N24" s="166">
        <f>SUM(N25:N31)</f>
        <v>0</v>
      </c>
      <c r="O24" s="166">
        <f>SUM(O25:O31)</f>
        <v>0</v>
      </c>
    </row>
    <row r="25" spans="1:15" ht="19.5" customHeight="1">
      <c r="A25" s="46" t="s">
        <v>218</v>
      </c>
      <c r="B25" s="133" t="s">
        <v>81</v>
      </c>
      <c r="C25" s="145"/>
      <c r="D25" s="46" t="s">
        <v>219</v>
      </c>
      <c r="E25" s="136">
        <f t="shared" si="4"/>
        <v>0</v>
      </c>
      <c r="F25" s="136">
        <f t="shared" si="5"/>
        <v>0</v>
      </c>
      <c r="G25" s="59">
        <f t="shared" si="6"/>
        <v>0</v>
      </c>
      <c r="H25" s="56">
        <v>0</v>
      </c>
      <c r="I25" s="56">
        <v>0</v>
      </c>
      <c r="J25" s="165"/>
      <c r="K25" s="166"/>
      <c r="L25" s="166"/>
      <c r="M25" s="164">
        <f t="shared" si="2"/>
        <v>0</v>
      </c>
      <c r="N25" s="166"/>
      <c r="O25" s="166"/>
    </row>
    <row r="26" spans="1:15" ht="19.5" customHeight="1">
      <c r="A26" s="46" t="s">
        <v>218</v>
      </c>
      <c r="B26" s="133" t="s">
        <v>85</v>
      </c>
      <c r="C26" s="145"/>
      <c r="D26" s="46" t="s">
        <v>220</v>
      </c>
      <c r="E26" s="136">
        <f t="shared" si="4"/>
        <v>7</v>
      </c>
      <c r="F26" s="136">
        <f t="shared" si="5"/>
        <v>7</v>
      </c>
      <c r="G26" s="59">
        <f t="shared" si="6"/>
        <v>7</v>
      </c>
      <c r="H26" s="56">
        <v>0</v>
      </c>
      <c r="I26" s="56">
        <v>7</v>
      </c>
      <c r="J26" s="165"/>
      <c r="K26" s="166"/>
      <c r="L26" s="166"/>
      <c r="M26" s="164">
        <f t="shared" si="2"/>
        <v>0</v>
      </c>
      <c r="N26" s="166"/>
      <c r="O26" s="166"/>
    </row>
    <row r="27" spans="1:15" ht="19.5" customHeight="1">
      <c r="A27" s="46" t="s">
        <v>218</v>
      </c>
      <c r="B27" s="133" t="s">
        <v>103</v>
      </c>
      <c r="C27" s="145"/>
      <c r="D27" s="46" t="s">
        <v>221</v>
      </c>
      <c r="E27" s="136">
        <f t="shared" si="4"/>
        <v>0</v>
      </c>
      <c r="F27" s="136">
        <f t="shared" si="5"/>
        <v>0</v>
      </c>
      <c r="G27" s="59">
        <f t="shared" si="6"/>
        <v>0</v>
      </c>
      <c r="H27" s="56">
        <v>0</v>
      </c>
      <c r="I27" s="56">
        <v>0</v>
      </c>
      <c r="J27" s="165"/>
      <c r="K27" s="166"/>
      <c r="L27" s="166"/>
      <c r="M27" s="164">
        <f t="shared" si="2"/>
        <v>0</v>
      </c>
      <c r="N27" s="166"/>
      <c r="O27" s="166"/>
    </row>
    <row r="28" spans="1:15" ht="19.5" customHeight="1">
      <c r="A28" s="46" t="s">
        <v>218</v>
      </c>
      <c r="B28" s="133" t="s">
        <v>77</v>
      </c>
      <c r="C28" s="145"/>
      <c r="D28" s="46" t="s">
        <v>222</v>
      </c>
      <c r="E28" s="136">
        <f t="shared" si="4"/>
        <v>0</v>
      </c>
      <c r="F28" s="136">
        <f t="shared" si="5"/>
        <v>0</v>
      </c>
      <c r="G28" s="59">
        <f t="shared" si="6"/>
        <v>0</v>
      </c>
      <c r="H28" s="56">
        <v>0</v>
      </c>
      <c r="I28" s="56">
        <v>0</v>
      </c>
      <c r="J28" s="165"/>
      <c r="K28" s="166"/>
      <c r="L28" s="166"/>
      <c r="M28" s="164">
        <f t="shared" si="2"/>
        <v>0</v>
      </c>
      <c r="N28" s="166"/>
      <c r="O28" s="166"/>
    </row>
    <row r="29" spans="1:15" ht="19.5" customHeight="1">
      <c r="A29" s="46" t="s">
        <v>218</v>
      </c>
      <c r="B29" s="133" t="s">
        <v>106</v>
      </c>
      <c r="C29" s="145"/>
      <c r="D29" s="46" t="s">
        <v>223</v>
      </c>
      <c r="E29" s="136">
        <f t="shared" si="4"/>
        <v>0</v>
      </c>
      <c r="F29" s="136">
        <f t="shared" si="5"/>
        <v>0</v>
      </c>
      <c r="G29" s="59">
        <f t="shared" si="6"/>
        <v>0</v>
      </c>
      <c r="H29" s="56">
        <v>0</v>
      </c>
      <c r="I29" s="56">
        <v>0</v>
      </c>
      <c r="J29" s="165"/>
      <c r="K29" s="166"/>
      <c r="L29" s="166"/>
      <c r="M29" s="164">
        <f t="shared" si="2"/>
        <v>0</v>
      </c>
      <c r="N29" s="166"/>
      <c r="O29" s="166"/>
    </row>
    <row r="30" spans="1:15" ht="19.5" customHeight="1">
      <c r="A30" s="46" t="s">
        <v>218</v>
      </c>
      <c r="B30" s="133" t="s">
        <v>121</v>
      </c>
      <c r="C30" s="145"/>
      <c r="D30" s="46" t="s">
        <v>224</v>
      </c>
      <c r="E30" s="136">
        <f t="shared" si="4"/>
        <v>0</v>
      </c>
      <c r="F30" s="136">
        <f t="shared" si="5"/>
        <v>0</v>
      </c>
      <c r="G30" s="59">
        <f t="shared" si="6"/>
        <v>0</v>
      </c>
      <c r="H30" s="56">
        <v>0</v>
      </c>
      <c r="I30" s="56">
        <v>0</v>
      </c>
      <c r="J30" s="165"/>
      <c r="K30" s="166"/>
      <c r="L30" s="166"/>
      <c r="M30" s="164">
        <f t="shared" si="2"/>
        <v>0</v>
      </c>
      <c r="N30" s="166"/>
      <c r="O30" s="166"/>
    </row>
    <row r="31" spans="1:15" ht="19.5" customHeight="1">
      <c r="A31" s="46" t="s">
        <v>218</v>
      </c>
      <c r="B31" s="133" t="s">
        <v>80</v>
      </c>
      <c r="C31" s="145"/>
      <c r="D31" s="46" t="s">
        <v>225</v>
      </c>
      <c r="E31" s="136">
        <f t="shared" si="4"/>
        <v>0</v>
      </c>
      <c r="F31" s="136">
        <f t="shared" si="5"/>
        <v>0</v>
      </c>
      <c r="G31" s="59">
        <f t="shared" si="6"/>
        <v>0</v>
      </c>
      <c r="H31" s="56">
        <v>0</v>
      </c>
      <c r="I31" s="56">
        <v>0</v>
      </c>
      <c r="J31" s="165"/>
      <c r="K31" s="166"/>
      <c r="L31" s="166"/>
      <c r="M31" s="164">
        <f t="shared" si="2"/>
        <v>0</v>
      </c>
      <c r="N31" s="166"/>
      <c r="O31" s="166"/>
    </row>
    <row r="32" spans="1:15" ht="19.5" customHeight="1">
      <c r="A32" s="139" t="s">
        <v>226</v>
      </c>
      <c r="B32" s="148"/>
      <c r="C32" s="145"/>
      <c r="D32" s="139" t="s">
        <v>227</v>
      </c>
      <c r="E32" s="136">
        <f t="shared" si="4"/>
        <v>0</v>
      </c>
      <c r="F32" s="136">
        <f t="shared" si="5"/>
        <v>0</v>
      </c>
      <c r="G32" s="59">
        <f t="shared" si="6"/>
        <v>0</v>
      </c>
      <c r="H32" s="56">
        <v>0</v>
      </c>
      <c r="I32" s="56">
        <v>0</v>
      </c>
      <c r="J32" s="165"/>
      <c r="K32" s="166"/>
      <c r="L32" s="166"/>
      <c r="M32" s="164">
        <f t="shared" si="2"/>
        <v>0</v>
      </c>
      <c r="N32" s="166">
        <f>SUM(N33:N38)</f>
        <v>0</v>
      </c>
      <c r="O32" s="166">
        <f>SUM(O33:O38)</f>
        <v>0</v>
      </c>
    </row>
    <row r="33" spans="1:15" ht="19.5" customHeight="1">
      <c r="A33" s="46" t="s">
        <v>228</v>
      </c>
      <c r="B33" s="133" t="s">
        <v>81</v>
      </c>
      <c r="C33" s="145"/>
      <c r="D33" s="46" t="s">
        <v>219</v>
      </c>
      <c r="E33" s="136">
        <f t="shared" si="4"/>
        <v>0</v>
      </c>
      <c r="F33" s="136">
        <f t="shared" si="5"/>
        <v>0</v>
      </c>
      <c r="G33" s="59">
        <f t="shared" si="6"/>
        <v>0</v>
      </c>
      <c r="H33" s="56">
        <v>0</v>
      </c>
      <c r="I33" s="56">
        <v>0</v>
      </c>
      <c r="J33" s="165"/>
      <c r="K33" s="166"/>
      <c r="L33" s="166"/>
      <c r="M33" s="164">
        <f t="shared" si="2"/>
        <v>0</v>
      </c>
      <c r="N33" s="166"/>
      <c r="O33" s="166"/>
    </row>
    <row r="34" spans="1:15" ht="19.5" customHeight="1">
      <c r="A34" s="46" t="s">
        <v>228</v>
      </c>
      <c r="B34" s="133" t="s">
        <v>85</v>
      </c>
      <c r="C34" s="145"/>
      <c r="D34" s="46" t="s">
        <v>220</v>
      </c>
      <c r="E34" s="136">
        <f t="shared" si="4"/>
        <v>0</v>
      </c>
      <c r="F34" s="136">
        <f t="shared" si="5"/>
        <v>0</v>
      </c>
      <c r="G34" s="59">
        <f t="shared" si="6"/>
        <v>0</v>
      </c>
      <c r="H34" s="56">
        <v>0</v>
      </c>
      <c r="I34" s="56">
        <v>0</v>
      </c>
      <c r="J34" s="165"/>
      <c r="K34" s="166"/>
      <c r="L34" s="166"/>
      <c r="M34" s="164">
        <f t="shared" si="2"/>
        <v>0</v>
      </c>
      <c r="N34" s="166"/>
      <c r="O34" s="166"/>
    </row>
    <row r="35" spans="1:15" ht="19.5" customHeight="1">
      <c r="A35" s="46" t="s">
        <v>228</v>
      </c>
      <c r="B35" s="133" t="s">
        <v>103</v>
      </c>
      <c r="C35" s="145"/>
      <c r="D35" s="46" t="s">
        <v>221</v>
      </c>
      <c r="E35" s="136">
        <f t="shared" si="4"/>
        <v>0</v>
      </c>
      <c r="F35" s="136">
        <f t="shared" si="5"/>
        <v>0</v>
      </c>
      <c r="G35" s="59">
        <f t="shared" si="6"/>
        <v>0</v>
      </c>
      <c r="H35" s="56">
        <v>0</v>
      </c>
      <c r="I35" s="56">
        <v>0</v>
      </c>
      <c r="J35" s="165"/>
      <c r="K35" s="166"/>
      <c r="L35" s="166"/>
      <c r="M35" s="164">
        <f t="shared" si="2"/>
        <v>0</v>
      </c>
      <c r="N35" s="166"/>
      <c r="O35" s="166"/>
    </row>
    <row r="36" spans="1:15" ht="19.5" customHeight="1">
      <c r="A36" s="46" t="s">
        <v>228</v>
      </c>
      <c r="B36" s="133" t="s">
        <v>88</v>
      </c>
      <c r="C36" s="145"/>
      <c r="D36" s="46" t="s">
        <v>223</v>
      </c>
      <c r="E36" s="136">
        <f t="shared" si="4"/>
        <v>0</v>
      </c>
      <c r="F36" s="136">
        <f t="shared" si="5"/>
        <v>0</v>
      </c>
      <c r="G36" s="59">
        <f t="shared" si="6"/>
        <v>0</v>
      </c>
      <c r="H36" s="56">
        <v>0</v>
      </c>
      <c r="I36" s="56">
        <v>0</v>
      </c>
      <c r="J36" s="165"/>
      <c r="K36" s="166"/>
      <c r="L36" s="166"/>
      <c r="M36" s="164">
        <f t="shared" si="2"/>
        <v>0</v>
      </c>
      <c r="N36" s="166"/>
      <c r="O36" s="166"/>
    </row>
    <row r="37" spans="1:15" ht="19.5" customHeight="1">
      <c r="A37" s="46" t="s">
        <v>228</v>
      </c>
      <c r="B37" s="133" t="s">
        <v>77</v>
      </c>
      <c r="C37" s="145"/>
      <c r="D37" s="46" t="s">
        <v>224</v>
      </c>
      <c r="E37" s="136">
        <f t="shared" si="4"/>
        <v>0</v>
      </c>
      <c r="F37" s="136">
        <f t="shared" si="5"/>
        <v>0</v>
      </c>
      <c r="G37" s="59">
        <f t="shared" si="6"/>
        <v>0</v>
      </c>
      <c r="H37" s="56">
        <v>0</v>
      </c>
      <c r="I37" s="56">
        <v>0</v>
      </c>
      <c r="J37" s="165"/>
      <c r="K37" s="166"/>
      <c r="L37" s="166"/>
      <c r="M37" s="164">
        <f t="shared" si="2"/>
        <v>0</v>
      </c>
      <c r="N37" s="166"/>
      <c r="O37" s="166"/>
    </row>
    <row r="38" spans="1:15" ht="19.5" customHeight="1">
      <c r="A38" s="46" t="s">
        <v>228</v>
      </c>
      <c r="B38" s="133" t="s">
        <v>80</v>
      </c>
      <c r="C38" s="145"/>
      <c r="D38" s="46" t="s">
        <v>225</v>
      </c>
      <c r="E38" s="136">
        <f t="shared" si="4"/>
        <v>0</v>
      </c>
      <c r="F38" s="136">
        <f t="shared" si="5"/>
        <v>0</v>
      </c>
      <c r="G38" s="59">
        <f t="shared" si="6"/>
        <v>0</v>
      </c>
      <c r="H38" s="56">
        <v>0</v>
      </c>
      <c r="I38" s="56">
        <v>0</v>
      </c>
      <c r="J38" s="165"/>
      <c r="K38" s="166"/>
      <c r="L38" s="166"/>
      <c r="M38" s="164">
        <f t="shared" si="2"/>
        <v>0</v>
      </c>
      <c r="N38" s="166"/>
      <c r="O38" s="166"/>
    </row>
    <row r="39" spans="1:15" ht="19.5" customHeight="1">
      <c r="A39" s="139" t="s">
        <v>229</v>
      </c>
      <c r="B39" s="148"/>
      <c r="C39" s="145"/>
      <c r="D39" s="139" t="s">
        <v>230</v>
      </c>
      <c r="E39" s="136">
        <f t="shared" si="4"/>
        <v>0</v>
      </c>
      <c r="F39" s="136">
        <f t="shared" si="5"/>
        <v>0</v>
      </c>
      <c r="G39" s="59">
        <f t="shared" si="6"/>
        <v>0</v>
      </c>
      <c r="H39" s="56">
        <v>0</v>
      </c>
      <c r="I39" s="56">
        <v>0</v>
      </c>
      <c r="J39" s="165"/>
      <c r="K39" s="166"/>
      <c r="L39" s="166"/>
      <c r="M39" s="164">
        <f t="shared" si="2"/>
        <v>0</v>
      </c>
      <c r="N39" s="166">
        <f>SUM(N40:N42)</f>
        <v>0</v>
      </c>
      <c r="O39" s="166">
        <f>SUM(O40:O42)</f>
        <v>0</v>
      </c>
    </row>
    <row r="40" spans="1:15" ht="19.5" customHeight="1">
      <c r="A40" s="46" t="s">
        <v>231</v>
      </c>
      <c r="B40" s="133" t="s">
        <v>81</v>
      </c>
      <c r="C40" s="145"/>
      <c r="D40" s="46" t="s">
        <v>232</v>
      </c>
      <c r="E40" s="136">
        <f t="shared" si="4"/>
        <v>0</v>
      </c>
      <c r="F40" s="136">
        <f t="shared" si="5"/>
        <v>0</v>
      </c>
      <c r="G40" s="59">
        <f t="shared" si="6"/>
        <v>0</v>
      </c>
      <c r="H40" s="56">
        <v>0</v>
      </c>
      <c r="I40" s="56">
        <v>0</v>
      </c>
      <c r="J40" s="167"/>
      <c r="K40" s="166"/>
      <c r="L40" s="166"/>
      <c r="M40" s="164">
        <f t="shared" si="2"/>
        <v>0</v>
      </c>
      <c r="N40" s="166"/>
      <c r="O40" s="166"/>
    </row>
    <row r="41" spans="1:15" ht="19.5" customHeight="1">
      <c r="A41" s="46" t="s">
        <v>231</v>
      </c>
      <c r="B41" s="133" t="s">
        <v>85</v>
      </c>
      <c r="C41" s="145"/>
      <c r="D41" s="46" t="s">
        <v>233</v>
      </c>
      <c r="E41" s="136">
        <f t="shared" si="4"/>
        <v>0</v>
      </c>
      <c r="F41" s="136">
        <f t="shared" si="5"/>
        <v>0</v>
      </c>
      <c r="G41" s="59">
        <f t="shared" si="6"/>
        <v>0</v>
      </c>
      <c r="H41" s="56">
        <v>0</v>
      </c>
      <c r="I41" s="56">
        <v>0</v>
      </c>
      <c r="J41" s="167"/>
      <c r="K41" s="166"/>
      <c r="L41" s="166"/>
      <c r="M41" s="164">
        <f t="shared" si="2"/>
        <v>0</v>
      </c>
      <c r="N41" s="166"/>
      <c r="O41" s="166"/>
    </row>
    <row r="42" spans="1:15" ht="19.5" customHeight="1">
      <c r="A42" s="46" t="s">
        <v>231</v>
      </c>
      <c r="B42" s="133" t="s">
        <v>80</v>
      </c>
      <c r="C42" s="145"/>
      <c r="D42" s="46" t="s">
        <v>234</v>
      </c>
      <c r="E42" s="136">
        <f t="shared" si="4"/>
        <v>0</v>
      </c>
      <c r="F42" s="136">
        <f t="shared" si="5"/>
        <v>0</v>
      </c>
      <c r="G42" s="59">
        <f t="shared" si="6"/>
        <v>0</v>
      </c>
      <c r="H42" s="56">
        <v>0</v>
      </c>
      <c r="I42" s="56">
        <v>0</v>
      </c>
      <c r="J42" s="171"/>
      <c r="K42" s="166"/>
      <c r="L42" s="166"/>
      <c r="M42" s="164">
        <f t="shared" si="2"/>
        <v>0</v>
      </c>
      <c r="N42" s="166"/>
      <c r="O42" s="166"/>
    </row>
    <row r="43" spans="1:15" ht="19.5" customHeight="1">
      <c r="A43" s="139" t="s">
        <v>235</v>
      </c>
      <c r="B43" s="148"/>
      <c r="C43" s="145"/>
      <c r="D43" s="139" t="s">
        <v>236</v>
      </c>
      <c r="E43" s="136">
        <f t="shared" si="4"/>
        <v>0</v>
      </c>
      <c r="F43" s="136">
        <f t="shared" si="5"/>
        <v>0</v>
      </c>
      <c r="G43" s="59">
        <f t="shared" si="6"/>
        <v>0</v>
      </c>
      <c r="H43" s="56">
        <v>0</v>
      </c>
      <c r="I43" s="56">
        <v>0</v>
      </c>
      <c r="J43" s="165"/>
      <c r="K43" s="166"/>
      <c r="L43" s="166"/>
      <c r="M43" s="164">
        <f t="shared" si="2"/>
        <v>0</v>
      </c>
      <c r="N43" s="166">
        <f>SUM(N44:N45)</f>
        <v>0</v>
      </c>
      <c r="O43" s="166">
        <f>SUM(O44:O45)</f>
        <v>0</v>
      </c>
    </row>
    <row r="44" spans="1:15" ht="19.5" customHeight="1">
      <c r="A44" s="46" t="s">
        <v>237</v>
      </c>
      <c r="B44" s="133" t="s">
        <v>81</v>
      </c>
      <c r="C44" s="145"/>
      <c r="D44" s="46" t="s">
        <v>238</v>
      </c>
      <c r="E44" s="136">
        <f t="shared" si="4"/>
        <v>0</v>
      </c>
      <c r="F44" s="136">
        <f t="shared" si="5"/>
        <v>0</v>
      </c>
      <c r="G44" s="59">
        <f t="shared" si="6"/>
        <v>0</v>
      </c>
      <c r="H44" s="56"/>
      <c r="I44" s="56">
        <v>0</v>
      </c>
      <c r="J44" s="165"/>
      <c r="K44" s="166"/>
      <c r="L44" s="166"/>
      <c r="M44" s="164">
        <f t="shared" si="2"/>
        <v>0</v>
      </c>
      <c r="N44" s="166"/>
      <c r="O44" s="166"/>
    </row>
    <row r="45" spans="1:15" ht="19.5" customHeight="1">
      <c r="A45" s="46" t="s">
        <v>237</v>
      </c>
      <c r="B45" s="133" t="s">
        <v>85</v>
      </c>
      <c r="C45" s="145"/>
      <c r="D45" s="46" t="s">
        <v>239</v>
      </c>
      <c r="E45" s="136">
        <f t="shared" si="4"/>
        <v>0</v>
      </c>
      <c r="F45" s="136">
        <f t="shared" si="5"/>
        <v>0</v>
      </c>
      <c r="G45" s="59">
        <f t="shared" si="6"/>
        <v>0</v>
      </c>
      <c r="H45" s="56"/>
      <c r="I45" s="56">
        <v>0</v>
      </c>
      <c r="J45" s="165"/>
      <c r="K45" s="166"/>
      <c r="L45" s="166"/>
      <c r="M45" s="164">
        <f t="shared" si="2"/>
        <v>0</v>
      </c>
      <c r="N45" s="166"/>
      <c r="O45" s="166"/>
    </row>
    <row r="46" spans="1:15" ht="19.5" customHeight="1">
      <c r="A46" s="139" t="s">
        <v>240</v>
      </c>
      <c r="B46" s="148"/>
      <c r="C46" s="145"/>
      <c r="D46" s="139" t="s">
        <v>241</v>
      </c>
      <c r="E46" s="136">
        <f aca="true" t="shared" si="7" ref="E46:E84">F46+M46</f>
        <v>0</v>
      </c>
      <c r="F46" s="136">
        <f aca="true" t="shared" si="8" ref="F46:F84">G46+J46</f>
        <v>0</v>
      </c>
      <c r="G46" s="59">
        <f aca="true" t="shared" si="9" ref="G46:G84">H46+I46</f>
        <v>0</v>
      </c>
      <c r="H46" s="56">
        <v>0</v>
      </c>
      <c r="I46" s="56">
        <v>0</v>
      </c>
      <c r="J46" s="171"/>
      <c r="K46" s="166"/>
      <c r="L46" s="166"/>
      <c r="M46" s="164">
        <f t="shared" si="2"/>
        <v>0</v>
      </c>
      <c r="N46" s="166"/>
      <c r="O46" s="166"/>
    </row>
    <row r="47" spans="1:15" ht="19.5" customHeight="1">
      <c r="A47" s="46" t="s">
        <v>242</v>
      </c>
      <c r="B47" s="133" t="s">
        <v>81</v>
      </c>
      <c r="C47" s="145"/>
      <c r="D47" s="46" t="s">
        <v>243</v>
      </c>
      <c r="E47" s="136">
        <f t="shared" si="7"/>
        <v>0</v>
      </c>
      <c r="F47" s="136">
        <f t="shared" si="8"/>
        <v>0</v>
      </c>
      <c r="G47" s="59">
        <f t="shared" si="9"/>
        <v>0</v>
      </c>
      <c r="H47" s="56">
        <v>0</v>
      </c>
      <c r="I47" s="56">
        <v>0</v>
      </c>
      <c r="J47" s="171"/>
      <c r="K47" s="166"/>
      <c r="L47" s="166"/>
      <c r="M47" s="164">
        <f t="shared" si="2"/>
        <v>0</v>
      </c>
      <c r="N47" s="166"/>
      <c r="O47" s="166"/>
    </row>
    <row r="48" spans="1:15" ht="19.5" customHeight="1">
      <c r="A48" s="46" t="s">
        <v>242</v>
      </c>
      <c r="B48" s="133" t="s">
        <v>85</v>
      </c>
      <c r="C48" s="145"/>
      <c r="D48" s="46" t="s">
        <v>244</v>
      </c>
      <c r="E48" s="136">
        <f t="shared" si="7"/>
        <v>0</v>
      </c>
      <c r="F48" s="136">
        <f t="shared" si="8"/>
        <v>0</v>
      </c>
      <c r="G48" s="59">
        <f t="shared" si="9"/>
        <v>0</v>
      </c>
      <c r="H48" s="56">
        <v>0</v>
      </c>
      <c r="I48" s="56">
        <v>0</v>
      </c>
      <c r="J48" s="171"/>
      <c r="K48" s="166"/>
      <c r="L48" s="166"/>
      <c r="M48" s="164">
        <f t="shared" si="2"/>
        <v>0</v>
      </c>
      <c r="N48" s="166"/>
      <c r="O48" s="166"/>
    </row>
    <row r="49" spans="1:15" ht="19.5" customHeight="1">
      <c r="A49" s="46" t="s">
        <v>242</v>
      </c>
      <c r="B49" s="133" t="s">
        <v>80</v>
      </c>
      <c r="C49" s="145"/>
      <c r="D49" s="46" t="s">
        <v>245</v>
      </c>
      <c r="E49" s="136">
        <f t="shared" si="7"/>
        <v>0</v>
      </c>
      <c r="F49" s="136">
        <f t="shared" si="8"/>
        <v>0</v>
      </c>
      <c r="G49" s="59">
        <f t="shared" si="9"/>
        <v>0</v>
      </c>
      <c r="H49" s="56">
        <v>0</v>
      </c>
      <c r="I49" s="56">
        <v>0</v>
      </c>
      <c r="J49" s="171"/>
      <c r="K49" s="166"/>
      <c r="L49" s="166"/>
      <c r="M49" s="164">
        <f t="shared" si="2"/>
        <v>0</v>
      </c>
      <c r="N49" s="166"/>
      <c r="O49" s="166"/>
    </row>
    <row r="50" spans="1:15" ht="19.5" customHeight="1">
      <c r="A50" s="139" t="s">
        <v>246</v>
      </c>
      <c r="B50" s="148"/>
      <c r="C50" s="145"/>
      <c r="D50" s="139" t="s">
        <v>247</v>
      </c>
      <c r="E50" s="136">
        <f t="shared" si="7"/>
        <v>0</v>
      </c>
      <c r="F50" s="136">
        <f t="shared" si="8"/>
        <v>0</v>
      </c>
      <c r="G50" s="59">
        <f t="shared" si="9"/>
        <v>0</v>
      </c>
      <c r="H50" s="56">
        <v>0</v>
      </c>
      <c r="I50" s="56">
        <v>0</v>
      </c>
      <c r="J50" s="171"/>
      <c r="K50" s="166"/>
      <c r="L50" s="166"/>
      <c r="M50" s="164">
        <f t="shared" si="2"/>
        <v>0</v>
      </c>
      <c r="N50" s="166"/>
      <c r="O50" s="166"/>
    </row>
    <row r="51" spans="1:15" ht="19.5" customHeight="1">
      <c r="A51" s="46" t="s">
        <v>248</v>
      </c>
      <c r="B51" s="133" t="s">
        <v>81</v>
      </c>
      <c r="C51" s="145"/>
      <c r="D51" s="46" t="s">
        <v>249</v>
      </c>
      <c r="E51" s="136">
        <f t="shared" si="7"/>
        <v>0</v>
      </c>
      <c r="F51" s="136">
        <f t="shared" si="8"/>
        <v>0</v>
      </c>
      <c r="G51" s="59">
        <f t="shared" si="9"/>
        <v>0</v>
      </c>
      <c r="H51" s="149"/>
      <c r="I51" s="149"/>
      <c r="J51" s="171"/>
      <c r="K51" s="166"/>
      <c r="L51" s="166"/>
      <c r="M51" s="164">
        <f t="shared" si="2"/>
        <v>0</v>
      </c>
      <c r="N51" s="166"/>
      <c r="O51" s="166"/>
    </row>
    <row r="52" spans="1:15" ht="19.5" customHeight="1">
      <c r="A52" s="46" t="s">
        <v>248</v>
      </c>
      <c r="B52" s="133" t="s">
        <v>85</v>
      </c>
      <c r="C52" s="145"/>
      <c r="D52" s="46" t="s">
        <v>250</v>
      </c>
      <c r="E52" s="136">
        <f t="shared" si="7"/>
        <v>0</v>
      </c>
      <c r="F52" s="136">
        <f t="shared" si="8"/>
        <v>0</v>
      </c>
      <c r="G52" s="59">
        <f t="shared" si="9"/>
        <v>0</v>
      </c>
      <c r="H52" s="150"/>
      <c r="I52" s="150"/>
      <c r="J52" s="171"/>
      <c r="K52" s="166"/>
      <c r="L52" s="166"/>
      <c r="M52" s="164">
        <f t="shared" si="2"/>
        <v>0</v>
      </c>
      <c r="N52" s="166"/>
      <c r="O52" s="166"/>
    </row>
    <row r="53" spans="1:15" ht="19.5" customHeight="1">
      <c r="A53" s="139" t="s">
        <v>251</v>
      </c>
      <c r="B53" s="148"/>
      <c r="C53" s="145"/>
      <c r="D53" s="139" t="s">
        <v>252</v>
      </c>
      <c r="E53" s="136">
        <f t="shared" si="7"/>
        <v>111.4382</v>
      </c>
      <c r="F53" s="136">
        <f t="shared" si="8"/>
        <v>111.4382</v>
      </c>
      <c r="G53" s="137">
        <f t="shared" si="9"/>
        <v>111.4382</v>
      </c>
      <c r="H53" s="151">
        <v>91.4382</v>
      </c>
      <c r="I53" s="138">
        <v>20</v>
      </c>
      <c r="J53" s="165"/>
      <c r="K53" s="166"/>
      <c r="L53" s="166"/>
      <c r="M53" s="164">
        <f t="shared" si="2"/>
        <v>0</v>
      </c>
      <c r="N53" s="166">
        <f>SUM(N54:N58)</f>
        <v>0</v>
      </c>
      <c r="O53" s="166">
        <f>SUM(O54:O58)</f>
        <v>0</v>
      </c>
    </row>
    <row r="54" spans="1:15" ht="19.5" customHeight="1">
      <c r="A54" s="46" t="s">
        <v>253</v>
      </c>
      <c r="B54" s="133" t="s">
        <v>81</v>
      </c>
      <c r="C54" s="145"/>
      <c r="D54" s="46" t="s">
        <v>254</v>
      </c>
      <c r="E54" s="136">
        <f t="shared" si="7"/>
        <v>111.4382</v>
      </c>
      <c r="F54" s="136">
        <f t="shared" si="8"/>
        <v>111.4382</v>
      </c>
      <c r="G54" s="59">
        <f t="shared" si="9"/>
        <v>111.4382</v>
      </c>
      <c r="H54" s="152">
        <v>91.4382</v>
      </c>
      <c r="I54" s="154">
        <v>20</v>
      </c>
      <c r="J54" s="165"/>
      <c r="K54" s="166"/>
      <c r="L54" s="166"/>
      <c r="M54" s="164">
        <f t="shared" si="2"/>
        <v>0</v>
      </c>
      <c r="N54" s="166"/>
      <c r="O54" s="166"/>
    </row>
    <row r="55" spans="1:15" ht="19.5" customHeight="1">
      <c r="A55" s="46" t="s">
        <v>253</v>
      </c>
      <c r="B55" s="133" t="s">
        <v>85</v>
      </c>
      <c r="C55" s="145"/>
      <c r="D55" s="46" t="s">
        <v>255</v>
      </c>
      <c r="E55" s="136">
        <f t="shared" si="7"/>
        <v>0</v>
      </c>
      <c r="F55" s="136">
        <f t="shared" si="8"/>
        <v>0</v>
      </c>
      <c r="G55" s="59">
        <f t="shared" si="9"/>
        <v>0</v>
      </c>
      <c r="H55" s="152"/>
      <c r="I55" s="154"/>
      <c r="J55" s="165"/>
      <c r="K55" s="166"/>
      <c r="L55" s="166"/>
      <c r="M55" s="164">
        <f t="shared" si="2"/>
        <v>0</v>
      </c>
      <c r="N55" s="166"/>
      <c r="O55" s="166"/>
    </row>
    <row r="56" spans="1:15" ht="19.5" customHeight="1">
      <c r="A56" s="46" t="s">
        <v>253</v>
      </c>
      <c r="B56" s="133" t="s">
        <v>103</v>
      </c>
      <c r="C56" s="145"/>
      <c r="D56" s="46" t="s">
        <v>256</v>
      </c>
      <c r="E56" s="136">
        <f t="shared" si="7"/>
        <v>0</v>
      </c>
      <c r="F56" s="136">
        <f t="shared" si="8"/>
        <v>0</v>
      </c>
      <c r="G56" s="59">
        <f t="shared" si="9"/>
        <v>0</v>
      </c>
      <c r="H56" s="152"/>
      <c r="I56" s="154"/>
      <c r="J56" s="165"/>
      <c r="K56" s="166"/>
      <c r="L56" s="166"/>
      <c r="M56" s="164">
        <f t="shared" si="2"/>
        <v>0</v>
      </c>
      <c r="N56" s="166"/>
      <c r="O56" s="166"/>
    </row>
    <row r="57" spans="1:15" ht="19.5" customHeight="1">
      <c r="A57" s="46" t="s">
        <v>253</v>
      </c>
      <c r="B57" s="133" t="s">
        <v>77</v>
      </c>
      <c r="C57" s="145"/>
      <c r="D57" s="46" t="s">
        <v>257</v>
      </c>
      <c r="E57" s="136">
        <f t="shared" si="7"/>
        <v>0</v>
      </c>
      <c r="F57" s="136">
        <f t="shared" si="8"/>
        <v>0</v>
      </c>
      <c r="G57" s="59">
        <f t="shared" si="9"/>
        <v>0</v>
      </c>
      <c r="H57" s="152">
        <v>0</v>
      </c>
      <c r="I57" s="154"/>
      <c r="J57" s="165"/>
      <c r="K57" s="166"/>
      <c r="L57" s="166"/>
      <c r="M57" s="164">
        <f t="shared" si="2"/>
        <v>0</v>
      </c>
      <c r="N57" s="166"/>
      <c r="O57" s="166"/>
    </row>
    <row r="58" spans="1:15" ht="19.5" customHeight="1">
      <c r="A58" s="46" t="s">
        <v>253</v>
      </c>
      <c r="B58" s="133" t="s">
        <v>80</v>
      </c>
      <c r="C58" s="145"/>
      <c r="D58" s="46" t="s">
        <v>258</v>
      </c>
      <c r="E58" s="136">
        <f t="shared" si="7"/>
        <v>0</v>
      </c>
      <c r="F58" s="136">
        <f t="shared" si="8"/>
        <v>0</v>
      </c>
      <c r="G58" s="59">
        <f t="shared" si="9"/>
        <v>0</v>
      </c>
      <c r="H58" s="152">
        <v>0</v>
      </c>
      <c r="I58" s="154"/>
      <c r="J58" s="165"/>
      <c r="K58" s="166"/>
      <c r="L58" s="166"/>
      <c r="M58" s="164">
        <f t="shared" si="2"/>
        <v>0</v>
      </c>
      <c r="N58" s="166"/>
      <c r="O58" s="166"/>
    </row>
    <row r="59" spans="1:15" ht="19.5" customHeight="1">
      <c r="A59" s="139" t="s">
        <v>259</v>
      </c>
      <c r="B59" s="148"/>
      <c r="C59" s="145"/>
      <c r="D59" s="139" t="s">
        <v>260</v>
      </c>
      <c r="E59" s="136">
        <f t="shared" si="7"/>
        <v>0</v>
      </c>
      <c r="F59" s="136">
        <f t="shared" si="8"/>
        <v>0</v>
      </c>
      <c r="G59" s="59">
        <f t="shared" si="9"/>
        <v>0</v>
      </c>
      <c r="H59" s="152">
        <v>0</v>
      </c>
      <c r="I59" s="172">
        <v>0</v>
      </c>
      <c r="J59" s="171"/>
      <c r="K59" s="166"/>
      <c r="L59" s="166"/>
      <c r="M59" s="164">
        <f t="shared" si="2"/>
        <v>0</v>
      </c>
      <c r="N59" s="166"/>
      <c r="O59" s="166"/>
    </row>
    <row r="60" spans="1:15" ht="19.5" customHeight="1">
      <c r="A60" s="46" t="s">
        <v>261</v>
      </c>
      <c r="B60" s="133" t="s">
        <v>85</v>
      </c>
      <c r="C60" s="145"/>
      <c r="D60" s="46" t="s">
        <v>262</v>
      </c>
      <c r="E60" s="136">
        <f t="shared" si="7"/>
        <v>0</v>
      </c>
      <c r="F60" s="136">
        <f t="shared" si="8"/>
        <v>0</v>
      </c>
      <c r="G60" s="59">
        <f t="shared" si="9"/>
        <v>0</v>
      </c>
      <c r="H60" s="152">
        <v>0</v>
      </c>
      <c r="I60" s="172">
        <v>0</v>
      </c>
      <c r="J60" s="171"/>
      <c r="K60" s="166"/>
      <c r="L60" s="166"/>
      <c r="M60" s="164">
        <f t="shared" si="2"/>
        <v>0</v>
      </c>
      <c r="N60" s="166"/>
      <c r="O60" s="166"/>
    </row>
    <row r="61" spans="1:15" ht="19.5" customHeight="1">
      <c r="A61" s="46" t="s">
        <v>261</v>
      </c>
      <c r="B61" s="133" t="s">
        <v>103</v>
      </c>
      <c r="C61" s="145"/>
      <c r="D61" s="46" t="s">
        <v>263</v>
      </c>
      <c r="E61" s="136">
        <f t="shared" si="7"/>
        <v>0</v>
      </c>
      <c r="F61" s="136">
        <f t="shared" si="8"/>
        <v>0</v>
      </c>
      <c r="G61" s="59">
        <f t="shared" si="9"/>
        <v>0</v>
      </c>
      <c r="H61" s="152">
        <v>0</v>
      </c>
      <c r="I61" s="172">
        <v>0</v>
      </c>
      <c r="J61" s="171"/>
      <c r="K61" s="166"/>
      <c r="L61" s="166"/>
      <c r="M61" s="164">
        <f t="shared" si="2"/>
        <v>0</v>
      </c>
      <c r="N61" s="166"/>
      <c r="O61" s="166"/>
    </row>
    <row r="62" spans="1:15" s="118" customFormat="1" ht="19.5" customHeight="1">
      <c r="A62" s="139" t="s">
        <v>264</v>
      </c>
      <c r="B62" s="148"/>
      <c r="C62" s="153"/>
      <c r="D62" s="139" t="s">
        <v>265</v>
      </c>
      <c r="E62" s="136">
        <f t="shared" si="7"/>
        <v>0</v>
      </c>
      <c r="F62" s="136">
        <f t="shared" si="8"/>
        <v>0</v>
      </c>
      <c r="G62" s="59">
        <f t="shared" si="9"/>
        <v>0</v>
      </c>
      <c r="H62" s="152">
        <v>0</v>
      </c>
      <c r="I62" s="172">
        <v>0</v>
      </c>
      <c r="J62" s="173"/>
      <c r="K62" s="174"/>
      <c r="L62" s="174"/>
      <c r="M62" s="164">
        <f t="shared" si="2"/>
        <v>0</v>
      </c>
      <c r="N62" s="174"/>
      <c r="O62" s="174"/>
    </row>
    <row r="63" spans="1:15" ht="19.5" customHeight="1">
      <c r="A63" s="46" t="s">
        <v>266</v>
      </c>
      <c r="B63" s="133" t="s">
        <v>81</v>
      </c>
      <c r="C63" s="145"/>
      <c r="D63" s="46" t="s">
        <v>267</v>
      </c>
      <c r="E63" s="136">
        <f t="shared" si="7"/>
        <v>0</v>
      </c>
      <c r="F63" s="136">
        <f t="shared" si="8"/>
        <v>0</v>
      </c>
      <c r="G63" s="59">
        <f t="shared" si="9"/>
        <v>0</v>
      </c>
      <c r="H63" s="154">
        <v>0</v>
      </c>
      <c r="I63" s="172">
        <v>0</v>
      </c>
      <c r="J63" s="171"/>
      <c r="K63" s="166"/>
      <c r="L63" s="166"/>
      <c r="M63" s="164">
        <f t="shared" si="2"/>
        <v>0</v>
      </c>
      <c r="N63" s="166"/>
      <c r="O63" s="166"/>
    </row>
    <row r="64" spans="1:15" ht="19.5" customHeight="1">
      <c r="A64" s="46" t="s">
        <v>266</v>
      </c>
      <c r="B64" s="133" t="s">
        <v>85</v>
      </c>
      <c r="C64" s="145"/>
      <c r="D64" s="46" t="s">
        <v>268</v>
      </c>
      <c r="E64" s="136">
        <f t="shared" si="7"/>
        <v>0</v>
      </c>
      <c r="F64" s="136">
        <f t="shared" si="8"/>
        <v>0</v>
      </c>
      <c r="G64" s="59">
        <f t="shared" si="9"/>
        <v>0</v>
      </c>
      <c r="H64" s="149"/>
      <c r="I64" s="149"/>
      <c r="J64" s="171"/>
      <c r="K64" s="166"/>
      <c r="L64" s="166"/>
      <c r="M64" s="164">
        <f t="shared" si="2"/>
        <v>0</v>
      </c>
      <c r="N64" s="166"/>
      <c r="O64" s="166"/>
    </row>
    <row r="65" spans="1:15" ht="19.5" customHeight="1">
      <c r="A65" s="46" t="s">
        <v>266</v>
      </c>
      <c r="B65" s="133" t="s">
        <v>103</v>
      </c>
      <c r="C65" s="145"/>
      <c r="D65" s="46" t="s">
        <v>269</v>
      </c>
      <c r="E65" s="136">
        <f t="shared" si="7"/>
        <v>0</v>
      </c>
      <c r="F65" s="136">
        <f t="shared" si="8"/>
        <v>0</v>
      </c>
      <c r="G65" s="59">
        <f t="shared" si="9"/>
        <v>0</v>
      </c>
      <c r="H65" s="149"/>
      <c r="I65" s="149"/>
      <c r="J65" s="171"/>
      <c r="K65" s="166"/>
      <c r="L65" s="166"/>
      <c r="M65" s="164">
        <f t="shared" si="2"/>
        <v>0</v>
      </c>
      <c r="N65" s="166"/>
      <c r="O65" s="166"/>
    </row>
    <row r="66" spans="1:15" ht="19.5" customHeight="1">
      <c r="A66" s="46" t="s">
        <v>266</v>
      </c>
      <c r="B66" s="133" t="s">
        <v>88</v>
      </c>
      <c r="C66" s="145"/>
      <c r="D66" s="46" t="s">
        <v>270</v>
      </c>
      <c r="E66" s="136">
        <f t="shared" si="7"/>
        <v>0</v>
      </c>
      <c r="F66" s="136">
        <f t="shared" si="8"/>
        <v>0</v>
      </c>
      <c r="G66" s="59">
        <f t="shared" si="9"/>
        <v>0</v>
      </c>
      <c r="H66" s="149"/>
      <c r="I66" s="149"/>
      <c r="J66" s="171"/>
      <c r="K66" s="166"/>
      <c r="L66" s="166"/>
      <c r="M66" s="164">
        <f t="shared" si="2"/>
        <v>0</v>
      </c>
      <c r="N66" s="166"/>
      <c r="O66" s="166"/>
    </row>
    <row r="67" spans="1:15" s="118" customFormat="1" ht="19.5" customHeight="1">
      <c r="A67" s="139" t="s">
        <v>271</v>
      </c>
      <c r="B67" s="148"/>
      <c r="C67" s="153"/>
      <c r="D67" s="139" t="s">
        <v>272</v>
      </c>
      <c r="E67" s="136">
        <f t="shared" si="7"/>
        <v>0</v>
      </c>
      <c r="F67" s="136">
        <f t="shared" si="8"/>
        <v>0</v>
      </c>
      <c r="G67" s="59">
        <f t="shared" si="9"/>
        <v>0</v>
      </c>
      <c r="H67" s="56"/>
      <c r="I67" s="56"/>
      <c r="J67" s="173"/>
      <c r="K67" s="174"/>
      <c r="L67" s="174"/>
      <c r="M67" s="164">
        <f t="shared" si="2"/>
        <v>0</v>
      </c>
      <c r="N67" s="174"/>
      <c r="O67" s="174"/>
    </row>
    <row r="68" spans="1:15" ht="19.5" customHeight="1">
      <c r="A68" s="46" t="s">
        <v>273</v>
      </c>
      <c r="B68" s="133" t="s">
        <v>81</v>
      </c>
      <c r="C68" s="145"/>
      <c r="D68" s="46" t="s">
        <v>274</v>
      </c>
      <c r="E68" s="136">
        <f t="shared" si="7"/>
        <v>0</v>
      </c>
      <c r="F68" s="136">
        <f t="shared" si="8"/>
        <v>0</v>
      </c>
      <c r="G68" s="59">
        <f t="shared" si="9"/>
        <v>0</v>
      </c>
      <c r="H68" s="149"/>
      <c r="I68" s="149"/>
      <c r="J68" s="171"/>
      <c r="K68" s="166"/>
      <c r="L68" s="166"/>
      <c r="M68" s="164">
        <f t="shared" si="2"/>
        <v>0</v>
      </c>
      <c r="N68" s="166"/>
      <c r="O68" s="166"/>
    </row>
    <row r="69" spans="1:15" ht="19.5" customHeight="1">
      <c r="A69" s="46" t="s">
        <v>273</v>
      </c>
      <c r="B69" s="133" t="s">
        <v>85</v>
      </c>
      <c r="C69" s="145"/>
      <c r="D69" s="46" t="s">
        <v>275</v>
      </c>
      <c r="E69" s="136">
        <f t="shared" si="7"/>
        <v>0</v>
      </c>
      <c r="F69" s="136">
        <f t="shared" si="8"/>
        <v>0</v>
      </c>
      <c r="G69" s="59">
        <f t="shared" si="9"/>
        <v>0</v>
      </c>
      <c r="H69" s="149"/>
      <c r="I69" s="149"/>
      <c r="J69" s="171"/>
      <c r="K69" s="166"/>
      <c r="L69" s="166"/>
      <c r="M69" s="164">
        <f t="shared" si="2"/>
        <v>0</v>
      </c>
      <c r="N69" s="166"/>
      <c r="O69" s="166"/>
    </row>
    <row r="70" spans="1:15" s="118" customFormat="1" ht="19.5" customHeight="1">
      <c r="A70" s="139" t="s">
        <v>276</v>
      </c>
      <c r="B70" s="148"/>
      <c r="C70" s="153"/>
      <c r="D70" s="139" t="s">
        <v>277</v>
      </c>
      <c r="E70" s="136">
        <f t="shared" si="7"/>
        <v>0</v>
      </c>
      <c r="F70" s="136">
        <f t="shared" si="8"/>
        <v>0</v>
      </c>
      <c r="G70" s="59">
        <f t="shared" si="9"/>
        <v>0</v>
      </c>
      <c r="H70" s="56"/>
      <c r="I70" s="56"/>
      <c r="J70" s="173"/>
      <c r="K70" s="174"/>
      <c r="L70" s="174"/>
      <c r="M70" s="164">
        <f t="shared" si="2"/>
        <v>0</v>
      </c>
      <c r="N70" s="174"/>
      <c r="O70" s="174"/>
    </row>
    <row r="71" spans="1:15" ht="19.5" customHeight="1">
      <c r="A71" s="46" t="s">
        <v>278</v>
      </c>
      <c r="B71" s="133" t="s">
        <v>81</v>
      </c>
      <c r="C71" s="145"/>
      <c r="D71" s="46" t="s">
        <v>279</v>
      </c>
      <c r="E71" s="136">
        <f t="shared" si="7"/>
        <v>0</v>
      </c>
      <c r="F71" s="136">
        <f t="shared" si="8"/>
        <v>0</v>
      </c>
      <c r="G71" s="59">
        <f t="shared" si="9"/>
        <v>0</v>
      </c>
      <c r="H71" s="149"/>
      <c r="I71" s="149"/>
      <c r="J71" s="171"/>
      <c r="K71" s="166"/>
      <c r="L71" s="166"/>
      <c r="M71" s="164">
        <f aca="true" t="shared" si="10" ref="M71:M84">N71+O71</f>
        <v>0</v>
      </c>
      <c r="N71" s="166"/>
      <c r="O71" s="166"/>
    </row>
    <row r="72" spans="1:15" ht="19.5" customHeight="1">
      <c r="A72" s="46" t="s">
        <v>278</v>
      </c>
      <c r="B72" s="133" t="s">
        <v>85</v>
      </c>
      <c r="C72" s="145"/>
      <c r="D72" s="46" t="s">
        <v>176</v>
      </c>
      <c r="E72" s="136">
        <f t="shared" si="7"/>
        <v>0</v>
      </c>
      <c r="F72" s="136">
        <f t="shared" si="8"/>
        <v>0</v>
      </c>
      <c r="G72" s="59">
        <f t="shared" si="9"/>
        <v>0</v>
      </c>
      <c r="H72" s="149"/>
      <c r="I72" s="149"/>
      <c r="J72" s="171"/>
      <c r="K72" s="166"/>
      <c r="L72" s="166"/>
      <c r="M72" s="164">
        <f t="shared" si="10"/>
        <v>0</v>
      </c>
      <c r="N72" s="166"/>
      <c r="O72" s="166"/>
    </row>
    <row r="73" spans="1:15" ht="19.5" customHeight="1">
      <c r="A73" s="46" t="s">
        <v>278</v>
      </c>
      <c r="B73" s="133" t="s">
        <v>103</v>
      </c>
      <c r="C73" s="145"/>
      <c r="D73" s="46" t="s">
        <v>280</v>
      </c>
      <c r="E73" s="136">
        <f t="shared" si="7"/>
        <v>0</v>
      </c>
      <c r="F73" s="136">
        <f t="shared" si="8"/>
        <v>0</v>
      </c>
      <c r="G73" s="59">
        <f t="shared" si="9"/>
        <v>0</v>
      </c>
      <c r="H73" s="149"/>
      <c r="I73" s="149"/>
      <c r="J73" s="171"/>
      <c r="K73" s="166"/>
      <c r="L73" s="166"/>
      <c r="M73" s="164">
        <f t="shared" si="10"/>
        <v>0</v>
      </c>
      <c r="N73" s="166"/>
      <c r="O73" s="166"/>
    </row>
    <row r="74" spans="1:15" ht="19.5" customHeight="1">
      <c r="A74" s="46" t="s">
        <v>278</v>
      </c>
      <c r="B74" s="133" t="s">
        <v>88</v>
      </c>
      <c r="C74" s="145"/>
      <c r="D74" s="46" t="s">
        <v>281</v>
      </c>
      <c r="E74" s="136">
        <f t="shared" si="7"/>
        <v>0</v>
      </c>
      <c r="F74" s="136">
        <f t="shared" si="8"/>
        <v>0</v>
      </c>
      <c r="G74" s="59">
        <f t="shared" si="9"/>
        <v>0</v>
      </c>
      <c r="H74" s="149"/>
      <c r="I74" s="149"/>
      <c r="J74" s="171"/>
      <c r="K74" s="166"/>
      <c r="L74" s="166"/>
      <c r="M74" s="164">
        <f t="shared" si="10"/>
        <v>0</v>
      </c>
      <c r="N74" s="166"/>
      <c r="O74" s="166"/>
    </row>
    <row r="75" spans="1:15" ht="19.5" customHeight="1">
      <c r="A75" s="46" t="s">
        <v>278</v>
      </c>
      <c r="B75" s="133" t="s">
        <v>77</v>
      </c>
      <c r="C75" s="145"/>
      <c r="D75" s="46" t="s">
        <v>282</v>
      </c>
      <c r="E75" s="136">
        <f t="shared" si="7"/>
        <v>0</v>
      </c>
      <c r="F75" s="136">
        <f t="shared" si="8"/>
        <v>0</v>
      </c>
      <c r="G75" s="59">
        <f t="shared" si="9"/>
        <v>0</v>
      </c>
      <c r="H75" s="149"/>
      <c r="I75" s="149"/>
      <c r="J75" s="171"/>
      <c r="K75" s="166"/>
      <c r="L75" s="166"/>
      <c r="M75" s="164">
        <f t="shared" si="10"/>
        <v>0</v>
      </c>
      <c r="N75" s="166"/>
      <c r="O75" s="166"/>
    </row>
    <row r="76" spans="1:15" ht="19.5" customHeight="1">
      <c r="A76" s="46" t="s">
        <v>278</v>
      </c>
      <c r="B76" s="133" t="s">
        <v>106</v>
      </c>
      <c r="C76" s="145"/>
      <c r="D76" s="46" t="s">
        <v>283</v>
      </c>
      <c r="E76" s="136">
        <f t="shared" si="7"/>
        <v>0</v>
      </c>
      <c r="F76" s="136">
        <f t="shared" si="8"/>
        <v>0</v>
      </c>
      <c r="G76" s="59">
        <f t="shared" si="9"/>
        <v>0</v>
      </c>
      <c r="H76" s="149"/>
      <c r="I76" s="149"/>
      <c r="J76" s="171"/>
      <c r="K76" s="166"/>
      <c r="L76" s="166"/>
      <c r="M76" s="164">
        <f t="shared" si="10"/>
        <v>0</v>
      </c>
      <c r="N76" s="166"/>
      <c r="O76" s="166"/>
    </row>
    <row r="77" spans="1:15" s="118" customFormat="1" ht="19.5" customHeight="1">
      <c r="A77" s="139" t="s">
        <v>284</v>
      </c>
      <c r="B77" s="148"/>
      <c r="C77" s="153"/>
      <c r="D77" s="139" t="s">
        <v>285</v>
      </c>
      <c r="E77" s="136">
        <f t="shared" si="7"/>
        <v>0</v>
      </c>
      <c r="F77" s="136">
        <f t="shared" si="8"/>
        <v>0</v>
      </c>
      <c r="G77" s="59">
        <f t="shared" si="9"/>
        <v>0</v>
      </c>
      <c r="H77" s="56"/>
      <c r="I77" s="56"/>
      <c r="J77" s="173"/>
      <c r="K77" s="174"/>
      <c r="L77" s="174"/>
      <c r="M77" s="164">
        <f t="shared" si="10"/>
        <v>0</v>
      </c>
      <c r="N77" s="174"/>
      <c r="O77" s="174"/>
    </row>
    <row r="78" spans="1:15" ht="19.5" customHeight="1">
      <c r="A78" s="46" t="s">
        <v>286</v>
      </c>
      <c r="B78" s="133" t="s">
        <v>81</v>
      </c>
      <c r="C78" s="145"/>
      <c r="D78" s="46" t="s">
        <v>182</v>
      </c>
      <c r="E78" s="136">
        <f t="shared" si="7"/>
        <v>0</v>
      </c>
      <c r="F78" s="136">
        <f t="shared" si="8"/>
        <v>0</v>
      </c>
      <c r="G78" s="59">
        <f t="shared" si="9"/>
        <v>0</v>
      </c>
      <c r="H78" s="149"/>
      <c r="I78" s="149"/>
      <c r="J78" s="171"/>
      <c r="K78" s="166"/>
      <c r="L78" s="166"/>
      <c r="M78" s="164">
        <f t="shared" si="10"/>
        <v>0</v>
      </c>
      <c r="N78" s="166"/>
      <c r="O78" s="166"/>
    </row>
    <row r="79" spans="1:15" ht="19.5" customHeight="1">
      <c r="A79" s="46" t="s">
        <v>286</v>
      </c>
      <c r="B79" s="133" t="s">
        <v>85</v>
      </c>
      <c r="C79" s="145"/>
      <c r="D79" s="46" t="s">
        <v>287</v>
      </c>
      <c r="E79" s="136">
        <f t="shared" si="7"/>
        <v>0</v>
      </c>
      <c r="F79" s="136">
        <f t="shared" si="8"/>
        <v>0</v>
      </c>
      <c r="G79" s="59">
        <f t="shared" si="9"/>
        <v>0</v>
      </c>
      <c r="H79" s="150"/>
      <c r="I79" s="150"/>
      <c r="J79" s="171"/>
      <c r="K79" s="166"/>
      <c r="L79" s="166"/>
      <c r="M79" s="164">
        <f t="shared" si="10"/>
        <v>0</v>
      </c>
      <c r="N79" s="166"/>
      <c r="O79" s="166"/>
    </row>
    <row r="80" spans="1:15" s="118" customFormat="1" ht="19.5" customHeight="1">
      <c r="A80" s="139" t="s">
        <v>288</v>
      </c>
      <c r="B80" s="148"/>
      <c r="C80" s="153"/>
      <c r="D80" s="139" t="s">
        <v>289</v>
      </c>
      <c r="E80" s="136">
        <f t="shared" si="7"/>
        <v>2</v>
      </c>
      <c r="F80" s="136">
        <f t="shared" si="8"/>
        <v>2</v>
      </c>
      <c r="G80" s="137">
        <f t="shared" si="9"/>
        <v>2</v>
      </c>
      <c r="H80" s="137">
        <v>2</v>
      </c>
      <c r="I80" s="56">
        <v>0</v>
      </c>
      <c r="J80" s="167"/>
      <c r="K80" s="174"/>
      <c r="L80" s="174"/>
      <c r="M80" s="164">
        <f t="shared" si="10"/>
        <v>0</v>
      </c>
      <c r="N80" s="174">
        <f>SUM(N81:N84)</f>
        <v>0</v>
      </c>
      <c r="O80" s="174">
        <f>SUM(O81:O84)</f>
        <v>0</v>
      </c>
    </row>
    <row r="81" spans="1:15" ht="19.5" customHeight="1">
      <c r="A81" s="46" t="s">
        <v>290</v>
      </c>
      <c r="B81" s="133" t="s">
        <v>106</v>
      </c>
      <c r="C81" s="145"/>
      <c r="D81" s="46" t="s">
        <v>291</v>
      </c>
      <c r="E81" s="136">
        <f t="shared" si="7"/>
        <v>0</v>
      </c>
      <c r="F81" s="136">
        <f t="shared" si="8"/>
        <v>0</v>
      </c>
      <c r="G81" s="59">
        <f t="shared" si="9"/>
        <v>0</v>
      </c>
      <c r="H81" s="59"/>
      <c r="I81" s="56">
        <v>0</v>
      </c>
      <c r="J81" s="171"/>
      <c r="K81" s="166"/>
      <c r="L81" s="166"/>
      <c r="M81" s="164">
        <f t="shared" si="10"/>
        <v>0</v>
      </c>
      <c r="N81" s="166"/>
      <c r="O81" s="166"/>
    </row>
    <row r="82" spans="1:15" ht="19.5" customHeight="1">
      <c r="A82" s="46" t="s">
        <v>290</v>
      </c>
      <c r="B82" s="133" t="s">
        <v>121</v>
      </c>
      <c r="C82" s="145"/>
      <c r="D82" s="46" t="s">
        <v>292</v>
      </c>
      <c r="E82" s="136">
        <f t="shared" si="7"/>
        <v>0</v>
      </c>
      <c r="F82" s="136">
        <f t="shared" si="8"/>
        <v>0</v>
      </c>
      <c r="G82" s="59">
        <f t="shared" si="9"/>
        <v>0</v>
      </c>
      <c r="H82" s="56"/>
      <c r="I82" s="56">
        <v>0</v>
      </c>
      <c r="J82" s="171"/>
      <c r="K82" s="166"/>
      <c r="L82" s="166"/>
      <c r="M82" s="164">
        <f t="shared" si="10"/>
        <v>0</v>
      </c>
      <c r="N82" s="166"/>
      <c r="O82" s="166"/>
    </row>
    <row r="83" spans="1:15" ht="19.5" customHeight="1">
      <c r="A83" s="46" t="s">
        <v>290</v>
      </c>
      <c r="B83" s="133" t="s">
        <v>108</v>
      </c>
      <c r="C83" s="145"/>
      <c r="D83" s="46" t="s">
        <v>293</v>
      </c>
      <c r="E83" s="136">
        <f t="shared" si="7"/>
        <v>0</v>
      </c>
      <c r="F83" s="136">
        <f t="shared" si="8"/>
        <v>0</v>
      </c>
      <c r="G83" s="59">
        <f t="shared" si="9"/>
        <v>0</v>
      </c>
      <c r="H83" s="56"/>
      <c r="I83" s="56">
        <v>0</v>
      </c>
      <c r="J83" s="165"/>
      <c r="K83" s="166"/>
      <c r="L83" s="166"/>
      <c r="M83" s="164">
        <f t="shared" si="10"/>
        <v>0</v>
      </c>
      <c r="N83" s="166"/>
      <c r="O83" s="166"/>
    </row>
    <row r="84" spans="1:15" ht="19.5" customHeight="1">
      <c r="A84" s="46" t="s">
        <v>290</v>
      </c>
      <c r="B84" s="133" t="s">
        <v>80</v>
      </c>
      <c r="C84" s="145"/>
      <c r="D84" s="46" t="s">
        <v>289</v>
      </c>
      <c r="E84" s="136">
        <f t="shared" si="7"/>
        <v>2</v>
      </c>
      <c r="F84" s="136">
        <f t="shared" si="8"/>
        <v>2</v>
      </c>
      <c r="G84" s="59">
        <f t="shared" si="9"/>
        <v>2</v>
      </c>
      <c r="H84" s="56">
        <v>2</v>
      </c>
      <c r="I84" s="56">
        <v>0</v>
      </c>
      <c r="J84" s="165"/>
      <c r="K84" s="166"/>
      <c r="L84" s="166"/>
      <c r="M84" s="164">
        <f t="shared" si="10"/>
        <v>0</v>
      </c>
      <c r="N84" s="166"/>
      <c r="O84" s="166"/>
    </row>
    <row r="85" spans="8:9" ht="19.5" customHeight="1">
      <c r="H85" s="178"/>
      <c r="I85" s="180"/>
    </row>
    <row r="86" spans="8:9" ht="19.5" customHeight="1">
      <c r="H86" s="179"/>
      <c r="I86" s="180"/>
    </row>
    <row r="87" spans="8:9" ht="19.5" customHeight="1">
      <c r="H87" s="179"/>
      <c r="I87" s="180"/>
    </row>
    <row r="88" spans="8:9" ht="19.5" customHeight="1">
      <c r="H88" s="179"/>
      <c r="I88" s="180"/>
    </row>
    <row r="89" spans="8:9" ht="19.5" customHeight="1">
      <c r="H89" s="179"/>
      <c r="I89" s="180"/>
    </row>
  </sheetData>
  <sheetProtection/>
  <mergeCells count="8">
    <mergeCell ref="M4:O4"/>
    <mergeCell ref="C5:C6"/>
    <mergeCell ref="D5:D6"/>
    <mergeCell ref="E4:E6"/>
    <mergeCell ref="F5:F6"/>
    <mergeCell ref="M5:M6"/>
    <mergeCell ref="N5:N6"/>
    <mergeCell ref="O5:O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4"/>
  <sheetViews>
    <sheetView showGridLines="0" showZeros="0" tabSelected="1" workbookViewId="0" topLeftCell="A1">
      <selection activeCell="A7" sqref="A7:IV7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9.16015625" style="0" hidden="1" customWidth="1"/>
    <col min="11" max="11" width="10.832031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59" width="10.66015625" style="0" customWidth="1"/>
    <col min="60" max="60" width="9.16015625" style="0" customWidth="1"/>
    <col min="61" max="112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07"/>
      <c r="AE1" s="107"/>
      <c r="DH1" s="67" t="s">
        <v>294</v>
      </c>
    </row>
    <row r="2" spans="1:112" ht="19.5" customHeight="1">
      <c r="A2" s="4" t="s">
        <v>295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6"/>
      <c r="B3" s="6"/>
      <c r="C3" s="6"/>
      <c r="D3" s="6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7" t="s">
        <v>2</v>
      </c>
    </row>
    <row r="4" spans="1:112" ht="19.5" customHeight="1">
      <c r="A4" s="11" t="s">
        <v>52</v>
      </c>
      <c r="B4" s="11"/>
      <c r="C4" s="11"/>
      <c r="D4" s="11"/>
      <c r="E4" s="16" t="s">
        <v>53</v>
      </c>
      <c r="F4" s="100" t="s">
        <v>296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0" t="s">
        <v>297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0" t="s">
        <v>252</v>
      </c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8"/>
      <c r="BI4" s="109" t="s">
        <v>265</v>
      </c>
      <c r="BJ4" s="109"/>
      <c r="BK4" s="109"/>
      <c r="BL4" s="109"/>
      <c r="BM4" s="110"/>
      <c r="BN4" s="111" t="s">
        <v>298</v>
      </c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2"/>
      <c r="BZ4" s="113"/>
      <c r="CA4" s="111" t="s">
        <v>299</v>
      </c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2" t="s">
        <v>300</v>
      </c>
      <c r="CS4" s="112"/>
      <c r="CT4" s="112"/>
      <c r="CU4" s="112" t="s">
        <v>241</v>
      </c>
      <c r="CV4" s="112"/>
      <c r="CW4" s="112"/>
      <c r="CX4" s="112"/>
      <c r="CY4" s="112"/>
      <c r="CZ4" s="112"/>
      <c r="DA4" s="112" t="s">
        <v>260</v>
      </c>
      <c r="DB4" s="112"/>
      <c r="DC4" s="112"/>
      <c r="DD4" s="111" t="s">
        <v>289</v>
      </c>
      <c r="DE4" s="111"/>
      <c r="DF4" s="111"/>
      <c r="DG4" s="111"/>
      <c r="DH4" s="111"/>
    </row>
    <row r="5" spans="1:112" ht="19.5" customHeight="1">
      <c r="A5" s="8" t="s">
        <v>63</v>
      </c>
      <c r="B5" s="8"/>
      <c r="C5" s="102"/>
      <c r="D5" s="37" t="s">
        <v>301</v>
      </c>
      <c r="E5" s="17"/>
      <c r="F5" s="103" t="s">
        <v>68</v>
      </c>
      <c r="G5" s="103" t="s">
        <v>302</v>
      </c>
      <c r="H5" s="103" t="s">
        <v>303</v>
      </c>
      <c r="I5" s="103" t="s">
        <v>304</v>
      </c>
      <c r="J5" s="103" t="s">
        <v>305</v>
      </c>
      <c r="K5" s="103" t="s">
        <v>306</v>
      </c>
      <c r="L5" s="103" t="s">
        <v>307</v>
      </c>
      <c r="M5" s="17" t="s">
        <v>308</v>
      </c>
      <c r="N5" s="17" t="s">
        <v>309</v>
      </c>
      <c r="O5" s="17" t="s">
        <v>310</v>
      </c>
      <c r="P5" s="17" t="s">
        <v>311</v>
      </c>
      <c r="Q5" s="17" t="s">
        <v>312</v>
      </c>
      <c r="R5" s="17" t="s">
        <v>313</v>
      </c>
      <c r="S5" s="17" t="s">
        <v>314</v>
      </c>
      <c r="T5" s="103" t="s">
        <v>68</v>
      </c>
      <c r="U5" s="103" t="s">
        <v>315</v>
      </c>
      <c r="V5" s="103" t="s">
        <v>316</v>
      </c>
      <c r="W5" s="103" t="s">
        <v>317</v>
      </c>
      <c r="X5" s="103" t="s">
        <v>318</v>
      </c>
      <c r="Y5" s="103" t="s">
        <v>319</v>
      </c>
      <c r="Z5" s="103" t="s">
        <v>320</v>
      </c>
      <c r="AA5" s="103" t="s">
        <v>321</v>
      </c>
      <c r="AB5" s="103" t="s">
        <v>322</v>
      </c>
      <c r="AC5" s="103" t="s">
        <v>323</v>
      </c>
      <c r="AD5" s="103" t="s">
        <v>324</v>
      </c>
      <c r="AE5" s="103" t="s">
        <v>325</v>
      </c>
      <c r="AF5" s="103" t="s">
        <v>326</v>
      </c>
      <c r="AG5" s="103" t="s">
        <v>327</v>
      </c>
      <c r="AH5" s="103" t="s">
        <v>328</v>
      </c>
      <c r="AI5" s="103" t="s">
        <v>329</v>
      </c>
      <c r="AJ5" s="103" t="s">
        <v>330</v>
      </c>
      <c r="AK5" s="103" t="s">
        <v>331</v>
      </c>
      <c r="AL5" s="103" t="s">
        <v>332</v>
      </c>
      <c r="AM5" s="103" t="s">
        <v>333</v>
      </c>
      <c r="AN5" s="103" t="s">
        <v>334</v>
      </c>
      <c r="AO5" s="103" t="s">
        <v>335</v>
      </c>
      <c r="AP5" s="103" t="s">
        <v>336</v>
      </c>
      <c r="AQ5" s="103" t="s">
        <v>337</v>
      </c>
      <c r="AR5" s="103" t="s">
        <v>338</v>
      </c>
      <c r="AS5" s="103" t="s">
        <v>339</v>
      </c>
      <c r="AT5" s="103" t="s">
        <v>340</v>
      </c>
      <c r="AU5" s="103" t="s">
        <v>341</v>
      </c>
      <c r="AV5" s="103" t="s">
        <v>68</v>
      </c>
      <c r="AW5" s="103" t="s">
        <v>342</v>
      </c>
      <c r="AX5" s="103" t="s">
        <v>343</v>
      </c>
      <c r="AY5" s="103" t="s">
        <v>344</v>
      </c>
      <c r="AZ5" s="103" t="s">
        <v>345</v>
      </c>
      <c r="BA5" s="103" t="s">
        <v>346</v>
      </c>
      <c r="BB5" s="103" t="s">
        <v>347</v>
      </c>
      <c r="BC5" s="103" t="s">
        <v>348</v>
      </c>
      <c r="BD5" s="103" t="s">
        <v>349</v>
      </c>
      <c r="BE5" s="103" t="s">
        <v>350</v>
      </c>
      <c r="BF5" s="103" t="s">
        <v>351</v>
      </c>
      <c r="BG5" s="37" t="s">
        <v>352</v>
      </c>
      <c r="BH5" s="37"/>
      <c r="BI5" s="16" t="s">
        <v>68</v>
      </c>
      <c r="BJ5" s="16" t="s">
        <v>353</v>
      </c>
      <c r="BK5" s="16" t="s">
        <v>354</v>
      </c>
      <c r="BL5" s="16" t="s">
        <v>355</v>
      </c>
      <c r="BM5" s="16" t="s">
        <v>356</v>
      </c>
      <c r="BN5" s="17" t="s">
        <v>68</v>
      </c>
      <c r="BO5" s="17" t="s">
        <v>357</v>
      </c>
      <c r="BP5" s="17" t="s">
        <v>358</v>
      </c>
      <c r="BQ5" s="17" t="s">
        <v>359</v>
      </c>
      <c r="BR5" s="17" t="s">
        <v>360</v>
      </c>
      <c r="BS5" s="17" t="s">
        <v>361</v>
      </c>
      <c r="BT5" s="17" t="s">
        <v>362</v>
      </c>
      <c r="BU5" s="17" t="s">
        <v>363</v>
      </c>
      <c r="BV5" s="17" t="s">
        <v>364</v>
      </c>
      <c r="BW5" s="17" t="s">
        <v>365</v>
      </c>
      <c r="BX5" s="114" t="s">
        <v>366</v>
      </c>
      <c r="BY5" s="114" t="s">
        <v>367</v>
      </c>
      <c r="BZ5" s="17" t="s">
        <v>368</v>
      </c>
      <c r="CA5" s="17" t="s">
        <v>68</v>
      </c>
      <c r="CB5" s="17" t="s">
        <v>357</v>
      </c>
      <c r="CC5" s="17" t="s">
        <v>358</v>
      </c>
      <c r="CD5" s="17" t="s">
        <v>359</v>
      </c>
      <c r="CE5" s="17" t="s">
        <v>360</v>
      </c>
      <c r="CF5" s="17" t="s">
        <v>361</v>
      </c>
      <c r="CG5" s="17" t="s">
        <v>362</v>
      </c>
      <c r="CH5" s="17" t="s">
        <v>363</v>
      </c>
      <c r="CI5" s="17" t="s">
        <v>369</v>
      </c>
      <c r="CJ5" s="17" t="s">
        <v>370</v>
      </c>
      <c r="CK5" s="17" t="s">
        <v>371</v>
      </c>
      <c r="CL5" s="17" t="s">
        <v>372</v>
      </c>
      <c r="CM5" s="17" t="s">
        <v>364</v>
      </c>
      <c r="CN5" s="17" t="s">
        <v>365</v>
      </c>
      <c r="CO5" s="114" t="s">
        <v>366</v>
      </c>
      <c r="CP5" s="114" t="s">
        <v>367</v>
      </c>
      <c r="CQ5" s="17" t="s">
        <v>373</v>
      </c>
      <c r="CR5" s="114" t="s">
        <v>68</v>
      </c>
      <c r="CS5" s="114" t="s">
        <v>374</v>
      </c>
      <c r="CT5" s="17" t="s">
        <v>375</v>
      </c>
      <c r="CU5" s="114" t="s">
        <v>68</v>
      </c>
      <c r="CV5" s="114" t="s">
        <v>374</v>
      </c>
      <c r="CW5" s="17" t="s">
        <v>376</v>
      </c>
      <c r="CX5" s="114" t="s">
        <v>377</v>
      </c>
      <c r="CY5" s="114" t="s">
        <v>378</v>
      </c>
      <c r="CZ5" s="16" t="s">
        <v>375</v>
      </c>
      <c r="DA5" s="114" t="s">
        <v>68</v>
      </c>
      <c r="DB5" s="114" t="s">
        <v>260</v>
      </c>
      <c r="DC5" s="114" t="s">
        <v>379</v>
      </c>
      <c r="DD5" s="17" t="s">
        <v>68</v>
      </c>
      <c r="DE5" s="17" t="s">
        <v>380</v>
      </c>
      <c r="DF5" s="17" t="s">
        <v>381</v>
      </c>
      <c r="DG5" s="115" t="s">
        <v>382</v>
      </c>
      <c r="DH5" s="17" t="s">
        <v>289</v>
      </c>
    </row>
    <row r="6" spans="1:112" ht="30.75" customHeight="1">
      <c r="A6" s="19" t="s">
        <v>71</v>
      </c>
      <c r="B6" s="18" t="s">
        <v>72</v>
      </c>
      <c r="C6" s="20" t="s">
        <v>73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2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5"/>
      <c r="BY6" s="4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5"/>
      <c r="CP6" s="45"/>
      <c r="CQ6" s="23"/>
      <c r="CR6" s="45"/>
      <c r="CS6" s="45"/>
      <c r="CT6" s="23"/>
      <c r="CU6" s="45"/>
      <c r="CV6" s="45"/>
      <c r="CW6" s="23"/>
      <c r="CX6" s="45"/>
      <c r="CY6" s="45"/>
      <c r="CZ6" s="22"/>
      <c r="DA6" s="45"/>
      <c r="DB6" s="45"/>
      <c r="DC6" s="45"/>
      <c r="DD6" s="17"/>
      <c r="DE6" s="17"/>
      <c r="DF6" s="17"/>
      <c r="DG6" s="115"/>
      <c r="DH6" s="17"/>
    </row>
    <row r="7" spans="1:112" s="53" customFormat="1" ht="12.75" customHeight="1">
      <c r="A7" s="22" t="s">
        <v>74</v>
      </c>
      <c r="B7" s="22" t="s">
        <v>74</v>
      </c>
      <c r="C7" s="22" t="s">
        <v>74</v>
      </c>
      <c r="D7" s="22" t="s">
        <v>74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22">
        <v>19</v>
      </c>
      <c r="Y7" s="22">
        <v>20</v>
      </c>
      <c r="Z7" s="22">
        <v>21</v>
      </c>
      <c r="AA7" s="22">
        <v>22</v>
      </c>
      <c r="AB7" s="22">
        <v>23</v>
      </c>
      <c r="AC7" s="22">
        <v>24</v>
      </c>
      <c r="AD7" s="22">
        <v>25</v>
      </c>
      <c r="AE7" s="22">
        <v>26</v>
      </c>
      <c r="AF7" s="22">
        <v>27</v>
      </c>
      <c r="AG7" s="22">
        <v>28</v>
      </c>
      <c r="AH7" s="22">
        <v>29</v>
      </c>
      <c r="AI7" s="22">
        <v>30</v>
      </c>
      <c r="AJ7" s="22">
        <v>31</v>
      </c>
      <c r="AK7" s="22">
        <v>32</v>
      </c>
      <c r="AL7" s="22">
        <v>33</v>
      </c>
      <c r="AM7" s="22">
        <v>34</v>
      </c>
      <c r="AN7" s="22">
        <v>35</v>
      </c>
      <c r="AO7" s="22">
        <v>36</v>
      </c>
      <c r="AP7" s="22">
        <v>37</v>
      </c>
      <c r="AQ7" s="22">
        <v>38</v>
      </c>
      <c r="AR7" s="22">
        <v>39</v>
      </c>
      <c r="AS7" s="22">
        <v>40</v>
      </c>
      <c r="AT7" s="22">
        <v>41</v>
      </c>
      <c r="AU7" s="22">
        <v>42</v>
      </c>
      <c r="AV7" s="22">
        <v>43</v>
      </c>
      <c r="AW7" s="22">
        <v>44</v>
      </c>
      <c r="AX7" s="22">
        <v>45</v>
      </c>
      <c r="AY7" s="22">
        <v>46</v>
      </c>
      <c r="AZ7" s="22">
        <v>47</v>
      </c>
      <c r="BA7" s="22">
        <v>48</v>
      </c>
      <c r="BB7" s="22">
        <v>49</v>
      </c>
      <c r="BC7" s="22">
        <v>50</v>
      </c>
      <c r="BD7" s="22">
        <v>51</v>
      </c>
      <c r="BE7" s="22">
        <v>52</v>
      </c>
      <c r="BF7" s="22">
        <v>53</v>
      </c>
      <c r="BG7" s="22">
        <v>54</v>
      </c>
      <c r="BH7" s="22">
        <v>55</v>
      </c>
      <c r="BI7" s="22">
        <v>56</v>
      </c>
      <c r="BJ7" s="22">
        <v>57</v>
      </c>
      <c r="BK7" s="22">
        <v>58</v>
      </c>
      <c r="BL7" s="22">
        <v>59</v>
      </c>
      <c r="BM7" s="22">
        <v>60</v>
      </c>
      <c r="BN7" s="22">
        <v>61</v>
      </c>
      <c r="BO7" s="22">
        <v>62</v>
      </c>
      <c r="BP7" s="22">
        <v>63</v>
      </c>
      <c r="BQ7" s="22">
        <v>64</v>
      </c>
      <c r="BR7" s="22">
        <v>65</v>
      </c>
      <c r="BS7" s="22">
        <v>66</v>
      </c>
      <c r="BT7" s="22">
        <v>67</v>
      </c>
      <c r="BU7" s="22">
        <v>68</v>
      </c>
      <c r="BV7" s="22">
        <v>69</v>
      </c>
      <c r="BW7" s="22">
        <v>70</v>
      </c>
      <c r="BX7" s="22">
        <v>71</v>
      </c>
      <c r="BY7" s="22">
        <v>72</v>
      </c>
      <c r="BZ7" s="22">
        <v>73</v>
      </c>
      <c r="CA7" s="22">
        <v>74</v>
      </c>
      <c r="CB7" s="22">
        <v>75</v>
      </c>
      <c r="CC7" s="22">
        <v>76</v>
      </c>
      <c r="CD7" s="22">
        <v>77</v>
      </c>
      <c r="CE7" s="22">
        <v>78</v>
      </c>
      <c r="CF7" s="22">
        <v>79</v>
      </c>
      <c r="CG7" s="22">
        <v>80</v>
      </c>
      <c r="CH7" s="22">
        <v>81</v>
      </c>
      <c r="CI7" s="22">
        <v>82</v>
      </c>
      <c r="CJ7" s="22">
        <v>83</v>
      </c>
      <c r="CK7" s="22">
        <v>84</v>
      </c>
      <c r="CL7" s="22">
        <v>85</v>
      </c>
      <c r="CM7" s="22">
        <v>86</v>
      </c>
      <c r="CN7" s="22">
        <v>87</v>
      </c>
      <c r="CO7" s="22">
        <v>88</v>
      </c>
      <c r="CP7" s="22">
        <v>89</v>
      </c>
      <c r="CQ7" s="22">
        <v>90</v>
      </c>
      <c r="CR7" s="22">
        <v>91</v>
      </c>
      <c r="CS7" s="22">
        <v>92</v>
      </c>
      <c r="CT7" s="22">
        <v>93</v>
      </c>
      <c r="CU7" s="22">
        <v>94</v>
      </c>
      <c r="CV7" s="22">
        <v>95</v>
      </c>
      <c r="CW7" s="22">
        <v>96</v>
      </c>
      <c r="CX7" s="22">
        <v>97</v>
      </c>
      <c r="CY7" s="22">
        <v>98</v>
      </c>
      <c r="CZ7" s="22">
        <v>99</v>
      </c>
      <c r="DA7" s="22">
        <v>100</v>
      </c>
      <c r="DB7" s="22">
        <v>101</v>
      </c>
      <c r="DC7" s="22">
        <v>102</v>
      </c>
      <c r="DD7" s="23">
        <v>103</v>
      </c>
      <c r="DE7" s="23">
        <v>104</v>
      </c>
      <c r="DF7" s="23">
        <v>105</v>
      </c>
      <c r="DG7" s="23">
        <v>106</v>
      </c>
      <c r="DH7" s="23">
        <v>107</v>
      </c>
    </row>
    <row r="8" spans="1:112" ht="19.5" customHeight="1">
      <c r="A8" s="25"/>
      <c r="B8" s="25"/>
      <c r="C8" s="25"/>
      <c r="D8" s="104" t="s">
        <v>53</v>
      </c>
      <c r="E8" s="59">
        <v>781.46</v>
      </c>
      <c r="F8" s="59">
        <v>557.4604</v>
      </c>
      <c r="G8" s="59">
        <v>147.8448</v>
      </c>
      <c r="H8" s="59">
        <v>40.7484</v>
      </c>
      <c r="I8" s="56">
        <v>3.2601</v>
      </c>
      <c r="J8" s="105" t="s">
        <v>383</v>
      </c>
      <c r="K8" s="59">
        <v>85.4004</v>
      </c>
      <c r="L8" s="59">
        <v>42.6372</v>
      </c>
      <c r="M8" s="59">
        <v>0</v>
      </c>
      <c r="N8" s="59">
        <v>22.1605</v>
      </c>
      <c r="O8" s="59">
        <v>0</v>
      </c>
      <c r="P8" s="59">
        <v>3.1008</v>
      </c>
      <c r="Q8" s="59">
        <v>48.9165</v>
      </c>
      <c r="R8" s="59">
        <v>0</v>
      </c>
      <c r="S8" s="59">
        <v>141.2717</v>
      </c>
      <c r="T8" s="59">
        <v>103.5564</v>
      </c>
      <c r="U8" s="59">
        <v>31.2</v>
      </c>
      <c r="V8" s="59">
        <v>0</v>
      </c>
      <c r="W8" s="59">
        <v>0</v>
      </c>
      <c r="X8" s="59">
        <v>0</v>
      </c>
      <c r="Y8" s="59">
        <v>2</v>
      </c>
      <c r="Z8" s="59">
        <v>7.5</v>
      </c>
      <c r="AA8" s="59">
        <v>0</v>
      </c>
      <c r="AB8" s="59">
        <v>0</v>
      </c>
      <c r="AC8" s="59">
        <v>0</v>
      </c>
      <c r="AD8" s="59">
        <v>3.15</v>
      </c>
      <c r="AE8" s="59">
        <v>0</v>
      </c>
      <c r="AF8" s="59">
        <v>1.7</v>
      </c>
      <c r="AG8" s="59">
        <v>0</v>
      </c>
      <c r="AH8" s="56">
        <v>0.5</v>
      </c>
      <c r="AI8" s="58">
        <v>0</v>
      </c>
      <c r="AJ8" s="59">
        <v>0.7</v>
      </c>
      <c r="AK8" s="59">
        <v>0</v>
      </c>
      <c r="AL8" s="59">
        <v>0</v>
      </c>
      <c r="AM8" s="59">
        <v>0.5</v>
      </c>
      <c r="AN8" s="59">
        <v>17.45</v>
      </c>
      <c r="AO8" s="59">
        <v>0</v>
      </c>
      <c r="AP8" s="59">
        <v>7.6648</v>
      </c>
      <c r="AQ8" s="59">
        <v>5.1748</v>
      </c>
      <c r="AR8" s="59">
        <v>0</v>
      </c>
      <c r="AS8" s="59">
        <v>8.260000000000002</v>
      </c>
      <c r="AT8" s="59">
        <v>0</v>
      </c>
      <c r="AU8" s="59">
        <v>14.8</v>
      </c>
      <c r="AV8" s="59">
        <v>111.4382</v>
      </c>
      <c r="AW8" s="59">
        <v>0</v>
      </c>
      <c r="AX8" s="59">
        <v>0</v>
      </c>
      <c r="AY8" s="59">
        <v>0</v>
      </c>
      <c r="AZ8" s="59">
        <v>0</v>
      </c>
      <c r="BA8" s="59">
        <v>111.4382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7</v>
      </c>
      <c r="CB8" s="59">
        <v>0</v>
      </c>
      <c r="CC8" s="59">
        <v>0</v>
      </c>
      <c r="CD8" s="59">
        <v>0</v>
      </c>
      <c r="CE8" s="59">
        <v>70000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2</v>
      </c>
      <c r="DE8" s="59">
        <v>0</v>
      </c>
      <c r="DF8" s="59">
        <v>0</v>
      </c>
      <c r="DG8" s="59">
        <v>0</v>
      </c>
      <c r="DH8" s="56">
        <v>2</v>
      </c>
    </row>
    <row r="9" spans="1:112" ht="19.5" customHeight="1">
      <c r="A9" s="25"/>
      <c r="B9" s="25"/>
      <c r="C9" s="25"/>
      <c r="D9" s="104" t="s">
        <v>75</v>
      </c>
      <c r="E9" s="59">
        <v>35.5325</v>
      </c>
      <c r="F9" s="59">
        <v>34.5858</v>
      </c>
      <c r="G9" s="59">
        <v>12.9624</v>
      </c>
      <c r="H9" s="59">
        <v>1.3344</v>
      </c>
      <c r="I9" s="56">
        <v>0</v>
      </c>
      <c r="J9" s="106"/>
      <c r="K9" s="59">
        <v>10.0056</v>
      </c>
      <c r="L9" s="59">
        <v>3.7386</v>
      </c>
      <c r="M9" s="59">
        <v>0</v>
      </c>
      <c r="N9" s="59">
        <v>1.768</v>
      </c>
      <c r="O9" s="59">
        <v>0</v>
      </c>
      <c r="P9" s="59">
        <v>0.3648</v>
      </c>
      <c r="Q9" s="59">
        <v>2.804</v>
      </c>
      <c r="R9" s="59">
        <v>0</v>
      </c>
      <c r="S9" s="59">
        <v>0.024</v>
      </c>
      <c r="T9" s="59">
        <v>0.9467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6">
        <v>0</v>
      </c>
      <c r="AI9" s="58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0.2337</v>
      </c>
      <c r="AQ9" s="59">
        <v>0.4538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0</v>
      </c>
      <c r="DE9" s="59">
        <v>0</v>
      </c>
      <c r="DF9" s="59">
        <v>0</v>
      </c>
      <c r="DG9" s="59">
        <v>0</v>
      </c>
      <c r="DH9" s="56">
        <v>0</v>
      </c>
    </row>
    <row r="10" spans="1:112" ht="19.5" customHeight="1">
      <c r="A10" s="25" t="s">
        <v>76</v>
      </c>
      <c r="B10" s="25" t="s">
        <v>80</v>
      </c>
      <c r="C10" s="25" t="s">
        <v>81</v>
      </c>
      <c r="D10" s="104" t="s">
        <v>82</v>
      </c>
      <c r="E10" s="59">
        <v>0.3648</v>
      </c>
      <c r="F10" s="59">
        <v>0.3648</v>
      </c>
      <c r="G10" s="59">
        <v>0</v>
      </c>
      <c r="H10" s="59">
        <v>0</v>
      </c>
      <c r="I10" s="56">
        <v>0</v>
      </c>
      <c r="J10" s="59"/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0.3648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6">
        <v>0</v>
      </c>
      <c r="AI10" s="58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56">
        <v>0</v>
      </c>
    </row>
    <row r="11" spans="1:112" ht="19.5" customHeight="1">
      <c r="A11" s="25" t="s">
        <v>76</v>
      </c>
      <c r="B11" s="25" t="s">
        <v>77</v>
      </c>
      <c r="C11" s="25" t="s">
        <v>77</v>
      </c>
      <c r="D11" s="104" t="s">
        <v>79</v>
      </c>
      <c r="E11" s="59">
        <v>3.7386</v>
      </c>
      <c r="F11" s="59">
        <v>3.7386</v>
      </c>
      <c r="G11" s="59">
        <v>0</v>
      </c>
      <c r="H11" s="59">
        <v>0</v>
      </c>
      <c r="I11" s="56">
        <v>0</v>
      </c>
      <c r="J11" s="59"/>
      <c r="K11" s="59">
        <v>0</v>
      </c>
      <c r="L11" s="59">
        <v>3.7386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6">
        <v>0</v>
      </c>
      <c r="AI11" s="58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6">
        <v>0</v>
      </c>
    </row>
    <row r="12" spans="1:112" ht="19.5" customHeight="1">
      <c r="A12" s="25" t="s">
        <v>91</v>
      </c>
      <c r="B12" s="25" t="s">
        <v>85</v>
      </c>
      <c r="C12" s="25" t="s">
        <v>81</v>
      </c>
      <c r="D12" s="104" t="s">
        <v>92</v>
      </c>
      <c r="E12" s="59">
        <v>2.804</v>
      </c>
      <c r="F12" s="59">
        <v>2.804</v>
      </c>
      <c r="G12" s="59">
        <v>0</v>
      </c>
      <c r="H12" s="59">
        <v>0</v>
      </c>
      <c r="I12" s="56">
        <v>0</v>
      </c>
      <c r="J12" s="59"/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2.804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6">
        <v>0</v>
      </c>
      <c r="AI12" s="58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6">
        <v>0</v>
      </c>
    </row>
    <row r="13" spans="1:112" ht="19.5" customHeight="1">
      <c r="A13" s="25" t="s">
        <v>87</v>
      </c>
      <c r="B13" s="25" t="s">
        <v>81</v>
      </c>
      <c r="C13" s="25" t="s">
        <v>88</v>
      </c>
      <c r="D13" s="104" t="s">
        <v>89</v>
      </c>
      <c r="E13" s="59">
        <v>26.4827</v>
      </c>
      <c r="F13" s="59">
        <v>25.536</v>
      </c>
      <c r="G13" s="59">
        <v>12.9624</v>
      </c>
      <c r="H13" s="59">
        <v>0.96</v>
      </c>
      <c r="I13" s="56">
        <v>0</v>
      </c>
      <c r="J13" s="59"/>
      <c r="K13" s="59">
        <v>10.0056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0.024</v>
      </c>
      <c r="T13" s="59">
        <v>0.9467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6">
        <v>0</v>
      </c>
      <c r="AI13" s="58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0.2337</v>
      </c>
      <c r="AQ13" s="59">
        <v>0.4538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6">
        <v>0</v>
      </c>
    </row>
    <row r="14" spans="1:112" ht="19.5" customHeight="1">
      <c r="A14" s="25" t="s">
        <v>83</v>
      </c>
      <c r="B14" s="25" t="s">
        <v>84</v>
      </c>
      <c r="C14" s="25" t="s">
        <v>85</v>
      </c>
      <c r="D14" s="104" t="s">
        <v>86</v>
      </c>
      <c r="E14" s="59">
        <v>1.768</v>
      </c>
      <c r="F14" s="59">
        <v>1.768</v>
      </c>
      <c r="G14" s="59">
        <v>0</v>
      </c>
      <c r="H14" s="59">
        <v>0</v>
      </c>
      <c r="I14" s="56">
        <v>0</v>
      </c>
      <c r="J14" s="59"/>
      <c r="K14" s="59">
        <v>0</v>
      </c>
      <c r="L14" s="59">
        <v>0</v>
      </c>
      <c r="M14" s="59">
        <v>0</v>
      </c>
      <c r="N14" s="59">
        <v>1.768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6">
        <v>0</v>
      </c>
      <c r="AI14" s="58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6">
        <v>0</v>
      </c>
    </row>
    <row r="15" spans="1:112" ht="19.5" customHeight="1">
      <c r="A15" s="25" t="s">
        <v>87</v>
      </c>
      <c r="B15" s="25" t="s">
        <v>85</v>
      </c>
      <c r="C15" s="25" t="s">
        <v>81</v>
      </c>
      <c r="D15" s="104" t="s">
        <v>90</v>
      </c>
      <c r="E15" s="59">
        <v>0.3744</v>
      </c>
      <c r="F15" s="59">
        <v>0.3744</v>
      </c>
      <c r="G15" s="59">
        <v>0</v>
      </c>
      <c r="H15" s="59">
        <v>0.3744</v>
      </c>
      <c r="I15" s="56">
        <v>0</v>
      </c>
      <c r="J15" s="59"/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6">
        <v>0</v>
      </c>
      <c r="AI15" s="58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6">
        <v>0</v>
      </c>
    </row>
    <row r="16" spans="1:112" ht="19.5" customHeight="1">
      <c r="A16" s="25"/>
      <c r="B16" s="25"/>
      <c r="C16" s="25"/>
      <c r="D16" s="104" t="s">
        <v>93</v>
      </c>
      <c r="E16" s="59">
        <v>17.2246</v>
      </c>
      <c r="F16" s="59">
        <v>16.7768</v>
      </c>
      <c r="G16" s="59">
        <v>6.0912</v>
      </c>
      <c r="H16" s="59">
        <v>0.6672</v>
      </c>
      <c r="I16" s="56">
        <v>0</v>
      </c>
      <c r="J16" s="59"/>
      <c r="K16" s="59">
        <v>5.0016</v>
      </c>
      <c r="L16" s="59">
        <v>1.8048</v>
      </c>
      <c r="M16" s="59">
        <v>0</v>
      </c>
      <c r="N16" s="59">
        <v>0.884</v>
      </c>
      <c r="O16" s="59">
        <v>0</v>
      </c>
      <c r="P16" s="59">
        <v>0.1824</v>
      </c>
      <c r="Q16" s="59">
        <v>1.3536</v>
      </c>
      <c r="R16" s="59">
        <v>0</v>
      </c>
      <c r="S16" s="59">
        <v>0</v>
      </c>
      <c r="T16" s="59">
        <v>0.4478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6">
        <v>0</v>
      </c>
      <c r="AI16" s="58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0.1128</v>
      </c>
      <c r="AQ16" s="59">
        <v>0.2132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6">
        <v>0</v>
      </c>
    </row>
    <row r="17" spans="1:112" ht="19.5" customHeight="1">
      <c r="A17" s="25" t="s">
        <v>76</v>
      </c>
      <c r="B17" s="25" t="s">
        <v>77</v>
      </c>
      <c r="C17" s="25" t="s">
        <v>77</v>
      </c>
      <c r="D17" s="104" t="s">
        <v>79</v>
      </c>
      <c r="E17" s="59">
        <v>1.8048</v>
      </c>
      <c r="F17" s="59">
        <v>1.8048</v>
      </c>
      <c r="G17" s="59">
        <v>0</v>
      </c>
      <c r="H17" s="59">
        <v>0</v>
      </c>
      <c r="I17" s="56">
        <v>0</v>
      </c>
      <c r="J17" s="59"/>
      <c r="K17" s="59">
        <v>0</v>
      </c>
      <c r="L17" s="59">
        <v>1.8048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6">
        <v>0</v>
      </c>
      <c r="AI17" s="58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59">
        <v>0</v>
      </c>
      <c r="DG17" s="59">
        <v>0</v>
      </c>
      <c r="DH17" s="56">
        <v>0</v>
      </c>
    </row>
    <row r="18" spans="1:112" ht="19.5" customHeight="1">
      <c r="A18" s="25" t="s">
        <v>95</v>
      </c>
      <c r="B18" s="25" t="s">
        <v>81</v>
      </c>
      <c r="C18" s="25" t="s">
        <v>97</v>
      </c>
      <c r="D18" s="104" t="s">
        <v>98</v>
      </c>
      <c r="E18" s="59">
        <v>6.5712</v>
      </c>
      <c r="F18" s="59">
        <v>6.5712</v>
      </c>
      <c r="G18" s="59">
        <v>6.0912</v>
      </c>
      <c r="H18" s="59">
        <v>0.48</v>
      </c>
      <c r="I18" s="56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6">
        <v>0</v>
      </c>
      <c r="AI18" s="58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9">
        <v>0</v>
      </c>
      <c r="DG18" s="59">
        <v>0</v>
      </c>
      <c r="DH18" s="56">
        <v>0</v>
      </c>
    </row>
    <row r="19" spans="1:112" ht="19.5" customHeight="1">
      <c r="A19" s="25" t="s">
        <v>95</v>
      </c>
      <c r="B19" s="25" t="s">
        <v>81</v>
      </c>
      <c r="C19" s="25" t="s">
        <v>81</v>
      </c>
      <c r="D19" s="104" t="s">
        <v>96</v>
      </c>
      <c r="E19" s="59">
        <v>6.4286</v>
      </c>
      <c r="F19" s="59">
        <v>5.9808</v>
      </c>
      <c r="G19" s="59">
        <v>0</v>
      </c>
      <c r="H19" s="59">
        <v>0.1872</v>
      </c>
      <c r="I19" s="56">
        <v>0</v>
      </c>
      <c r="K19" s="59">
        <v>5.0016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0.4478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6">
        <v>0</v>
      </c>
      <c r="AI19" s="58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0.1128</v>
      </c>
      <c r="AQ19" s="59">
        <v>0.2132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59">
        <v>0</v>
      </c>
      <c r="DG19" s="59">
        <v>0</v>
      </c>
      <c r="DH19" s="56">
        <v>0</v>
      </c>
    </row>
    <row r="20" spans="1:112" ht="19.5" customHeight="1">
      <c r="A20" s="25" t="s">
        <v>83</v>
      </c>
      <c r="B20" s="25" t="s">
        <v>84</v>
      </c>
      <c r="C20" s="25" t="s">
        <v>85</v>
      </c>
      <c r="D20" s="104" t="s">
        <v>86</v>
      </c>
      <c r="E20" s="59">
        <v>0.884</v>
      </c>
      <c r="F20" s="59">
        <v>0.884</v>
      </c>
      <c r="G20" s="59">
        <v>0</v>
      </c>
      <c r="H20" s="59">
        <v>0</v>
      </c>
      <c r="I20" s="56">
        <v>0</v>
      </c>
      <c r="K20" s="59">
        <v>0</v>
      </c>
      <c r="L20" s="59">
        <v>0</v>
      </c>
      <c r="M20" s="59">
        <v>0</v>
      </c>
      <c r="N20" s="59">
        <v>0.884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6">
        <v>0</v>
      </c>
      <c r="AI20" s="58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6">
        <v>0</v>
      </c>
    </row>
    <row r="21" spans="1:112" ht="19.5" customHeight="1">
      <c r="A21" s="25" t="s">
        <v>76</v>
      </c>
      <c r="B21" s="25" t="s">
        <v>80</v>
      </c>
      <c r="C21" s="25" t="s">
        <v>81</v>
      </c>
      <c r="D21" s="104" t="s">
        <v>82</v>
      </c>
      <c r="E21" s="59">
        <v>0.1824</v>
      </c>
      <c r="F21" s="59">
        <v>0.1824</v>
      </c>
      <c r="G21" s="59">
        <v>0</v>
      </c>
      <c r="H21" s="59">
        <v>0</v>
      </c>
      <c r="I21" s="56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0.1824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6">
        <v>0</v>
      </c>
      <c r="AI21" s="58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56">
        <v>0</v>
      </c>
    </row>
    <row r="22" spans="1:112" ht="19.5" customHeight="1">
      <c r="A22" s="25" t="s">
        <v>91</v>
      </c>
      <c r="B22" s="25" t="s">
        <v>85</v>
      </c>
      <c r="C22" s="25" t="s">
        <v>81</v>
      </c>
      <c r="D22" s="104" t="s">
        <v>92</v>
      </c>
      <c r="E22" s="59">
        <v>1.3536</v>
      </c>
      <c r="F22" s="59">
        <v>1.3536</v>
      </c>
      <c r="G22" s="59">
        <v>0</v>
      </c>
      <c r="H22" s="59">
        <v>0</v>
      </c>
      <c r="I22" s="56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1.3536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6">
        <v>0</v>
      </c>
      <c r="AI22" s="58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0</v>
      </c>
      <c r="DA22" s="59">
        <v>0</v>
      </c>
      <c r="DB22" s="59">
        <v>0</v>
      </c>
      <c r="DC22" s="59">
        <v>0</v>
      </c>
      <c r="DD22" s="59">
        <v>0</v>
      </c>
      <c r="DE22" s="59">
        <v>0</v>
      </c>
      <c r="DF22" s="59">
        <v>0</v>
      </c>
      <c r="DG22" s="59">
        <v>0</v>
      </c>
      <c r="DH22" s="56">
        <v>0</v>
      </c>
    </row>
    <row r="23" spans="1:112" ht="19.5" customHeight="1">
      <c r="A23" s="25"/>
      <c r="B23" s="25"/>
      <c r="C23" s="25"/>
      <c r="D23" s="104" t="s">
        <v>99</v>
      </c>
      <c r="E23" s="59">
        <v>298.04</v>
      </c>
      <c r="F23" s="59">
        <v>98.3156</v>
      </c>
      <c r="G23" s="59">
        <v>35.1516</v>
      </c>
      <c r="H23" s="59">
        <v>29.406</v>
      </c>
      <c r="I23" s="56">
        <v>0</v>
      </c>
      <c r="K23" s="59">
        <v>0</v>
      </c>
      <c r="L23" s="59">
        <v>10.416</v>
      </c>
      <c r="M23" s="59">
        <v>0</v>
      </c>
      <c r="N23" s="59">
        <v>6.8621</v>
      </c>
      <c r="O23" s="59">
        <v>0</v>
      </c>
      <c r="P23" s="59">
        <v>0</v>
      </c>
      <c r="Q23" s="59">
        <v>7.8119</v>
      </c>
      <c r="R23" s="59">
        <v>0</v>
      </c>
      <c r="S23" s="59">
        <v>0.012</v>
      </c>
      <c r="T23" s="59">
        <v>95.34449999999998</v>
      </c>
      <c r="U23" s="59">
        <v>31.2</v>
      </c>
      <c r="V23" s="59">
        <v>0</v>
      </c>
      <c r="W23" s="59">
        <v>0</v>
      </c>
      <c r="X23" s="59">
        <v>0</v>
      </c>
      <c r="Y23" s="59">
        <v>2</v>
      </c>
      <c r="Z23" s="59">
        <v>7.5</v>
      </c>
      <c r="AA23" s="59">
        <v>0</v>
      </c>
      <c r="AB23" s="59">
        <v>0</v>
      </c>
      <c r="AC23" s="59">
        <v>0</v>
      </c>
      <c r="AD23" s="59">
        <v>3.15</v>
      </c>
      <c r="AE23" s="59">
        <v>0</v>
      </c>
      <c r="AF23" s="59">
        <v>1.7</v>
      </c>
      <c r="AG23" s="59">
        <v>0</v>
      </c>
      <c r="AH23" s="56">
        <v>0.5</v>
      </c>
      <c r="AI23" s="58">
        <v>0</v>
      </c>
      <c r="AJ23" s="59">
        <v>0.7</v>
      </c>
      <c r="AK23" s="59">
        <v>0</v>
      </c>
      <c r="AL23" s="59">
        <v>0</v>
      </c>
      <c r="AM23" s="59">
        <v>0.5</v>
      </c>
      <c r="AN23" s="59">
        <v>17.45</v>
      </c>
      <c r="AO23" s="59">
        <v>0</v>
      </c>
      <c r="AP23" s="59">
        <v>5.6511</v>
      </c>
      <c r="AQ23" s="59">
        <v>1.2304</v>
      </c>
      <c r="AR23" s="59">
        <v>0</v>
      </c>
      <c r="AS23" s="59">
        <v>8.260000000000002</v>
      </c>
      <c r="AT23" s="59">
        <v>0</v>
      </c>
      <c r="AU23" s="59">
        <v>14.8</v>
      </c>
      <c r="AV23" s="59">
        <v>95.384</v>
      </c>
      <c r="AW23" s="59">
        <v>0</v>
      </c>
      <c r="AX23" s="59">
        <v>0</v>
      </c>
      <c r="AY23" s="59">
        <v>0</v>
      </c>
      <c r="AZ23" s="59">
        <v>0</v>
      </c>
      <c r="BA23" s="59">
        <v>95.384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7</v>
      </c>
      <c r="CB23" s="59">
        <v>0</v>
      </c>
      <c r="CC23" s="59">
        <v>0</v>
      </c>
      <c r="CD23" s="59">
        <v>0</v>
      </c>
      <c r="CE23" s="59">
        <v>70000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59">
        <v>0</v>
      </c>
      <c r="DB23" s="59">
        <v>0</v>
      </c>
      <c r="DC23" s="59">
        <v>0</v>
      </c>
      <c r="DD23" s="59">
        <v>2</v>
      </c>
      <c r="DE23" s="59">
        <v>0</v>
      </c>
      <c r="DF23" s="59">
        <v>0</v>
      </c>
      <c r="DG23" s="59">
        <v>0</v>
      </c>
      <c r="DH23" s="56">
        <v>2</v>
      </c>
    </row>
    <row r="24" spans="1:112" ht="19.5" customHeight="1">
      <c r="A24" s="25" t="s">
        <v>100</v>
      </c>
      <c r="B24" s="25" t="s">
        <v>103</v>
      </c>
      <c r="C24" s="25" t="s">
        <v>108</v>
      </c>
      <c r="D24" s="104" t="s">
        <v>109</v>
      </c>
      <c r="E24" s="59">
        <v>2.8</v>
      </c>
      <c r="F24" s="59">
        <v>0</v>
      </c>
      <c r="G24" s="59">
        <v>0</v>
      </c>
      <c r="H24" s="59">
        <v>0</v>
      </c>
      <c r="I24" s="56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2.8</v>
      </c>
      <c r="U24" s="59">
        <v>0.5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6">
        <v>0</v>
      </c>
      <c r="AI24" s="58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1.5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0.8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9">
        <v>0</v>
      </c>
      <c r="DG24" s="59">
        <v>0</v>
      </c>
      <c r="DH24" s="56">
        <v>0</v>
      </c>
    </row>
    <row r="25" spans="1:112" ht="19.5" customHeight="1">
      <c r="A25" s="25" t="s">
        <v>100</v>
      </c>
      <c r="B25" s="25" t="s">
        <v>116</v>
      </c>
      <c r="C25" s="25" t="s">
        <v>85</v>
      </c>
      <c r="D25" s="104" t="s">
        <v>117</v>
      </c>
      <c r="E25" s="59">
        <v>1.75</v>
      </c>
      <c r="F25" s="59">
        <v>0</v>
      </c>
      <c r="G25" s="59">
        <v>0</v>
      </c>
      <c r="H25" s="59">
        <v>0</v>
      </c>
      <c r="I25" s="56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1.75</v>
      </c>
      <c r="U25" s="59">
        <v>0.3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1.15</v>
      </c>
      <c r="AE25" s="59">
        <v>0</v>
      </c>
      <c r="AF25" s="59">
        <v>0</v>
      </c>
      <c r="AG25" s="59">
        <v>0</v>
      </c>
      <c r="AH25" s="56">
        <v>0</v>
      </c>
      <c r="AI25" s="58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0.3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59">
        <v>0</v>
      </c>
      <c r="DG25" s="59">
        <v>0</v>
      </c>
      <c r="DH25" s="56">
        <v>0</v>
      </c>
    </row>
    <row r="26" spans="1:112" ht="19.5" customHeight="1">
      <c r="A26" s="25" t="s">
        <v>76</v>
      </c>
      <c r="B26" s="25" t="s">
        <v>85</v>
      </c>
      <c r="C26" s="25" t="s">
        <v>80</v>
      </c>
      <c r="D26" s="104" t="s">
        <v>119</v>
      </c>
      <c r="E26" s="59">
        <v>2.1</v>
      </c>
      <c r="F26" s="59">
        <v>0</v>
      </c>
      <c r="G26" s="59">
        <v>0</v>
      </c>
      <c r="H26" s="59">
        <v>0</v>
      </c>
      <c r="I26" s="56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2.1</v>
      </c>
      <c r="U26" s="59">
        <v>0.5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6">
        <v>0</v>
      </c>
      <c r="AI26" s="58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1.6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59">
        <v>0</v>
      </c>
      <c r="CU26" s="59">
        <v>0</v>
      </c>
      <c r="CV26" s="59">
        <v>0</v>
      </c>
      <c r="CW26" s="59">
        <v>0</v>
      </c>
      <c r="CX26" s="59">
        <v>0</v>
      </c>
      <c r="CY26" s="59">
        <v>0</v>
      </c>
      <c r="CZ26" s="59">
        <v>0</v>
      </c>
      <c r="DA26" s="59">
        <v>0</v>
      </c>
      <c r="DB26" s="59">
        <v>0</v>
      </c>
      <c r="DC26" s="59">
        <v>0</v>
      </c>
      <c r="DD26" s="59">
        <v>0</v>
      </c>
      <c r="DE26" s="59">
        <v>0</v>
      </c>
      <c r="DF26" s="59">
        <v>0</v>
      </c>
      <c r="DG26" s="59">
        <v>0</v>
      </c>
      <c r="DH26" s="56">
        <v>0</v>
      </c>
    </row>
    <row r="27" spans="1:112" ht="19.5" customHeight="1">
      <c r="A27" s="25" t="s">
        <v>100</v>
      </c>
      <c r="B27" s="25" t="s">
        <v>77</v>
      </c>
      <c r="C27" s="25" t="s">
        <v>110</v>
      </c>
      <c r="D27" s="104" t="s">
        <v>111</v>
      </c>
      <c r="E27" s="59">
        <v>0.35</v>
      </c>
      <c r="F27" s="59">
        <v>0</v>
      </c>
      <c r="G27" s="59">
        <v>0</v>
      </c>
      <c r="H27" s="59">
        <v>0</v>
      </c>
      <c r="I27" s="56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0.35</v>
      </c>
      <c r="U27" s="59">
        <v>0.35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6">
        <v>0</v>
      </c>
      <c r="AI27" s="58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56">
        <v>0</v>
      </c>
    </row>
    <row r="28" spans="1:112" ht="19.5" customHeight="1">
      <c r="A28" s="25" t="s">
        <v>100</v>
      </c>
      <c r="B28" s="25" t="s">
        <v>114</v>
      </c>
      <c r="C28" s="25" t="s">
        <v>85</v>
      </c>
      <c r="D28" s="104" t="s">
        <v>115</v>
      </c>
      <c r="E28" s="59">
        <v>1.4</v>
      </c>
      <c r="F28" s="59">
        <v>0</v>
      </c>
      <c r="G28" s="59">
        <v>0</v>
      </c>
      <c r="H28" s="59">
        <v>0</v>
      </c>
      <c r="I28" s="56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1.4</v>
      </c>
      <c r="U28" s="59">
        <v>0.5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6">
        <v>0</v>
      </c>
      <c r="AI28" s="58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0.9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9">
        <v>0</v>
      </c>
      <c r="DG28" s="59">
        <v>0</v>
      </c>
      <c r="DH28" s="56">
        <v>0</v>
      </c>
    </row>
    <row r="29" spans="1:112" ht="19.5" customHeight="1">
      <c r="A29" s="25" t="s">
        <v>100</v>
      </c>
      <c r="B29" s="25" t="s">
        <v>103</v>
      </c>
      <c r="C29" s="25" t="s">
        <v>81</v>
      </c>
      <c r="D29" s="104" t="s">
        <v>104</v>
      </c>
      <c r="E29" s="59">
        <v>75.8101</v>
      </c>
      <c r="F29" s="59">
        <v>73.2256</v>
      </c>
      <c r="G29" s="59">
        <v>35.1516</v>
      </c>
      <c r="H29" s="59">
        <v>29.406</v>
      </c>
      <c r="I29" s="56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0.012</v>
      </c>
      <c r="T29" s="59">
        <v>2.5845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6">
        <v>0</v>
      </c>
      <c r="AI29" s="58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0.6511</v>
      </c>
      <c r="AQ29" s="59">
        <v>1.2304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59">
        <v>0</v>
      </c>
      <c r="CU29" s="59">
        <v>0</v>
      </c>
      <c r="CV29" s="59">
        <v>0</v>
      </c>
      <c r="CW29" s="59">
        <v>0</v>
      </c>
      <c r="CX29" s="59">
        <v>0</v>
      </c>
      <c r="CY29" s="59">
        <v>0</v>
      </c>
      <c r="CZ29" s="59">
        <v>0</v>
      </c>
      <c r="DA29" s="59">
        <v>0</v>
      </c>
      <c r="DB29" s="59">
        <v>0</v>
      </c>
      <c r="DC29" s="59">
        <v>0</v>
      </c>
      <c r="DD29" s="59">
        <v>0</v>
      </c>
      <c r="DE29" s="59">
        <v>0</v>
      </c>
      <c r="DF29" s="59">
        <v>0</v>
      </c>
      <c r="DG29" s="59">
        <v>0</v>
      </c>
      <c r="DH29" s="56">
        <v>0</v>
      </c>
    </row>
    <row r="30" spans="1:112" ht="19.5" customHeight="1">
      <c r="A30" s="25" t="s">
        <v>83</v>
      </c>
      <c r="B30" s="25" t="s">
        <v>84</v>
      </c>
      <c r="C30" s="25" t="s">
        <v>81</v>
      </c>
      <c r="D30" s="104" t="s">
        <v>123</v>
      </c>
      <c r="E30" s="59">
        <v>6.8621</v>
      </c>
      <c r="F30" s="59">
        <v>6.8621</v>
      </c>
      <c r="G30" s="59">
        <v>0</v>
      </c>
      <c r="H30" s="59">
        <v>0</v>
      </c>
      <c r="I30" s="56">
        <v>0</v>
      </c>
      <c r="K30" s="59">
        <v>0</v>
      </c>
      <c r="L30" s="59">
        <v>0</v>
      </c>
      <c r="M30" s="59">
        <v>0</v>
      </c>
      <c r="N30" s="59">
        <v>6.8621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6">
        <v>0</v>
      </c>
      <c r="AI30" s="58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59">
        <v>0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0</v>
      </c>
      <c r="DE30" s="59">
        <v>0</v>
      </c>
      <c r="DF30" s="59">
        <v>0</v>
      </c>
      <c r="DG30" s="59">
        <v>0</v>
      </c>
      <c r="DH30" s="56">
        <v>0</v>
      </c>
    </row>
    <row r="31" spans="1:112" ht="19.5" customHeight="1">
      <c r="A31" s="25" t="s">
        <v>100</v>
      </c>
      <c r="B31" s="25" t="s">
        <v>103</v>
      </c>
      <c r="C31" s="25" t="s">
        <v>85</v>
      </c>
      <c r="D31" s="104" t="s">
        <v>105</v>
      </c>
      <c r="E31" s="59">
        <v>9.01</v>
      </c>
      <c r="F31" s="59">
        <v>0</v>
      </c>
      <c r="G31" s="59">
        <v>0</v>
      </c>
      <c r="H31" s="59">
        <v>0</v>
      </c>
      <c r="I31" s="56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9.01</v>
      </c>
      <c r="U31" s="59">
        <v>0.85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6">
        <v>0</v>
      </c>
      <c r="AI31" s="58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7.26</v>
      </c>
      <c r="AT31" s="59">
        <v>0</v>
      </c>
      <c r="AU31" s="59">
        <v>0.9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59">
        <v>0</v>
      </c>
      <c r="CT31" s="59">
        <v>0</v>
      </c>
      <c r="CU31" s="59">
        <v>0</v>
      </c>
      <c r="CV31" s="59">
        <v>0</v>
      </c>
      <c r="CW31" s="59">
        <v>0</v>
      </c>
      <c r="CX31" s="59">
        <v>0</v>
      </c>
      <c r="CY31" s="59">
        <v>0</v>
      </c>
      <c r="CZ31" s="59">
        <v>0</v>
      </c>
      <c r="DA31" s="59">
        <v>0</v>
      </c>
      <c r="DB31" s="59">
        <v>0</v>
      </c>
      <c r="DC31" s="59">
        <v>0</v>
      </c>
      <c r="DD31" s="59">
        <v>0</v>
      </c>
      <c r="DE31" s="59">
        <v>0</v>
      </c>
      <c r="DF31" s="59">
        <v>0</v>
      </c>
      <c r="DG31" s="59">
        <v>0</v>
      </c>
      <c r="DH31" s="56">
        <v>0</v>
      </c>
    </row>
    <row r="32" spans="1:112" ht="19.5" customHeight="1">
      <c r="A32" s="25" t="s">
        <v>87</v>
      </c>
      <c r="B32" s="25" t="s">
        <v>85</v>
      </c>
      <c r="C32" s="25" t="s">
        <v>81</v>
      </c>
      <c r="D32" s="104" t="s">
        <v>90</v>
      </c>
      <c r="E32" s="59">
        <v>37.1</v>
      </c>
      <c r="F32" s="59">
        <v>0</v>
      </c>
      <c r="G32" s="59">
        <v>0</v>
      </c>
      <c r="H32" s="59">
        <v>0</v>
      </c>
      <c r="I32" s="56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30.1</v>
      </c>
      <c r="U32" s="59">
        <v>0.5</v>
      </c>
      <c r="V32" s="59">
        <v>0</v>
      </c>
      <c r="W32" s="59">
        <v>0</v>
      </c>
      <c r="X32" s="59">
        <v>0</v>
      </c>
      <c r="Y32" s="59">
        <v>2</v>
      </c>
      <c r="Z32" s="59">
        <v>6</v>
      </c>
      <c r="AA32" s="59">
        <v>0</v>
      </c>
      <c r="AB32" s="59">
        <v>0</v>
      </c>
      <c r="AC32" s="59">
        <v>0</v>
      </c>
      <c r="AD32" s="59">
        <v>2</v>
      </c>
      <c r="AE32" s="59">
        <v>0</v>
      </c>
      <c r="AF32" s="59">
        <v>0</v>
      </c>
      <c r="AG32" s="59">
        <v>0</v>
      </c>
      <c r="AH32" s="56">
        <v>0.5</v>
      </c>
      <c r="AI32" s="58">
        <v>0</v>
      </c>
      <c r="AJ32" s="59">
        <v>0.7</v>
      </c>
      <c r="AK32" s="59">
        <v>0</v>
      </c>
      <c r="AL32" s="59">
        <v>0</v>
      </c>
      <c r="AM32" s="59">
        <v>0</v>
      </c>
      <c r="AN32" s="59">
        <v>6.1</v>
      </c>
      <c r="AO32" s="59">
        <v>0</v>
      </c>
      <c r="AP32" s="59">
        <v>5</v>
      </c>
      <c r="AQ32" s="59">
        <v>0</v>
      </c>
      <c r="AR32" s="59">
        <v>0</v>
      </c>
      <c r="AS32" s="59">
        <v>1</v>
      </c>
      <c r="AT32" s="59">
        <v>0</v>
      </c>
      <c r="AU32" s="59">
        <v>6.3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7</v>
      </c>
      <c r="CB32" s="59">
        <v>0</v>
      </c>
      <c r="CC32" s="59">
        <v>0</v>
      </c>
      <c r="CD32" s="59">
        <v>0</v>
      </c>
      <c r="CE32" s="59">
        <v>70000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59">
        <v>0</v>
      </c>
      <c r="CU32" s="59">
        <v>0</v>
      </c>
      <c r="CV32" s="59">
        <v>0</v>
      </c>
      <c r="CW32" s="59">
        <v>0</v>
      </c>
      <c r="CX32" s="59">
        <v>0</v>
      </c>
      <c r="CY32" s="59">
        <v>0</v>
      </c>
      <c r="CZ32" s="59">
        <v>0</v>
      </c>
      <c r="DA32" s="59">
        <v>0</v>
      </c>
      <c r="DB32" s="59">
        <v>0</v>
      </c>
      <c r="DC32" s="59">
        <v>0</v>
      </c>
      <c r="DD32" s="59">
        <v>0</v>
      </c>
      <c r="DE32" s="59">
        <v>0</v>
      </c>
      <c r="DF32" s="59">
        <v>0</v>
      </c>
      <c r="DG32" s="59">
        <v>0</v>
      </c>
      <c r="DH32" s="56">
        <v>0</v>
      </c>
    </row>
    <row r="33" spans="1:112" ht="19.5" customHeight="1">
      <c r="A33" s="25" t="s">
        <v>130</v>
      </c>
      <c r="B33" s="25" t="s">
        <v>80</v>
      </c>
      <c r="C33" s="25" t="s">
        <v>81</v>
      </c>
      <c r="D33" s="104" t="s">
        <v>131</v>
      </c>
      <c r="E33" s="59">
        <v>4.1</v>
      </c>
      <c r="F33" s="59">
        <v>0</v>
      </c>
      <c r="G33" s="59">
        <v>0</v>
      </c>
      <c r="H33" s="59">
        <v>0</v>
      </c>
      <c r="I33" s="56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2.1</v>
      </c>
      <c r="U33" s="59">
        <v>0.3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6">
        <v>0</v>
      </c>
      <c r="AI33" s="58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1.5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0.3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J33" s="59">
        <v>0</v>
      </c>
      <c r="BK33" s="59">
        <v>0</v>
      </c>
      <c r="BL33" s="59">
        <v>0</v>
      </c>
      <c r="BM33" s="59">
        <v>0</v>
      </c>
      <c r="BN33" s="59">
        <v>0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59">
        <v>0</v>
      </c>
      <c r="CU33" s="59">
        <v>0</v>
      </c>
      <c r="CV33" s="59">
        <v>0</v>
      </c>
      <c r="CW33" s="59">
        <v>0</v>
      </c>
      <c r="CX33" s="59">
        <v>0</v>
      </c>
      <c r="CY33" s="59">
        <v>0</v>
      </c>
      <c r="CZ33" s="59">
        <v>0</v>
      </c>
      <c r="DA33" s="59">
        <v>0</v>
      </c>
      <c r="DB33" s="59">
        <v>0</v>
      </c>
      <c r="DC33" s="59">
        <v>0</v>
      </c>
      <c r="DD33" s="59">
        <v>2</v>
      </c>
      <c r="DE33" s="59">
        <v>0</v>
      </c>
      <c r="DF33" s="59">
        <v>0</v>
      </c>
      <c r="DG33" s="59">
        <v>0</v>
      </c>
      <c r="DH33" s="56">
        <v>2</v>
      </c>
    </row>
    <row r="34" spans="1:112" ht="19.5" customHeight="1">
      <c r="A34" s="25" t="s">
        <v>128</v>
      </c>
      <c r="B34" s="25" t="s">
        <v>81</v>
      </c>
      <c r="C34" s="25" t="s">
        <v>106</v>
      </c>
      <c r="D34" s="104" t="s">
        <v>129</v>
      </c>
      <c r="E34" s="59">
        <v>4.9</v>
      </c>
      <c r="F34" s="59">
        <v>0</v>
      </c>
      <c r="G34" s="59">
        <v>0</v>
      </c>
      <c r="H34" s="59">
        <v>0</v>
      </c>
      <c r="I34" s="56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4.9</v>
      </c>
      <c r="U34" s="59">
        <v>1.2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6">
        <v>0</v>
      </c>
      <c r="AI34" s="58">
        <v>0</v>
      </c>
      <c r="AJ34" s="59">
        <v>0</v>
      </c>
      <c r="AK34" s="59">
        <v>0</v>
      </c>
      <c r="AL34" s="59">
        <v>0</v>
      </c>
      <c r="AM34" s="59">
        <v>0.5</v>
      </c>
      <c r="AN34" s="59">
        <v>2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1.2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0</v>
      </c>
      <c r="BI34" s="59">
        <v>0</v>
      </c>
      <c r="BJ34" s="59">
        <v>0</v>
      </c>
      <c r="BK34" s="59">
        <v>0</v>
      </c>
      <c r="BL34" s="59">
        <v>0</v>
      </c>
      <c r="BM34" s="59">
        <v>0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59">
        <v>0</v>
      </c>
      <c r="CE34" s="59">
        <v>0</v>
      </c>
      <c r="CF34" s="59">
        <v>0</v>
      </c>
      <c r="CG34" s="59">
        <v>0</v>
      </c>
      <c r="CH34" s="59">
        <v>0</v>
      </c>
      <c r="CI34" s="59">
        <v>0</v>
      </c>
      <c r="CJ34" s="59">
        <v>0</v>
      </c>
      <c r="CK34" s="59">
        <v>0</v>
      </c>
      <c r="CL34" s="59">
        <v>0</v>
      </c>
      <c r="CM34" s="59">
        <v>0</v>
      </c>
      <c r="CN34" s="59">
        <v>0</v>
      </c>
      <c r="CO34" s="59">
        <v>0</v>
      </c>
      <c r="CP34" s="59">
        <v>0</v>
      </c>
      <c r="CQ34" s="59">
        <v>0</v>
      </c>
      <c r="CR34" s="59">
        <v>0</v>
      </c>
      <c r="CS34" s="59">
        <v>0</v>
      </c>
      <c r="CT34" s="59">
        <v>0</v>
      </c>
      <c r="CU34" s="59">
        <v>0</v>
      </c>
      <c r="CV34" s="59">
        <v>0</v>
      </c>
      <c r="CW34" s="59">
        <v>0</v>
      </c>
      <c r="CX34" s="59">
        <v>0</v>
      </c>
      <c r="CY34" s="59">
        <v>0</v>
      </c>
      <c r="CZ34" s="59">
        <v>0</v>
      </c>
      <c r="DA34" s="59">
        <v>0</v>
      </c>
      <c r="DB34" s="59">
        <v>0</v>
      </c>
      <c r="DC34" s="59">
        <v>0</v>
      </c>
      <c r="DD34" s="59">
        <v>0</v>
      </c>
      <c r="DE34" s="59">
        <v>0</v>
      </c>
      <c r="DF34" s="59">
        <v>0</v>
      </c>
      <c r="DG34" s="59">
        <v>0</v>
      </c>
      <c r="DH34" s="56">
        <v>0</v>
      </c>
    </row>
    <row r="35" spans="1:112" ht="19.5" customHeight="1">
      <c r="A35" s="25" t="s">
        <v>100</v>
      </c>
      <c r="B35" s="25" t="s">
        <v>103</v>
      </c>
      <c r="C35" s="25" t="s">
        <v>106</v>
      </c>
      <c r="D35" s="104" t="s">
        <v>107</v>
      </c>
      <c r="E35" s="59">
        <v>4</v>
      </c>
      <c r="F35" s="59">
        <v>0</v>
      </c>
      <c r="G35" s="59">
        <v>0</v>
      </c>
      <c r="H35" s="59">
        <v>0</v>
      </c>
      <c r="I35" s="56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4</v>
      </c>
      <c r="U35" s="59">
        <v>1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6">
        <v>0</v>
      </c>
      <c r="AI35" s="58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2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1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59">
        <v>0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59">
        <v>0</v>
      </c>
      <c r="DF35" s="59">
        <v>0</v>
      </c>
      <c r="DG35" s="59">
        <v>0</v>
      </c>
      <c r="DH35" s="56">
        <v>0</v>
      </c>
    </row>
    <row r="36" spans="1:112" ht="19.5" customHeight="1">
      <c r="A36" s="25" t="s">
        <v>76</v>
      </c>
      <c r="B36" s="25" t="s">
        <v>77</v>
      </c>
      <c r="C36" s="25" t="s">
        <v>77</v>
      </c>
      <c r="D36" s="104" t="s">
        <v>79</v>
      </c>
      <c r="E36" s="59">
        <v>10.416</v>
      </c>
      <c r="F36" s="59">
        <v>10.416</v>
      </c>
      <c r="G36" s="59">
        <v>0</v>
      </c>
      <c r="H36" s="59">
        <v>0</v>
      </c>
      <c r="I36" s="56">
        <v>0</v>
      </c>
      <c r="K36" s="59">
        <v>0</v>
      </c>
      <c r="L36" s="59">
        <v>10.416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6">
        <v>0</v>
      </c>
      <c r="AI36" s="58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59">
        <v>0</v>
      </c>
      <c r="CT36" s="59">
        <v>0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59">
        <v>0</v>
      </c>
      <c r="DF36" s="59">
        <v>0</v>
      </c>
      <c r="DG36" s="59">
        <v>0</v>
      </c>
      <c r="DH36" s="56">
        <v>0</v>
      </c>
    </row>
    <row r="37" spans="1:112" ht="19.5" customHeight="1">
      <c r="A37" s="25" t="s">
        <v>76</v>
      </c>
      <c r="B37" s="25" t="s">
        <v>84</v>
      </c>
      <c r="C37" s="25" t="s">
        <v>80</v>
      </c>
      <c r="D37" s="104" t="s">
        <v>120</v>
      </c>
      <c r="E37" s="59">
        <v>0.7</v>
      </c>
      <c r="F37" s="59">
        <v>0</v>
      </c>
      <c r="G37" s="59">
        <v>0</v>
      </c>
      <c r="H37" s="59">
        <v>0</v>
      </c>
      <c r="I37" s="56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0.7</v>
      </c>
      <c r="U37" s="59">
        <v>0.2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6">
        <v>0</v>
      </c>
      <c r="AI37" s="58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0.5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59">
        <v>0</v>
      </c>
      <c r="CT37" s="59">
        <v>0</v>
      </c>
      <c r="CU37" s="59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59">
        <v>0</v>
      </c>
      <c r="DE37" s="59">
        <v>0</v>
      </c>
      <c r="DF37" s="59">
        <v>0</v>
      </c>
      <c r="DG37" s="59">
        <v>0</v>
      </c>
      <c r="DH37" s="56">
        <v>0</v>
      </c>
    </row>
    <row r="38" spans="1:112" ht="19.5" customHeight="1">
      <c r="A38" s="25" t="s">
        <v>124</v>
      </c>
      <c r="B38" s="25" t="s">
        <v>103</v>
      </c>
      <c r="C38" s="25" t="s">
        <v>85</v>
      </c>
      <c r="D38" s="104" t="s">
        <v>127</v>
      </c>
      <c r="E38" s="59">
        <v>6.4</v>
      </c>
      <c r="F38" s="59">
        <v>0</v>
      </c>
      <c r="G38" s="59">
        <v>0</v>
      </c>
      <c r="H38" s="59">
        <v>0</v>
      </c>
      <c r="I38" s="56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6.4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1.5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1.7</v>
      </c>
      <c r="AG38" s="59">
        <v>0</v>
      </c>
      <c r="AH38" s="56">
        <v>0</v>
      </c>
      <c r="AI38" s="58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3.2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v>0</v>
      </c>
      <c r="BK38" s="59">
        <v>0</v>
      </c>
      <c r="BL38" s="59">
        <v>0</v>
      </c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59">
        <v>0</v>
      </c>
      <c r="CE38" s="59">
        <v>0</v>
      </c>
      <c r="CF38" s="59">
        <v>0</v>
      </c>
      <c r="CG38" s="59">
        <v>0</v>
      </c>
      <c r="CH38" s="59">
        <v>0</v>
      </c>
      <c r="CI38" s="59">
        <v>0</v>
      </c>
      <c r="CJ38" s="59">
        <v>0</v>
      </c>
      <c r="CK38" s="59">
        <v>0</v>
      </c>
      <c r="CL38" s="59">
        <v>0</v>
      </c>
      <c r="CM38" s="59">
        <v>0</v>
      </c>
      <c r="CN38" s="59">
        <v>0</v>
      </c>
      <c r="CO38" s="59">
        <v>0</v>
      </c>
      <c r="CP38" s="59">
        <v>0</v>
      </c>
      <c r="CQ38" s="59">
        <v>0</v>
      </c>
      <c r="CR38" s="59">
        <v>0</v>
      </c>
      <c r="CS38" s="59">
        <v>0</v>
      </c>
      <c r="CT38" s="59">
        <v>0</v>
      </c>
      <c r="CU38" s="59">
        <v>0</v>
      </c>
      <c r="CV38" s="59">
        <v>0</v>
      </c>
      <c r="CW38" s="59">
        <v>0</v>
      </c>
      <c r="CX38" s="59">
        <v>0</v>
      </c>
      <c r="CY38" s="59">
        <v>0</v>
      </c>
      <c r="CZ38" s="59">
        <v>0</v>
      </c>
      <c r="DA38" s="59">
        <v>0</v>
      </c>
      <c r="DB38" s="59">
        <v>0</v>
      </c>
      <c r="DC38" s="59">
        <v>0</v>
      </c>
      <c r="DD38" s="59">
        <v>0</v>
      </c>
      <c r="DE38" s="59">
        <v>0</v>
      </c>
      <c r="DF38" s="59">
        <v>0</v>
      </c>
      <c r="DG38" s="59">
        <v>0</v>
      </c>
      <c r="DH38" s="56">
        <v>0</v>
      </c>
    </row>
    <row r="39" spans="1:112" ht="19.5" customHeight="1">
      <c r="A39" s="25" t="s">
        <v>100</v>
      </c>
      <c r="B39" s="25" t="s">
        <v>108</v>
      </c>
      <c r="C39" s="25" t="s">
        <v>110</v>
      </c>
      <c r="D39" s="104" t="s">
        <v>112</v>
      </c>
      <c r="E39" s="59">
        <v>0.35</v>
      </c>
      <c r="F39" s="59">
        <v>0</v>
      </c>
      <c r="G39" s="59">
        <v>0</v>
      </c>
      <c r="H39" s="59">
        <v>0</v>
      </c>
      <c r="I39" s="56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0.35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6">
        <v>0</v>
      </c>
      <c r="AI39" s="58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0.35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v>0</v>
      </c>
      <c r="BZ39" s="59">
        <v>0</v>
      </c>
      <c r="CA39" s="59">
        <v>0</v>
      </c>
      <c r="CB39" s="59">
        <v>0</v>
      </c>
      <c r="CC39" s="59">
        <v>0</v>
      </c>
      <c r="CD39" s="59">
        <v>0</v>
      </c>
      <c r="CE39" s="59">
        <v>0</v>
      </c>
      <c r="CF39" s="59">
        <v>0</v>
      </c>
      <c r="CG39" s="59">
        <v>0</v>
      </c>
      <c r="CH39" s="59">
        <v>0</v>
      </c>
      <c r="CI39" s="59">
        <v>0</v>
      </c>
      <c r="CJ39" s="59">
        <v>0</v>
      </c>
      <c r="CK39" s="59">
        <v>0</v>
      </c>
      <c r="CL39" s="59">
        <v>0</v>
      </c>
      <c r="CM39" s="59">
        <v>0</v>
      </c>
      <c r="CN39" s="59">
        <v>0</v>
      </c>
      <c r="CO39" s="59">
        <v>0</v>
      </c>
      <c r="CP39" s="59">
        <v>0</v>
      </c>
      <c r="CQ39" s="59">
        <v>0</v>
      </c>
      <c r="CR39" s="59">
        <v>0</v>
      </c>
      <c r="CS39" s="59">
        <v>0</v>
      </c>
      <c r="CT39" s="59">
        <v>0</v>
      </c>
      <c r="CU39" s="59">
        <v>0</v>
      </c>
      <c r="CV39" s="59">
        <v>0</v>
      </c>
      <c r="CW39" s="59">
        <v>0</v>
      </c>
      <c r="CX39" s="59">
        <v>0</v>
      </c>
      <c r="CY39" s="59">
        <v>0</v>
      </c>
      <c r="CZ39" s="59">
        <v>0</v>
      </c>
      <c r="DA39" s="59">
        <v>0</v>
      </c>
      <c r="DB39" s="59">
        <v>0</v>
      </c>
      <c r="DC39" s="59">
        <v>0</v>
      </c>
      <c r="DD39" s="59">
        <v>0</v>
      </c>
      <c r="DE39" s="59">
        <v>0</v>
      </c>
      <c r="DF39" s="59">
        <v>0</v>
      </c>
      <c r="DG39" s="59">
        <v>0</v>
      </c>
      <c r="DH39" s="56">
        <v>0</v>
      </c>
    </row>
    <row r="40" spans="1:112" ht="19.5" customHeight="1">
      <c r="A40" s="25" t="s">
        <v>76</v>
      </c>
      <c r="B40" s="25" t="s">
        <v>85</v>
      </c>
      <c r="C40" s="25" t="s">
        <v>108</v>
      </c>
      <c r="D40" s="104" t="s">
        <v>118</v>
      </c>
      <c r="E40" s="59">
        <v>99.384</v>
      </c>
      <c r="F40" s="59">
        <v>0</v>
      </c>
      <c r="G40" s="59">
        <v>0</v>
      </c>
      <c r="H40" s="59">
        <v>0</v>
      </c>
      <c r="I40" s="56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24</v>
      </c>
      <c r="U40" s="59">
        <v>24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6">
        <v>0</v>
      </c>
      <c r="AI40" s="58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75.384</v>
      </c>
      <c r="AW40" s="59">
        <v>0</v>
      </c>
      <c r="AX40" s="59">
        <v>0</v>
      </c>
      <c r="AY40" s="59">
        <v>0</v>
      </c>
      <c r="AZ40" s="59">
        <v>0</v>
      </c>
      <c r="BA40" s="59">
        <v>75.384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9">
        <v>0</v>
      </c>
      <c r="BK40" s="59">
        <v>0</v>
      </c>
      <c r="BL40" s="59">
        <v>0</v>
      </c>
      <c r="BM40" s="59">
        <v>0</v>
      </c>
      <c r="BN40" s="59">
        <v>0</v>
      </c>
      <c r="BO40" s="59">
        <v>0</v>
      </c>
      <c r="BP40" s="59">
        <v>0</v>
      </c>
      <c r="BQ40" s="59">
        <v>0</v>
      </c>
      <c r="BR40" s="59">
        <v>0</v>
      </c>
      <c r="BS40" s="59">
        <v>0</v>
      </c>
      <c r="BT40" s="59">
        <v>0</v>
      </c>
      <c r="BU40" s="59">
        <v>0</v>
      </c>
      <c r="BV40" s="59">
        <v>0</v>
      </c>
      <c r="BW40" s="59">
        <v>0</v>
      </c>
      <c r="BX40" s="59">
        <v>0</v>
      </c>
      <c r="BY40" s="59">
        <v>0</v>
      </c>
      <c r="BZ40" s="59">
        <v>0</v>
      </c>
      <c r="CA40" s="59">
        <v>0</v>
      </c>
      <c r="CB40" s="59">
        <v>0</v>
      </c>
      <c r="CC40" s="59">
        <v>0</v>
      </c>
      <c r="CD40" s="59">
        <v>0</v>
      </c>
      <c r="CE40" s="59">
        <v>0</v>
      </c>
      <c r="CF40" s="59">
        <v>0</v>
      </c>
      <c r="CG40" s="59">
        <v>0</v>
      </c>
      <c r="CH40" s="59">
        <v>0</v>
      </c>
      <c r="CI40" s="59">
        <v>0</v>
      </c>
      <c r="CJ40" s="59">
        <v>0</v>
      </c>
      <c r="CK40" s="59">
        <v>0</v>
      </c>
      <c r="CL40" s="59">
        <v>0</v>
      </c>
      <c r="CM40" s="59">
        <v>0</v>
      </c>
      <c r="CN40" s="59">
        <v>0</v>
      </c>
      <c r="CO40" s="59">
        <v>0</v>
      </c>
      <c r="CP40" s="59">
        <v>0</v>
      </c>
      <c r="CQ40" s="59">
        <v>0</v>
      </c>
      <c r="CR40" s="59">
        <v>0</v>
      </c>
      <c r="CS40" s="59">
        <v>0</v>
      </c>
      <c r="CT40" s="59">
        <v>0</v>
      </c>
      <c r="CU40" s="59">
        <v>0</v>
      </c>
      <c r="CV40" s="59">
        <v>0</v>
      </c>
      <c r="CW40" s="59">
        <v>0</v>
      </c>
      <c r="CX40" s="59">
        <v>0</v>
      </c>
      <c r="CY40" s="59">
        <v>0</v>
      </c>
      <c r="CZ40" s="59">
        <v>0</v>
      </c>
      <c r="DA40" s="59">
        <v>0</v>
      </c>
      <c r="DB40" s="59">
        <v>0</v>
      </c>
      <c r="DC40" s="59">
        <v>0</v>
      </c>
      <c r="DD40" s="59">
        <v>0</v>
      </c>
      <c r="DE40" s="59">
        <v>0</v>
      </c>
      <c r="DF40" s="59">
        <v>0</v>
      </c>
      <c r="DG40" s="59">
        <v>0</v>
      </c>
      <c r="DH40" s="56">
        <v>0</v>
      </c>
    </row>
    <row r="41" spans="1:112" ht="19.5" customHeight="1">
      <c r="A41" s="25" t="s">
        <v>100</v>
      </c>
      <c r="B41" s="25" t="s">
        <v>84</v>
      </c>
      <c r="C41" s="25" t="s">
        <v>85</v>
      </c>
      <c r="D41" s="104" t="s">
        <v>113</v>
      </c>
      <c r="E41" s="59">
        <v>2.1</v>
      </c>
      <c r="F41" s="59">
        <v>0</v>
      </c>
      <c r="G41" s="59">
        <v>0</v>
      </c>
      <c r="H41" s="59">
        <v>0</v>
      </c>
      <c r="I41" s="56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2.1</v>
      </c>
      <c r="U41" s="59">
        <v>0.3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6">
        <v>0</v>
      </c>
      <c r="AI41" s="58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0.8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1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>
        <v>0</v>
      </c>
      <c r="BJ41" s="59">
        <v>0</v>
      </c>
      <c r="BK41" s="59">
        <v>0</v>
      </c>
      <c r="BL41" s="59">
        <v>0</v>
      </c>
      <c r="BM41" s="59">
        <v>0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59">
        <v>0</v>
      </c>
      <c r="CE41" s="59">
        <v>0</v>
      </c>
      <c r="CF41" s="59">
        <v>0</v>
      </c>
      <c r="CG41" s="59">
        <v>0</v>
      </c>
      <c r="CH41" s="59">
        <v>0</v>
      </c>
      <c r="CI41" s="59">
        <v>0</v>
      </c>
      <c r="CJ41" s="59">
        <v>0</v>
      </c>
      <c r="CK41" s="59">
        <v>0</v>
      </c>
      <c r="CL41" s="59">
        <v>0</v>
      </c>
      <c r="CM41" s="59">
        <v>0</v>
      </c>
      <c r="CN41" s="59">
        <v>0</v>
      </c>
      <c r="CO41" s="59">
        <v>0</v>
      </c>
      <c r="CP41" s="59">
        <v>0</v>
      </c>
      <c r="CQ41" s="59">
        <v>0</v>
      </c>
      <c r="CR41" s="59">
        <v>0</v>
      </c>
      <c r="CS41" s="59">
        <v>0</v>
      </c>
      <c r="CT41" s="59">
        <v>0</v>
      </c>
      <c r="CU41" s="59">
        <v>0</v>
      </c>
      <c r="CV41" s="59">
        <v>0</v>
      </c>
      <c r="CW41" s="59">
        <v>0</v>
      </c>
      <c r="CX41" s="59">
        <v>0</v>
      </c>
      <c r="CY41" s="59">
        <v>0</v>
      </c>
      <c r="CZ41" s="59">
        <v>0</v>
      </c>
      <c r="DA41" s="59">
        <v>0</v>
      </c>
      <c r="DB41" s="59">
        <v>0</v>
      </c>
      <c r="DC41" s="59">
        <v>0</v>
      </c>
      <c r="DD41" s="59">
        <v>0</v>
      </c>
      <c r="DE41" s="59">
        <v>0</v>
      </c>
      <c r="DF41" s="59">
        <v>0</v>
      </c>
      <c r="DG41" s="59">
        <v>0</v>
      </c>
      <c r="DH41" s="56">
        <v>0</v>
      </c>
    </row>
    <row r="42" spans="1:112" ht="19.5" customHeight="1">
      <c r="A42" s="25" t="s">
        <v>124</v>
      </c>
      <c r="B42" s="25" t="s">
        <v>81</v>
      </c>
      <c r="C42" s="25" t="s">
        <v>125</v>
      </c>
      <c r="D42" s="104" t="s">
        <v>126</v>
      </c>
      <c r="E42" s="59">
        <v>20</v>
      </c>
      <c r="F42" s="59">
        <v>0</v>
      </c>
      <c r="G42" s="59">
        <v>0</v>
      </c>
      <c r="H42" s="59">
        <v>0</v>
      </c>
      <c r="I42" s="56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6">
        <v>0</v>
      </c>
      <c r="AI42" s="58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20</v>
      </c>
      <c r="AW42" s="59">
        <v>0</v>
      </c>
      <c r="AX42" s="59">
        <v>0</v>
      </c>
      <c r="AY42" s="59">
        <v>0</v>
      </c>
      <c r="AZ42" s="59">
        <v>0</v>
      </c>
      <c r="BA42" s="59">
        <v>20</v>
      </c>
      <c r="BB42" s="59">
        <v>0</v>
      </c>
      <c r="BC42" s="59">
        <v>0</v>
      </c>
      <c r="BD42" s="59">
        <v>0</v>
      </c>
      <c r="BE42" s="59">
        <v>0</v>
      </c>
      <c r="BF42" s="59">
        <v>0</v>
      </c>
      <c r="BG42" s="59">
        <v>0</v>
      </c>
      <c r="BH42" s="59">
        <v>0</v>
      </c>
      <c r="BI42" s="59">
        <v>0</v>
      </c>
      <c r="BJ42" s="59">
        <v>0</v>
      </c>
      <c r="BK42" s="59">
        <v>0</v>
      </c>
      <c r="BL42" s="59">
        <v>0</v>
      </c>
      <c r="BM42" s="59">
        <v>0</v>
      </c>
      <c r="BN42" s="59">
        <v>0</v>
      </c>
      <c r="BO42" s="59">
        <v>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v>0</v>
      </c>
      <c r="BZ42" s="59">
        <v>0</v>
      </c>
      <c r="CA42" s="59">
        <v>0</v>
      </c>
      <c r="CB42" s="59">
        <v>0</v>
      </c>
      <c r="CC42" s="59">
        <v>0</v>
      </c>
      <c r="CD42" s="59">
        <v>0</v>
      </c>
      <c r="CE42" s="59">
        <v>0</v>
      </c>
      <c r="CF42" s="59">
        <v>0</v>
      </c>
      <c r="CG42" s="59">
        <v>0</v>
      </c>
      <c r="CH42" s="59">
        <v>0</v>
      </c>
      <c r="CI42" s="59">
        <v>0</v>
      </c>
      <c r="CJ42" s="59">
        <v>0</v>
      </c>
      <c r="CK42" s="59">
        <v>0</v>
      </c>
      <c r="CL42" s="59">
        <v>0</v>
      </c>
      <c r="CM42" s="59">
        <v>0</v>
      </c>
      <c r="CN42" s="59">
        <v>0</v>
      </c>
      <c r="CO42" s="59">
        <v>0</v>
      </c>
      <c r="CP42" s="59">
        <v>0</v>
      </c>
      <c r="CQ42" s="59">
        <v>0</v>
      </c>
      <c r="CR42" s="59">
        <v>0</v>
      </c>
      <c r="CS42" s="59">
        <v>0</v>
      </c>
      <c r="CT42" s="59">
        <v>0</v>
      </c>
      <c r="CU42" s="59">
        <v>0</v>
      </c>
      <c r="CV42" s="59">
        <v>0</v>
      </c>
      <c r="CW42" s="59">
        <v>0</v>
      </c>
      <c r="CX42" s="59">
        <v>0</v>
      </c>
      <c r="CY42" s="59">
        <v>0</v>
      </c>
      <c r="CZ42" s="59">
        <v>0</v>
      </c>
      <c r="DA42" s="59">
        <v>0</v>
      </c>
      <c r="DB42" s="59">
        <v>0</v>
      </c>
      <c r="DC42" s="59">
        <v>0</v>
      </c>
      <c r="DD42" s="59">
        <v>0</v>
      </c>
      <c r="DE42" s="59">
        <v>0</v>
      </c>
      <c r="DF42" s="59">
        <v>0</v>
      </c>
      <c r="DG42" s="59">
        <v>0</v>
      </c>
      <c r="DH42" s="56">
        <v>0</v>
      </c>
    </row>
    <row r="43" spans="1:112" ht="19.5" customHeight="1">
      <c r="A43" s="25" t="s">
        <v>91</v>
      </c>
      <c r="B43" s="25" t="s">
        <v>85</v>
      </c>
      <c r="C43" s="25" t="s">
        <v>81</v>
      </c>
      <c r="D43" s="104" t="s">
        <v>92</v>
      </c>
      <c r="E43" s="59">
        <v>7.8119</v>
      </c>
      <c r="F43" s="59">
        <v>7.8119</v>
      </c>
      <c r="G43" s="59">
        <v>0</v>
      </c>
      <c r="H43" s="59">
        <v>0</v>
      </c>
      <c r="I43" s="56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7.8119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6">
        <v>0</v>
      </c>
      <c r="AI43" s="58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  <c r="BL43" s="59">
        <v>0</v>
      </c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59">
        <v>0</v>
      </c>
      <c r="BX43" s="59">
        <v>0</v>
      </c>
      <c r="BY43" s="59">
        <v>0</v>
      </c>
      <c r="BZ43" s="59">
        <v>0</v>
      </c>
      <c r="CA43" s="59">
        <v>0</v>
      </c>
      <c r="CB43" s="59">
        <v>0</v>
      </c>
      <c r="CC43" s="59">
        <v>0</v>
      </c>
      <c r="CD43" s="59">
        <v>0</v>
      </c>
      <c r="CE43" s="59">
        <v>0</v>
      </c>
      <c r="CF43" s="59">
        <v>0</v>
      </c>
      <c r="CG43" s="59">
        <v>0</v>
      </c>
      <c r="CH43" s="59">
        <v>0</v>
      </c>
      <c r="CI43" s="59">
        <v>0</v>
      </c>
      <c r="CJ43" s="59">
        <v>0</v>
      </c>
      <c r="CK43" s="59">
        <v>0</v>
      </c>
      <c r="CL43" s="59">
        <v>0</v>
      </c>
      <c r="CM43" s="59">
        <v>0</v>
      </c>
      <c r="CN43" s="59">
        <v>0</v>
      </c>
      <c r="CO43" s="59">
        <v>0</v>
      </c>
      <c r="CP43" s="59">
        <v>0</v>
      </c>
      <c r="CQ43" s="59">
        <v>0</v>
      </c>
      <c r="CR43" s="59">
        <v>0</v>
      </c>
      <c r="CS43" s="59">
        <v>0</v>
      </c>
      <c r="CT43" s="59">
        <v>0</v>
      </c>
      <c r="CU43" s="59">
        <v>0</v>
      </c>
      <c r="CV43" s="59">
        <v>0</v>
      </c>
      <c r="CW43" s="59">
        <v>0</v>
      </c>
      <c r="CX43" s="59">
        <v>0</v>
      </c>
      <c r="CY43" s="59">
        <v>0</v>
      </c>
      <c r="CZ43" s="59">
        <v>0</v>
      </c>
      <c r="DA43" s="59">
        <v>0</v>
      </c>
      <c r="DB43" s="59">
        <v>0</v>
      </c>
      <c r="DC43" s="59">
        <v>0</v>
      </c>
      <c r="DD43" s="59">
        <v>0</v>
      </c>
      <c r="DE43" s="59">
        <v>0</v>
      </c>
      <c r="DF43" s="59">
        <v>0</v>
      </c>
      <c r="DG43" s="59">
        <v>0</v>
      </c>
      <c r="DH43" s="56">
        <v>0</v>
      </c>
    </row>
    <row r="44" spans="1:112" ht="19.5" customHeight="1">
      <c r="A44" s="25" t="s">
        <v>100</v>
      </c>
      <c r="B44" s="25" t="s">
        <v>81</v>
      </c>
      <c r="C44" s="25" t="s">
        <v>85</v>
      </c>
      <c r="D44" s="104" t="s">
        <v>102</v>
      </c>
      <c r="E44" s="59">
        <v>0.35</v>
      </c>
      <c r="F44" s="59">
        <v>0</v>
      </c>
      <c r="G44" s="59">
        <v>0</v>
      </c>
      <c r="H44" s="59">
        <v>0</v>
      </c>
      <c r="I44" s="56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0.35</v>
      </c>
      <c r="U44" s="59">
        <v>0.35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6">
        <v>0</v>
      </c>
      <c r="AI44" s="58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0</v>
      </c>
      <c r="BG44" s="59">
        <v>0</v>
      </c>
      <c r="BH44" s="59">
        <v>0</v>
      </c>
      <c r="BI44" s="59">
        <v>0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0</v>
      </c>
      <c r="CC44" s="59">
        <v>0</v>
      </c>
      <c r="CD44" s="59">
        <v>0</v>
      </c>
      <c r="CE44" s="59">
        <v>0</v>
      </c>
      <c r="CF44" s="59">
        <v>0</v>
      </c>
      <c r="CG44" s="59">
        <v>0</v>
      </c>
      <c r="CH44" s="59">
        <v>0</v>
      </c>
      <c r="CI44" s="59">
        <v>0</v>
      </c>
      <c r="CJ44" s="59">
        <v>0</v>
      </c>
      <c r="CK44" s="59">
        <v>0</v>
      </c>
      <c r="CL44" s="59">
        <v>0</v>
      </c>
      <c r="CM44" s="59">
        <v>0</v>
      </c>
      <c r="CN44" s="59">
        <v>0</v>
      </c>
      <c r="CO44" s="59">
        <v>0</v>
      </c>
      <c r="CP44" s="59">
        <v>0</v>
      </c>
      <c r="CQ44" s="59">
        <v>0</v>
      </c>
      <c r="CR44" s="59">
        <v>0</v>
      </c>
      <c r="CS44" s="59">
        <v>0</v>
      </c>
      <c r="CT44" s="59">
        <v>0</v>
      </c>
      <c r="CU44" s="59">
        <v>0</v>
      </c>
      <c r="CV44" s="59">
        <v>0</v>
      </c>
      <c r="CW44" s="59">
        <v>0</v>
      </c>
      <c r="CX44" s="59">
        <v>0</v>
      </c>
      <c r="CY44" s="59">
        <v>0</v>
      </c>
      <c r="CZ44" s="59">
        <v>0</v>
      </c>
      <c r="DA44" s="59">
        <v>0</v>
      </c>
      <c r="DB44" s="59">
        <v>0</v>
      </c>
      <c r="DC44" s="59">
        <v>0</v>
      </c>
      <c r="DD44" s="59">
        <v>0</v>
      </c>
      <c r="DE44" s="59">
        <v>0</v>
      </c>
      <c r="DF44" s="59">
        <v>0</v>
      </c>
      <c r="DG44" s="59">
        <v>0</v>
      </c>
      <c r="DH44" s="56">
        <v>0</v>
      </c>
    </row>
    <row r="45" spans="1:112" ht="19.5" customHeight="1">
      <c r="A45" s="25" t="s">
        <v>83</v>
      </c>
      <c r="B45" s="25" t="s">
        <v>121</v>
      </c>
      <c r="C45" s="25" t="s">
        <v>80</v>
      </c>
      <c r="D45" s="104" t="s">
        <v>122</v>
      </c>
      <c r="E45" s="59">
        <v>0.35</v>
      </c>
      <c r="F45" s="59">
        <v>0</v>
      </c>
      <c r="G45" s="59">
        <v>0</v>
      </c>
      <c r="H45" s="59">
        <v>0</v>
      </c>
      <c r="I45" s="56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0.35</v>
      </c>
      <c r="U45" s="59">
        <v>0.35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6">
        <v>0</v>
      </c>
      <c r="AI45" s="58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0</v>
      </c>
      <c r="BG45" s="59">
        <v>0</v>
      </c>
      <c r="BH45" s="59">
        <v>0</v>
      </c>
      <c r="BI45" s="59">
        <v>0</v>
      </c>
      <c r="BJ45" s="59">
        <v>0</v>
      </c>
      <c r="BK45" s="59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59">
        <v>0</v>
      </c>
      <c r="CS45" s="59">
        <v>0</v>
      </c>
      <c r="CT45" s="59">
        <v>0</v>
      </c>
      <c r="CU45" s="59">
        <v>0</v>
      </c>
      <c r="CV45" s="59">
        <v>0</v>
      </c>
      <c r="CW45" s="59">
        <v>0</v>
      </c>
      <c r="CX45" s="59">
        <v>0</v>
      </c>
      <c r="CY45" s="59">
        <v>0</v>
      </c>
      <c r="CZ45" s="59">
        <v>0</v>
      </c>
      <c r="DA45" s="59">
        <v>0</v>
      </c>
      <c r="DB45" s="59">
        <v>0</v>
      </c>
      <c r="DC45" s="59">
        <v>0</v>
      </c>
      <c r="DD45" s="59">
        <v>0</v>
      </c>
      <c r="DE45" s="59">
        <v>0</v>
      </c>
      <c r="DF45" s="59">
        <v>0</v>
      </c>
      <c r="DG45" s="59">
        <v>0</v>
      </c>
      <c r="DH45" s="56">
        <v>0</v>
      </c>
    </row>
    <row r="46" spans="1:112" ht="19.5" customHeight="1">
      <c r="A46" s="25"/>
      <c r="B46" s="25"/>
      <c r="C46" s="25"/>
      <c r="D46" s="104" t="s">
        <v>132</v>
      </c>
      <c r="E46" s="59">
        <v>211.4076</v>
      </c>
      <c r="F46" s="59">
        <v>194.4843</v>
      </c>
      <c r="G46" s="59">
        <v>11.7576</v>
      </c>
      <c r="H46" s="59">
        <v>1.3344</v>
      </c>
      <c r="I46" s="56">
        <v>3.2601</v>
      </c>
      <c r="K46" s="59">
        <v>10.0824</v>
      </c>
      <c r="L46" s="59">
        <v>3.5572</v>
      </c>
      <c r="M46" s="59">
        <v>0</v>
      </c>
      <c r="N46" s="59">
        <v>1.768</v>
      </c>
      <c r="O46" s="59">
        <v>0</v>
      </c>
      <c r="P46" s="59">
        <v>0.3648</v>
      </c>
      <c r="Q46" s="59">
        <v>19.6061</v>
      </c>
      <c r="R46" s="59">
        <v>0</v>
      </c>
      <c r="S46" s="59">
        <v>141.1697</v>
      </c>
      <c r="T46" s="59">
        <v>0.8691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6">
        <v>0</v>
      </c>
      <c r="AI46" s="58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0.2223</v>
      </c>
      <c r="AQ46" s="59">
        <v>0.4116</v>
      </c>
      <c r="AR46" s="59">
        <v>0</v>
      </c>
      <c r="AS46" s="59">
        <v>0</v>
      </c>
      <c r="AT46" s="59">
        <v>0</v>
      </c>
      <c r="AU46" s="59">
        <v>0</v>
      </c>
      <c r="AV46" s="59">
        <v>16.0542</v>
      </c>
      <c r="AW46" s="59">
        <v>0</v>
      </c>
      <c r="AX46" s="59">
        <v>0</v>
      </c>
      <c r="AY46" s="59">
        <v>0</v>
      </c>
      <c r="AZ46" s="59">
        <v>0</v>
      </c>
      <c r="BA46" s="59">
        <v>16.0542</v>
      </c>
      <c r="BB46" s="59">
        <v>0</v>
      </c>
      <c r="BC46" s="59">
        <v>0</v>
      </c>
      <c r="BD46" s="59">
        <v>0</v>
      </c>
      <c r="BE46" s="59">
        <v>0</v>
      </c>
      <c r="BF46" s="59">
        <v>0</v>
      </c>
      <c r="BG46" s="59">
        <v>0</v>
      </c>
      <c r="BH46" s="59">
        <v>0</v>
      </c>
      <c r="BI46" s="59">
        <v>0</v>
      </c>
      <c r="BJ46" s="59">
        <v>0</v>
      </c>
      <c r="BK46" s="59">
        <v>0</v>
      </c>
      <c r="BL46" s="59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59">
        <v>0</v>
      </c>
      <c r="CS46" s="59">
        <v>0</v>
      </c>
      <c r="CT46" s="59">
        <v>0</v>
      </c>
      <c r="CU46" s="59">
        <v>0</v>
      </c>
      <c r="CV46" s="59">
        <v>0</v>
      </c>
      <c r="CW46" s="59">
        <v>0</v>
      </c>
      <c r="CX46" s="59">
        <v>0</v>
      </c>
      <c r="CY46" s="59">
        <v>0</v>
      </c>
      <c r="CZ46" s="59">
        <v>0</v>
      </c>
      <c r="DA46" s="59">
        <v>0</v>
      </c>
      <c r="DB46" s="59">
        <v>0</v>
      </c>
      <c r="DC46" s="59">
        <v>0</v>
      </c>
      <c r="DD46" s="59">
        <v>0</v>
      </c>
      <c r="DE46" s="59">
        <v>0</v>
      </c>
      <c r="DF46" s="59">
        <v>0</v>
      </c>
      <c r="DG46" s="59">
        <v>0</v>
      </c>
      <c r="DH46" s="56">
        <v>0</v>
      </c>
    </row>
    <row r="47" spans="1:112" ht="19.5" customHeight="1">
      <c r="A47" s="25" t="s">
        <v>76</v>
      </c>
      <c r="B47" s="25" t="s">
        <v>77</v>
      </c>
      <c r="C47" s="25" t="s">
        <v>77</v>
      </c>
      <c r="D47" s="104" t="s">
        <v>79</v>
      </c>
      <c r="E47" s="59">
        <v>3.5572</v>
      </c>
      <c r="F47" s="59">
        <v>3.5572</v>
      </c>
      <c r="G47" s="59">
        <v>0</v>
      </c>
      <c r="H47" s="59">
        <v>0</v>
      </c>
      <c r="I47" s="56">
        <v>0</v>
      </c>
      <c r="K47" s="59">
        <v>0</v>
      </c>
      <c r="L47" s="59">
        <v>3.5572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6">
        <v>0</v>
      </c>
      <c r="AI47" s="58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0</v>
      </c>
      <c r="BG47" s="59">
        <v>0</v>
      </c>
      <c r="BH47" s="59">
        <v>0</v>
      </c>
      <c r="BI47" s="59">
        <v>0</v>
      </c>
      <c r="BJ47" s="59">
        <v>0</v>
      </c>
      <c r="BK47" s="59">
        <v>0</v>
      </c>
      <c r="BL47" s="59">
        <v>0</v>
      </c>
      <c r="BM47" s="59">
        <v>0</v>
      </c>
      <c r="BN47" s="59">
        <v>0</v>
      </c>
      <c r="BO47" s="59">
        <v>0</v>
      </c>
      <c r="BP47" s="59">
        <v>0</v>
      </c>
      <c r="BQ47" s="59">
        <v>0</v>
      </c>
      <c r="BR47" s="59">
        <v>0</v>
      </c>
      <c r="BS47" s="59">
        <v>0</v>
      </c>
      <c r="BT47" s="59">
        <v>0</v>
      </c>
      <c r="BU47" s="59">
        <v>0</v>
      </c>
      <c r="BV47" s="59">
        <v>0</v>
      </c>
      <c r="BW47" s="59">
        <v>0</v>
      </c>
      <c r="BX47" s="59">
        <v>0</v>
      </c>
      <c r="BY47" s="59">
        <v>0</v>
      </c>
      <c r="BZ47" s="59">
        <v>0</v>
      </c>
      <c r="CA47" s="59">
        <v>0</v>
      </c>
      <c r="CB47" s="59">
        <v>0</v>
      </c>
      <c r="CC47" s="59">
        <v>0</v>
      </c>
      <c r="CD47" s="59">
        <v>0</v>
      </c>
      <c r="CE47" s="59">
        <v>0</v>
      </c>
      <c r="CF47" s="59">
        <v>0</v>
      </c>
      <c r="CG47" s="59">
        <v>0</v>
      </c>
      <c r="CH47" s="59">
        <v>0</v>
      </c>
      <c r="CI47" s="59">
        <v>0</v>
      </c>
      <c r="CJ47" s="59">
        <v>0</v>
      </c>
      <c r="CK47" s="59">
        <v>0</v>
      </c>
      <c r="CL47" s="59">
        <v>0</v>
      </c>
      <c r="CM47" s="59">
        <v>0</v>
      </c>
      <c r="CN47" s="59">
        <v>0</v>
      </c>
      <c r="CO47" s="59">
        <v>0</v>
      </c>
      <c r="CP47" s="59">
        <v>0</v>
      </c>
      <c r="CQ47" s="59">
        <v>0</v>
      </c>
      <c r="CR47" s="59">
        <v>0</v>
      </c>
      <c r="CS47" s="59">
        <v>0</v>
      </c>
      <c r="CT47" s="59">
        <v>0</v>
      </c>
      <c r="CU47" s="59">
        <v>0</v>
      </c>
      <c r="CV47" s="59">
        <v>0</v>
      </c>
      <c r="CW47" s="59">
        <v>0</v>
      </c>
      <c r="CX47" s="59">
        <v>0</v>
      </c>
      <c r="CY47" s="59">
        <v>0</v>
      </c>
      <c r="CZ47" s="59">
        <v>0</v>
      </c>
      <c r="DA47" s="59">
        <v>0</v>
      </c>
      <c r="DB47" s="59">
        <v>0</v>
      </c>
      <c r="DC47" s="59">
        <v>0</v>
      </c>
      <c r="DD47" s="59">
        <v>0</v>
      </c>
      <c r="DE47" s="59">
        <v>0</v>
      </c>
      <c r="DF47" s="59">
        <v>0</v>
      </c>
      <c r="DG47" s="59">
        <v>0</v>
      </c>
      <c r="DH47" s="56">
        <v>0</v>
      </c>
    </row>
    <row r="48" spans="1:112" ht="19.5" customHeight="1">
      <c r="A48" s="25" t="s">
        <v>76</v>
      </c>
      <c r="B48" s="25" t="s">
        <v>80</v>
      </c>
      <c r="C48" s="25" t="s">
        <v>81</v>
      </c>
      <c r="D48" s="104" t="s">
        <v>82</v>
      </c>
      <c r="E48" s="59">
        <v>0.3648</v>
      </c>
      <c r="F48" s="59">
        <v>0.3648</v>
      </c>
      <c r="G48" s="59">
        <v>0</v>
      </c>
      <c r="H48" s="59">
        <v>0</v>
      </c>
      <c r="I48" s="56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0.3648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6">
        <v>0</v>
      </c>
      <c r="AI48" s="58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59">
        <v>0</v>
      </c>
      <c r="BH48" s="59">
        <v>0</v>
      </c>
      <c r="BI48" s="59">
        <v>0</v>
      </c>
      <c r="BJ48" s="59">
        <v>0</v>
      </c>
      <c r="BK48" s="59">
        <v>0</v>
      </c>
      <c r="BL48" s="59">
        <v>0</v>
      </c>
      <c r="BM48" s="59">
        <v>0</v>
      </c>
      <c r="BN48" s="59">
        <v>0</v>
      </c>
      <c r="BO48" s="59">
        <v>0</v>
      </c>
      <c r="BP48" s="59">
        <v>0</v>
      </c>
      <c r="BQ48" s="59">
        <v>0</v>
      </c>
      <c r="BR48" s="59">
        <v>0</v>
      </c>
      <c r="BS48" s="59">
        <v>0</v>
      </c>
      <c r="BT48" s="59">
        <v>0</v>
      </c>
      <c r="BU48" s="59">
        <v>0</v>
      </c>
      <c r="BV48" s="59">
        <v>0</v>
      </c>
      <c r="BW48" s="59">
        <v>0</v>
      </c>
      <c r="BX48" s="59">
        <v>0</v>
      </c>
      <c r="BY48" s="59">
        <v>0</v>
      </c>
      <c r="BZ48" s="59">
        <v>0</v>
      </c>
      <c r="CA48" s="59">
        <v>0</v>
      </c>
      <c r="CB48" s="59">
        <v>0</v>
      </c>
      <c r="CC48" s="59">
        <v>0</v>
      </c>
      <c r="CD48" s="59">
        <v>0</v>
      </c>
      <c r="CE48" s="59">
        <v>0</v>
      </c>
      <c r="CF48" s="59">
        <v>0</v>
      </c>
      <c r="CG48" s="59">
        <v>0</v>
      </c>
      <c r="CH48" s="59">
        <v>0</v>
      </c>
      <c r="CI48" s="59">
        <v>0</v>
      </c>
      <c r="CJ48" s="59">
        <v>0</v>
      </c>
      <c r="CK48" s="59">
        <v>0</v>
      </c>
      <c r="CL48" s="59">
        <v>0</v>
      </c>
      <c r="CM48" s="59">
        <v>0</v>
      </c>
      <c r="CN48" s="59">
        <v>0</v>
      </c>
      <c r="CO48" s="59">
        <v>0</v>
      </c>
      <c r="CP48" s="59">
        <v>0</v>
      </c>
      <c r="CQ48" s="59">
        <v>0</v>
      </c>
      <c r="CR48" s="59">
        <v>0</v>
      </c>
      <c r="CS48" s="59">
        <v>0</v>
      </c>
      <c r="CT48" s="59">
        <v>0</v>
      </c>
      <c r="CU48" s="59">
        <v>0</v>
      </c>
      <c r="CV48" s="59">
        <v>0</v>
      </c>
      <c r="CW48" s="59">
        <v>0</v>
      </c>
      <c r="CX48" s="59">
        <v>0</v>
      </c>
      <c r="CY48" s="59">
        <v>0</v>
      </c>
      <c r="CZ48" s="59">
        <v>0</v>
      </c>
      <c r="DA48" s="59">
        <v>0</v>
      </c>
      <c r="DB48" s="59">
        <v>0</v>
      </c>
      <c r="DC48" s="59">
        <v>0</v>
      </c>
      <c r="DD48" s="59">
        <v>0</v>
      </c>
      <c r="DE48" s="59">
        <v>0</v>
      </c>
      <c r="DF48" s="59">
        <v>0</v>
      </c>
      <c r="DG48" s="59">
        <v>0</v>
      </c>
      <c r="DH48" s="56">
        <v>0</v>
      </c>
    </row>
    <row r="49" spans="1:112" ht="19.5" customHeight="1">
      <c r="A49" s="25" t="s">
        <v>83</v>
      </c>
      <c r="B49" s="25" t="s">
        <v>84</v>
      </c>
      <c r="C49" s="25" t="s">
        <v>85</v>
      </c>
      <c r="D49" s="104" t="s">
        <v>86</v>
      </c>
      <c r="E49" s="59">
        <v>1.768</v>
      </c>
      <c r="F49" s="59">
        <v>1.768</v>
      </c>
      <c r="G49" s="59">
        <v>0</v>
      </c>
      <c r="H49" s="59">
        <v>0</v>
      </c>
      <c r="I49" s="56">
        <v>0</v>
      </c>
      <c r="K49" s="59">
        <v>0</v>
      </c>
      <c r="L49" s="59">
        <v>0</v>
      </c>
      <c r="M49" s="59">
        <v>0</v>
      </c>
      <c r="N49" s="59">
        <v>1.768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6">
        <v>0</v>
      </c>
      <c r="AI49" s="58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59">
        <v>0</v>
      </c>
      <c r="BH49" s="59">
        <v>0</v>
      </c>
      <c r="BI49" s="59">
        <v>0</v>
      </c>
      <c r="BJ49" s="59">
        <v>0</v>
      </c>
      <c r="BK49" s="59">
        <v>0</v>
      </c>
      <c r="BL49" s="59">
        <v>0</v>
      </c>
      <c r="BM49" s="59">
        <v>0</v>
      </c>
      <c r="BN49" s="59">
        <v>0</v>
      </c>
      <c r="BO49" s="59">
        <v>0</v>
      </c>
      <c r="BP49" s="59">
        <v>0</v>
      </c>
      <c r="BQ49" s="59">
        <v>0</v>
      </c>
      <c r="BR49" s="59">
        <v>0</v>
      </c>
      <c r="BS49" s="59">
        <v>0</v>
      </c>
      <c r="BT49" s="59">
        <v>0</v>
      </c>
      <c r="BU49" s="59">
        <v>0</v>
      </c>
      <c r="BV49" s="59">
        <v>0</v>
      </c>
      <c r="BW49" s="59">
        <v>0</v>
      </c>
      <c r="BX49" s="59">
        <v>0</v>
      </c>
      <c r="BY49" s="59">
        <v>0</v>
      </c>
      <c r="BZ49" s="59">
        <v>0</v>
      </c>
      <c r="CA49" s="59">
        <v>0</v>
      </c>
      <c r="CB49" s="59">
        <v>0</v>
      </c>
      <c r="CC49" s="59">
        <v>0</v>
      </c>
      <c r="CD49" s="59">
        <v>0</v>
      </c>
      <c r="CE49" s="59">
        <v>0</v>
      </c>
      <c r="CF49" s="59">
        <v>0</v>
      </c>
      <c r="CG49" s="59">
        <v>0</v>
      </c>
      <c r="CH49" s="59">
        <v>0</v>
      </c>
      <c r="CI49" s="59">
        <v>0</v>
      </c>
      <c r="CJ49" s="59">
        <v>0</v>
      </c>
      <c r="CK49" s="59">
        <v>0</v>
      </c>
      <c r="CL49" s="59">
        <v>0</v>
      </c>
      <c r="CM49" s="59">
        <v>0</v>
      </c>
      <c r="CN49" s="59">
        <v>0</v>
      </c>
      <c r="CO49" s="59">
        <v>0</v>
      </c>
      <c r="CP49" s="59">
        <v>0</v>
      </c>
      <c r="CQ49" s="59">
        <v>0</v>
      </c>
      <c r="CR49" s="59">
        <v>0</v>
      </c>
      <c r="CS49" s="59">
        <v>0</v>
      </c>
      <c r="CT49" s="59">
        <v>0</v>
      </c>
      <c r="CU49" s="59">
        <v>0</v>
      </c>
      <c r="CV49" s="59">
        <v>0</v>
      </c>
      <c r="CW49" s="59">
        <v>0</v>
      </c>
      <c r="CX49" s="59">
        <v>0</v>
      </c>
      <c r="CY49" s="59">
        <v>0</v>
      </c>
      <c r="CZ49" s="59">
        <v>0</v>
      </c>
      <c r="DA49" s="59">
        <v>0</v>
      </c>
      <c r="DB49" s="59">
        <v>0</v>
      </c>
      <c r="DC49" s="59">
        <v>0</v>
      </c>
      <c r="DD49" s="59">
        <v>0</v>
      </c>
      <c r="DE49" s="59">
        <v>0</v>
      </c>
      <c r="DF49" s="59">
        <v>0</v>
      </c>
      <c r="DG49" s="59">
        <v>0</v>
      </c>
      <c r="DH49" s="56">
        <v>0</v>
      </c>
    </row>
    <row r="50" spans="1:112" ht="19.5" customHeight="1">
      <c r="A50" s="25" t="s">
        <v>91</v>
      </c>
      <c r="B50" s="25" t="s">
        <v>85</v>
      </c>
      <c r="C50" s="25" t="s">
        <v>81</v>
      </c>
      <c r="D50" s="104" t="s">
        <v>92</v>
      </c>
      <c r="E50" s="59">
        <v>19.6061</v>
      </c>
      <c r="F50" s="59">
        <v>19.6061</v>
      </c>
      <c r="G50" s="59">
        <v>0</v>
      </c>
      <c r="H50" s="59">
        <v>0</v>
      </c>
      <c r="I50" s="56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19.6061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6">
        <v>0</v>
      </c>
      <c r="AI50" s="58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0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0</v>
      </c>
      <c r="BG50" s="59">
        <v>0</v>
      </c>
      <c r="BH50" s="59">
        <v>0</v>
      </c>
      <c r="BI50" s="59">
        <v>0</v>
      </c>
      <c r="BJ50" s="59">
        <v>0</v>
      </c>
      <c r="BK50" s="59">
        <v>0</v>
      </c>
      <c r="BL50" s="59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59">
        <v>0</v>
      </c>
      <c r="CS50" s="59">
        <v>0</v>
      </c>
      <c r="CT50" s="59">
        <v>0</v>
      </c>
      <c r="CU50" s="59">
        <v>0</v>
      </c>
      <c r="CV50" s="59">
        <v>0</v>
      </c>
      <c r="CW50" s="59">
        <v>0</v>
      </c>
      <c r="CX50" s="59">
        <v>0</v>
      </c>
      <c r="CY50" s="59">
        <v>0</v>
      </c>
      <c r="CZ50" s="59">
        <v>0</v>
      </c>
      <c r="DA50" s="59">
        <v>0</v>
      </c>
      <c r="DB50" s="59">
        <v>0</v>
      </c>
      <c r="DC50" s="59">
        <v>0</v>
      </c>
      <c r="DD50" s="59">
        <v>0</v>
      </c>
      <c r="DE50" s="59">
        <v>0</v>
      </c>
      <c r="DF50" s="59">
        <v>0</v>
      </c>
      <c r="DG50" s="59">
        <v>0</v>
      </c>
      <c r="DH50" s="56">
        <v>0</v>
      </c>
    </row>
    <row r="51" spans="1:112" ht="19.5" customHeight="1">
      <c r="A51" s="25" t="s">
        <v>100</v>
      </c>
      <c r="B51" s="25" t="s">
        <v>103</v>
      </c>
      <c r="C51" s="25" t="s">
        <v>81</v>
      </c>
      <c r="D51" s="104" t="s">
        <v>104</v>
      </c>
      <c r="E51" s="59">
        <v>160.466</v>
      </c>
      <c r="F51" s="59">
        <v>144.4118</v>
      </c>
      <c r="G51" s="59">
        <v>0</v>
      </c>
      <c r="H51" s="59">
        <v>0</v>
      </c>
      <c r="I51" s="56">
        <v>3.2601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141.1517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6">
        <v>0</v>
      </c>
      <c r="AI51" s="58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16.0542</v>
      </c>
      <c r="AW51" s="59">
        <v>0</v>
      </c>
      <c r="AX51" s="59">
        <v>0</v>
      </c>
      <c r="AY51" s="59">
        <v>0</v>
      </c>
      <c r="AZ51" s="59">
        <v>0</v>
      </c>
      <c r="BA51" s="59">
        <v>16.0542</v>
      </c>
      <c r="BB51" s="59">
        <v>0</v>
      </c>
      <c r="BC51" s="59">
        <v>0</v>
      </c>
      <c r="BD51" s="59">
        <v>0</v>
      </c>
      <c r="BE51" s="59">
        <v>0</v>
      </c>
      <c r="BF51" s="59">
        <v>0</v>
      </c>
      <c r="BG51" s="59">
        <v>0</v>
      </c>
      <c r="BH51" s="59">
        <v>0</v>
      </c>
      <c r="BI51" s="59">
        <v>0</v>
      </c>
      <c r="BJ51" s="59">
        <v>0</v>
      </c>
      <c r="BK51" s="59">
        <v>0</v>
      </c>
      <c r="BL51" s="59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59">
        <v>0</v>
      </c>
      <c r="CS51" s="59">
        <v>0</v>
      </c>
      <c r="CT51" s="59">
        <v>0</v>
      </c>
      <c r="CU51" s="59">
        <v>0</v>
      </c>
      <c r="CV51" s="59">
        <v>0</v>
      </c>
      <c r="CW51" s="59">
        <v>0</v>
      </c>
      <c r="CX51" s="59">
        <v>0</v>
      </c>
      <c r="CY51" s="59">
        <v>0</v>
      </c>
      <c r="CZ51" s="59">
        <v>0</v>
      </c>
      <c r="DA51" s="59">
        <v>0</v>
      </c>
      <c r="DB51" s="59">
        <v>0</v>
      </c>
      <c r="DC51" s="59">
        <v>0</v>
      </c>
      <c r="DD51" s="59">
        <v>0</v>
      </c>
      <c r="DE51" s="59">
        <v>0</v>
      </c>
      <c r="DF51" s="59">
        <v>0</v>
      </c>
      <c r="DG51" s="59">
        <v>0</v>
      </c>
      <c r="DH51" s="56">
        <v>0</v>
      </c>
    </row>
    <row r="52" spans="1:112" ht="19.5" customHeight="1">
      <c r="A52" s="25" t="s">
        <v>100</v>
      </c>
      <c r="B52" s="25" t="s">
        <v>106</v>
      </c>
      <c r="C52" s="25" t="s">
        <v>110</v>
      </c>
      <c r="D52" s="104" t="s">
        <v>134</v>
      </c>
      <c r="E52" s="59">
        <v>25.6455</v>
      </c>
      <c r="F52" s="59">
        <v>24.7764</v>
      </c>
      <c r="G52" s="59">
        <v>11.7576</v>
      </c>
      <c r="H52" s="59">
        <v>1.3344</v>
      </c>
      <c r="I52" s="56">
        <v>0</v>
      </c>
      <c r="K52" s="59">
        <v>10.0824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0.018</v>
      </c>
      <c r="T52" s="59">
        <v>0.8691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6">
        <v>0</v>
      </c>
      <c r="AI52" s="58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0.2223</v>
      </c>
      <c r="AQ52" s="59">
        <v>0.4116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0</v>
      </c>
      <c r="BG52" s="59">
        <v>0</v>
      </c>
      <c r="BH52" s="59">
        <v>0</v>
      </c>
      <c r="BI52" s="59">
        <v>0</v>
      </c>
      <c r="BJ52" s="59">
        <v>0</v>
      </c>
      <c r="BK52" s="59">
        <v>0</v>
      </c>
      <c r="BL52" s="59">
        <v>0</v>
      </c>
      <c r="BM52" s="59">
        <v>0</v>
      </c>
      <c r="BN52" s="59">
        <v>0</v>
      </c>
      <c r="BO52" s="59">
        <v>0</v>
      </c>
      <c r="BP52" s="59">
        <v>0</v>
      </c>
      <c r="BQ52" s="59">
        <v>0</v>
      </c>
      <c r="BR52" s="59">
        <v>0</v>
      </c>
      <c r="BS52" s="59">
        <v>0</v>
      </c>
      <c r="BT52" s="59">
        <v>0</v>
      </c>
      <c r="BU52" s="59">
        <v>0</v>
      </c>
      <c r="BV52" s="59">
        <v>0</v>
      </c>
      <c r="BW52" s="59">
        <v>0</v>
      </c>
      <c r="BX52" s="59">
        <v>0</v>
      </c>
      <c r="BY52" s="59">
        <v>0</v>
      </c>
      <c r="BZ52" s="59">
        <v>0</v>
      </c>
      <c r="CA52" s="59">
        <v>0</v>
      </c>
      <c r="CB52" s="59">
        <v>0</v>
      </c>
      <c r="CC52" s="59">
        <v>0</v>
      </c>
      <c r="CD52" s="59">
        <v>0</v>
      </c>
      <c r="CE52" s="59">
        <v>0</v>
      </c>
      <c r="CF52" s="59">
        <v>0</v>
      </c>
      <c r="CG52" s="59">
        <v>0</v>
      </c>
      <c r="CH52" s="59">
        <v>0</v>
      </c>
      <c r="CI52" s="59">
        <v>0</v>
      </c>
      <c r="CJ52" s="59">
        <v>0</v>
      </c>
      <c r="CK52" s="59">
        <v>0</v>
      </c>
      <c r="CL52" s="59">
        <v>0</v>
      </c>
      <c r="CM52" s="59">
        <v>0</v>
      </c>
      <c r="CN52" s="59">
        <v>0</v>
      </c>
      <c r="CO52" s="59">
        <v>0</v>
      </c>
      <c r="CP52" s="59">
        <v>0</v>
      </c>
      <c r="CQ52" s="59">
        <v>0</v>
      </c>
      <c r="CR52" s="59">
        <v>0</v>
      </c>
      <c r="CS52" s="59">
        <v>0</v>
      </c>
      <c r="CT52" s="59">
        <v>0</v>
      </c>
      <c r="CU52" s="59">
        <v>0</v>
      </c>
      <c r="CV52" s="59">
        <v>0</v>
      </c>
      <c r="CW52" s="59">
        <v>0</v>
      </c>
      <c r="CX52" s="59">
        <v>0</v>
      </c>
      <c r="CY52" s="59">
        <v>0</v>
      </c>
      <c r="CZ52" s="59">
        <v>0</v>
      </c>
      <c r="DA52" s="59">
        <v>0</v>
      </c>
      <c r="DB52" s="59">
        <v>0</v>
      </c>
      <c r="DC52" s="59">
        <v>0</v>
      </c>
      <c r="DD52" s="59">
        <v>0</v>
      </c>
      <c r="DE52" s="59">
        <v>0</v>
      </c>
      <c r="DF52" s="59">
        <v>0</v>
      </c>
      <c r="DG52" s="59">
        <v>0</v>
      </c>
      <c r="DH52" s="56">
        <v>0</v>
      </c>
    </row>
    <row r="53" spans="1:112" ht="19.5" customHeight="1">
      <c r="A53" s="25"/>
      <c r="B53" s="25"/>
      <c r="C53" s="25"/>
      <c r="D53" s="104" t="s">
        <v>135</v>
      </c>
      <c r="E53" s="59">
        <v>35.3146</v>
      </c>
      <c r="F53" s="59">
        <v>34.3769</v>
      </c>
      <c r="G53" s="59">
        <v>12.8304</v>
      </c>
      <c r="H53" s="59">
        <v>1.3344</v>
      </c>
      <c r="I53" s="56">
        <v>0</v>
      </c>
      <c r="K53" s="59">
        <v>9.9684</v>
      </c>
      <c r="L53" s="59">
        <v>3.7125</v>
      </c>
      <c r="M53" s="59">
        <v>0</v>
      </c>
      <c r="N53" s="59">
        <v>1.768</v>
      </c>
      <c r="O53" s="59">
        <v>0</v>
      </c>
      <c r="P53" s="59">
        <v>0.3648</v>
      </c>
      <c r="Q53" s="59">
        <v>2.7844</v>
      </c>
      <c r="R53" s="59">
        <v>0</v>
      </c>
      <c r="S53" s="59">
        <v>0.03</v>
      </c>
      <c r="T53" s="59">
        <v>0.9377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6">
        <v>0</v>
      </c>
      <c r="AI53" s="58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59">
        <v>0.232</v>
      </c>
      <c r="AQ53" s="59">
        <v>0.4491</v>
      </c>
      <c r="AR53" s="59">
        <v>0</v>
      </c>
      <c r="AS53" s="59">
        <v>0</v>
      </c>
      <c r="AT53" s="59">
        <v>0</v>
      </c>
      <c r="AU53" s="59">
        <v>0</v>
      </c>
      <c r="AV53" s="59">
        <v>0</v>
      </c>
      <c r="AW53" s="59">
        <v>0</v>
      </c>
      <c r="AX53" s="59">
        <v>0</v>
      </c>
      <c r="AY53" s="59">
        <v>0</v>
      </c>
      <c r="AZ53" s="59">
        <v>0</v>
      </c>
      <c r="BA53" s="59">
        <v>0</v>
      </c>
      <c r="BB53" s="59">
        <v>0</v>
      </c>
      <c r="BC53" s="59">
        <v>0</v>
      </c>
      <c r="BD53" s="59">
        <v>0</v>
      </c>
      <c r="BE53" s="59">
        <v>0</v>
      </c>
      <c r="BF53" s="59">
        <v>0</v>
      </c>
      <c r="BG53" s="59">
        <v>0</v>
      </c>
      <c r="BH53" s="59">
        <v>0</v>
      </c>
      <c r="BI53" s="59">
        <v>0</v>
      </c>
      <c r="BJ53" s="59">
        <v>0</v>
      </c>
      <c r="BK53" s="59">
        <v>0</v>
      </c>
      <c r="BL53" s="59">
        <v>0</v>
      </c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59">
        <v>0</v>
      </c>
      <c r="CS53" s="59">
        <v>0</v>
      </c>
      <c r="CT53" s="59">
        <v>0</v>
      </c>
      <c r="CU53" s="59">
        <v>0</v>
      </c>
      <c r="CV53" s="59">
        <v>0</v>
      </c>
      <c r="CW53" s="59">
        <v>0</v>
      </c>
      <c r="CX53" s="59">
        <v>0</v>
      </c>
      <c r="CY53" s="59">
        <v>0</v>
      </c>
      <c r="CZ53" s="59">
        <v>0</v>
      </c>
      <c r="DA53" s="59">
        <v>0</v>
      </c>
      <c r="DB53" s="59">
        <v>0</v>
      </c>
      <c r="DC53" s="59">
        <v>0</v>
      </c>
      <c r="DD53" s="59">
        <v>0</v>
      </c>
      <c r="DE53" s="59">
        <v>0</v>
      </c>
      <c r="DF53" s="59">
        <v>0</v>
      </c>
      <c r="DG53" s="59">
        <v>0</v>
      </c>
      <c r="DH53" s="56">
        <v>0</v>
      </c>
    </row>
    <row r="54" spans="1:112" ht="19.5" customHeight="1">
      <c r="A54" s="25" t="s">
        <v>100</v>
      </c>
      <c r="B54" s="25" t="s">
        <v>103</v>
      </c>
      <c r="C54" s="25" t="s">
        <v>106</v>
      </c>
      <c r="D54" s="104" t="s">
        <v>107</v>
      </c>
      <c r="E54" s="59">
        <v>26.6849</v>
      </c>
      <c r="F54" s="59">
        <v>25.7472</v>
      </c>
      <c r="G54" s="59">
        <v>12.8304</v>
      </c>
      <c r="H54" s="59">
        <v>1.3344</v>
      </c>
      <c r="I54" s="56">
        <v>0</v>
      </c>
      <c r="K54" s="59">
        <v>9.9684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0.03</v>
      </c>
      <c r="T54" s="59">
        <v>0.9377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6">
        <v>0</v>
      </c>
      <c r="AI54" s="58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59">
        <v>0.232</v>
      </c>
      <c r="AQ54" s="59">
        <v>0.4491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0</v>
      </c>
      <c r="AY54" s="59">
        <v>0</v>
      </c>
      <c r="AZ54" s="59">
        <v>0</v>
      </c>
      <c r="BA54" s="59">
        <v>0</v>
      </c>
      <c r="BB54" s="59">
        <v>0</v>
      </c>
      <c r="BC54" s="59">
        <v>0</v>
      </c>
      <c r="BD54" s="59">
        <v>0</v>
      </c>
      <c r="BE54" s="59">
        <v>0</v>
      </c>
      <c r="BF54" s="59">
        <v>0</v>
      </c>
      <c r="BG54" s="59">
        <v>0</v>
      </c>
      <c r="BH54" s="59">
        <v>0</v>
      </c>
      <c r="BI54" s="59">
        <v>0</v>
      </c>
      <c r="BJ54" s="59">
        <v>0</v>
      </c>
      <c r="BK54" s="59">
        <v>0</v>
      </c>
      <c r="BL54" s="59">
        <v>0</v>
      </c>
      <c r="BM54" s="59">
        <v>0</v>
      </c>
      <c r="BN54" s="59">
        <v>0</v>
      </c>
      <c r="BO54" s="59">
        <v>0</v>
      </c>
      <c r="BP54" s="59">
        <v>0</v>
      </c>
      <c r="BQ54" s="59">
        <v>0</v>
      </c>
      <c r="BR54" s="59">
        <v>0</v>
      </c>
      <c r="BS54" s="59">
        <v>0</v>
      </c>
      <c r="BT54" s="59">
        <v>0</v>
      </c>
      <c r="BU54" s="59">
        <v>0</v>
      </c>
      <c r="BV54" s="59">
        <v>0</v>
      </c>
      <c r="BW54" s="59">
        <v>0</v>
      </c>
      <c r="BX54" s="59">
        <v>0</v>
      </c>
      <c r="BY54" s="59">
        <v>0</v>
      </c>
      <c r="BZ54" s="59">
        <v>0</v>
      </c>
      <c r="CA54" s="59">
        <v>0</v>
      </c>
      <c r="CB54" s="59">
        <v>0</v>
      </c>
      <c r="CC54" s="59">
        <v>0</v>
      </c>
      <c r="CD54" s="59">
        <v>0</v>
      </c>
      <c r="CE54" s="59">
        <v>0</v>
      </c>
      <c r="CF54" s="59">
        <v>0</v>
      </c>
      <c r="CG54" s="59">
        <v>0</v>
      </c>
      <c r="CH54" s="59">
        <v>0</v>
      </c>
      <c r="CI54" s="59">
        <v>0</v>
      </c>
      <c r="CJ54" s="59">
        <v>0</v>
      </c>
      <c r="CK54" s="59">
        <v>0</v>
      </c>
      <c r="CL54" s="59">
        <v>0</v>
      </c>
      <c r="CM54" s="59">
        <v>0</v>
      </c>
      <c r="CN54" s="59">
        <v>0</v>
      </c>
      <c r="CO54" s="59">
        <v>0</v>
      </c>
      <c r="CP54" s="59">
        <v>0</v>
      </c>
      <c r="CQ54" s="59">
        <v>0</v>
      </c>
      <c r="CR54" s="59">
        <v>0</v>
      </c>
      <c r="CS54" s="59">
        <v>0</v>
      </c>
      <c r="CT54" s="59">
        <v>0</v>
      </c>
      <c r="CU54" s="59">
        <v>0</v>
      </c>
      <c r="CV54" s="59">
        <v>0</v>
      </c>
      <c r="CW54" s="59">
        <v>0</v>
      </c>
      <c r="CX54" s="59">
        <v>0</v>
      </c>
      <c r="CY54" s="59">
        <v>0</v>
      </c>
      <c r="CZ54" s="59">
        <v>0</v>
      </c>
      <c r="DA54" s="59">
        <v>0</v>
      </c>
      <c r="DB54" s="59">
        <v>0</v>
      </c>
      <c r="DC54" s="59">
        <v>0</v>
      </c>
      <c r="DD54" s="59">
        <v>0</v>
      </c>
      <c r="DE54" s="59">
        <v>0</v>
      </c>
      <c r="DF54" s="59">
        <v>0</v>
      </c>
      <c r="DG54" s="59">
        <v>0</v>
      </c>
      <c r="DH54" s="56">
        <v>0</v>
      </c>
    </row>
    <row r="55" spans="1:112" ht="19.5" customHeight="1">
      <c r="A55" s="25" t="s">
        <v>76</v>
      </c>
      <c r="B55" s="25" t="s">
        <v>77</v>
      </c>
      <c r="C55" s="25" t="s">
        <v>77</v>
      </c>
      <c r="D55" s="104" t="s">
        <v>79</v>
      </c>
      <c r="E55" s="59">
        <v>3.7125</v>
      </c>
      <c r="F55" s="59">
        <v>3.7125</v>
      </c>
      <c r="G55" s="59">
        <v>0</v>
      </c>
      <c r="H55" s="59">
        <v>0</v>
      </c>
      <c r="I55" s="56">
        <v>0</v>
      </c>
      <c r="K55" s="59">
        <v>0</v>
      </c>
      <c r="L55" s="59">
        <v>3.7125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6">
        <v>0</v>
      </c>
      <c r="AI55" s="58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  <c r="AP55" s="59">
        <v>0</v>
      </c>
      <c r="AQ55" s="59">
        <v>0</v>
      </c>
      <c r="AR55" s="59">
        <v>0</v>
      </c>
      <c r="AS55" s="59">
        <v>0</v>
      </c>
      <c r="AT55" s="59">
        <v>0</v>
      </c>
      <c r="AU55" s="59">
        <v>0</v>
      </c>
      <c r="AV55" s="59">
        <v>0</v>
      </c>
      <c r="AW55" s="59">
        <v>0</v>
      </c>
      <c r="AX55" s="59">
        <v>0</v>
      </c>
      <c r="AY55" s="59">
        <v>0</v>
      </c>
      <c r="AZ55" s="59">
        <v>0</v>
      </c>
      <c r="BA55" s="59">
        <v>0</v>
      </c>
      <c r="BB55" s="59">
        <v>0</v>
      </c>
      <c r="BC55" s="59">
        <v>0</v>
      </c>
      <c r="BD55" s="59">
        <v>0</v>
      </c>
      <c r="BE55" s="59">
        <v>0</v>
      </c>
      <c r="BF55" s="59">
        <v>0</v>
      </c>
      <c r="BG55" s="59">
        <v>0</v>
      </c>
      <c r="BH55" s="59">
        <v>0</v>
      </c>
      <c r="BI55" s="59">
        <v>0</v>
      </c>
      <c r="BJ55" s="59">
        <v>0</v>
      </c>
      <c r="BK55" s="59">
        <v>0</v>
      </c>
      <c r="BL55" s="59">
        <v>0</v>
      </c>
      <c r="BM55" s="59">
        <v>0</v>
      </c>
      <c r="BN55" s="59">
        <v>0</v>
      </c>
      <c r="BO55" s="59">
        <v>0</v>
      </c>
      <c r="BP55" s="59">
        <v>0</v>
      </c>
      <c r="BQ55" s="59">
        <v>0</v>
      </c>
      <c r="BR55" s="59">
        <v>0</v>
      </c>
      <c r="BS55" s="59">
        <v>0</v>
      </c>
      <c r="BT55" s="59">
        <v>0</v>
      </c>
      <c r="BU55" s="59">
        <v>0</v>
      </c>
      <c r="BV55" s="59">
        <v>0</v>
      </c>
      <c r="BW55" s="59">
        <v>0</v>
      </c>
      <c r="BX55" s="59">
        <v>0</v>
      </c>
      <c r="BY55" s="59">
        <v>0</v>
      </c>
      <c r="BZ55" s="59">
        <v>0</v>
      </c>
      <c r="CA55" s="59">
        <v>0</v>
      </c>
      <c r="CB55" s="59">
        <v>0</v>
      </c>
      <c r="CC55" s="59">
        <v>0</v>
      </c>
      <c r="CD55" s="59">
        <v>0</v>
      </c>
      <c r="CE55" s="59">
        <v>0</v>
      </c>
      <c r="CF55" s="59">
        <v>0</v>
      </c>
      <c r="CG55" s="59">
        <v>0</v>
      </c>
      <c r="CH55" s="59">
        <v>0</v>
      </c>
      <c r="CI55" s="59">
        <v>0</v>
      </c>
      <c r="CJ55" s="59">
        <v>0</v>
      </c>
      <c r="CK55" s="59">
        <v>0</v>
      </c>
      <c r="CL55" s="59">
        <v>0</v>
      </c>
      <c r="CM55" s="59">
        <v>0</v>
      </c>
      <c r="CN55" s="59">
        <v>0</v>
      </c>
      <c r="CO55" s="59">
        <v>0</v>
      </c>
      <c r="CP55" s="59">
        <v>0</v>
      </c>
      <c r="CQ55" s="59">
        <v>0</v>
      </c>
      <c r="CR55" s="59">
        <v>0</v>
      </c>
      <c r="CS55" s="59">
        <v>0</v>
      </c>
      <c r="CT55" s="59">
        <v>0</v>
      </c>
      <c r="CU55" s="59">
        <v>0</v>
      </c>
      <c r="CV55" s="59">
        <v>0</v>
      </c>
      <c r="CW55" s="59">
        <v>0</v>
      </c>
      <c r="CX55" s="59">
        <v>0</v>
      </c>
      <c r="CY55" s="59">
        <v>0</v>
      </c>
      <c r="CZ55" s="59">
        <v>0</v>
      </c>
      <c r="DA55" s="59">
        <v>0</v>
      </c>
      <c r="DB55" s="59">
        <v>0</v>
      </c>
      <c r="DC55" s="59">
        <v>0</v>
      </c>
      <c r="DD55" s="59">
        <v>0</v>
      </c>
      <c r="DE55" s="59">
        <v>0</v>
      </c>
      <c r="DF55" s="59">
        <v>0</v>
      </c>
      <c r="DG55" s="59">
        <v>0</v>
      </c>
      <c r="DH55" s="56">
        <v>0</v>
      </c>
    </row>
    <row r="56" spans="1:112" ht="19.5" customHeight="1">
      <c r="A56" s="25" t="s">
        <v>83</v>
      </c>
      <c r="B56" s="25" t="s">
        <v>84</v>
      </c>
      <c r="C56" s="25" t="s">
        <v>85</v>
      </c>
      <c r="D56" s="104" t="s">
        <v>86</v>
      </c>
      <c r="E56" s="59">
        <v>1.768</v>
      </c>
      <c r="F56" s="59">
        <v>1.768</v>
      </c>
      <c r="G56" s="59">
        <v>0</v>
      </c>
      <c r="H56" s="59">
        <v>0</v>
      </c>
      <c r="I56" s="56">
        <v>0</v>
      </c>
      <c r="K56" s="59">
        <v>0</v>
      </c>
      <c r="L56" s="59">
        <v>0</v>
      </c>
      <c r="M56" s="59">
        <v>0</v>
      </c>
      <c r="N56" s="59">
        <v>1.768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6">
        <v>0</v>
      </c>
      <c r="AI56" s="58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>
        <v>0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0</v>
      </c>
      <c r="BG56" s="59">
        <v>0</v>
      </c>
      <c r="BH56" s="59">
        <v>0</v>
      </c>
      <c r="BI56" s="59">
        <v>0</v>
      </c>
      <c r="BJ56" s="59">
        <v>0</v>
      </c>
      <c r="BK56" s="59">
        <v>0</v>
      </c>
      <c r="BL56" s="59">
        <v>0</v>
      </c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0</v>
      </c>
      <c r="BW56" s="59">
        <v>0</v>
      </c>
      <c r="BX56" s="59">
        <v>0</v>
      </c>
      <c r="BY56" s="59">
        <v>0</v>
      </c>
      <c r="BZ56" s="59">
        <v>0</v>
      </c>
      <c r="CA56" s="59">
        <v>0</v>
      </c>
      <c r="CB56" s="59">
        <v>0</v>
      </c>
      <c r="CC56" s="59">
        <v>0</v>
      </c>
      <c r="CD56" s="59">
        <v>0</v>
      </c>
      <c r="CE56" s="59">
        <v>0</v>
      </c>
      <c r="CF56" s="59">
        <v>0</v>
      </c>
      <c r="CG56" s="59">
        <v>0</v>
      </c>
      <c r="CH56" s="59">
        <v>0</v>
      </c>
      <c r="CI56" s="59">
        <v>0</v>
      </c>
      <c r="CJ56" s="59">
        <v>0</v>
      </c>
      <c r="CK56" s="59">
        <v>0</v>
      </c>
      <c r="CL56" s="59">
        <v>0</v>
      </c>
      <c r="CM56" s="59">
        <v>0</v>
      </c>
      <c r="CN56" s="59">
        <v>0</v>
      </c>
      <c r="CO56" s="59">
        <v>0</v>
      </c>
      <c r="CP56" s="59">
        <v>0</v>
      </c>
      <c r="CQ56" s="59">
        <v>0</v>
      </c>
      <c r="CR56" s="59">
        <v>0</v>
      </c>
      <c r="CS56" s="59">
        <v>0</v>
      </c>
      <c r="CT56" s="59">
        <v>0</v>
      </c>
      <c r="CU56" s="59">
        <v>0</v>
      </c>
      <c r="CV56" s="59">
        <v>0</v>
      </c>
      <c r="CW56" s="59">
        <v>0</v>
      </c>
      <c r="CX56" s="59">
        <v>0</v>
      </c>
      <c r="CY56" s="59">
        <v>0</v>
      </c>
      <c r="CZ56" s="59">
        <v>0</v>
      </c>
      <c r="DA56" s="59">
        <v>0</v>
      </c>
      <c r="DB56" s="59">
        <v>0</v>
      </c>
      <c r="DC56" s="59">
        <v>0</v>
      </c>
      <c r="DD56" s="59">
        <v>0</v>
      </c>
      <c r="DE56" s="59">
        <v>0</v>
      </c>
      <c r="DF56" s="59">
        <v>0</v>
      </c>
      <c r="DG56" s="59">
        <v>0</v>
      </c>
      <c r="DH56" s="56">
        <v>0</v>
      </c>
    </row>
    <row r="57" spans="1:112" ht="19.5" customHeight="1">
      <c r="A57" s="25" t="s">
        <v>91</v>
      </c>
      <c r="B57" s="25" t="s">
        <v>85</v>
      </c>
      <c r="C57" s="25" t="s">
        <v>81</v>
      </c>
      <c r="D57" s="104" t="s">
        <v>92</v>
      </c>
      <c r="E57" s="59">
        <v>2.7844</v>
      </c>
      <c r="F57" s="59">
        <v>2.7844</v>
      </c>
      <c r="G57" s="59">
        <v>0</v>
      </c>
      <c r="H57" s="59">
        <v>0</v>
      </c>
      <c r="I57" s="56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2.7844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6">
        <v>0</v>
      </c>
      <c r="AI57" s="58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D57" s="59">
        <v>0</v>
      </c>
      <c r="BE57" s="59">
        <v>0</v>
      </c>
      <c r="BF57" s="59">
        <v>0</v>
      </c>
      <c r="BG57" s="59">
        <v>0</v>
      </c>
      <c r="BH57" s="59">
        <v>0</v>
      </c>
      <c r="BI57" s="59">
        <v>0</v>
      </c>
      <c r="BJ57" s="59">
        <v>0</v>
      </c>
      <c r="BK57" s="59">
        <v>0</v>
      </c>
      <c r="BL57" s="59">
        <v>0</v>
      </c>
      <c r="BM57" s="59">
        <v>0</v>
      </c>
      <c r="BN57" s="59">
        <v>0</v>
      </c>
      <c r="BO57" s="59">
        <v>0</v>
      </c>
      <c r="BP57" s="59">
        <v>0</v>
      </c>
      <c r="BQ57" s="59">
        <v>0</v>
      </c>
      <c r="BR57" s="59">
        <v>0</v>
      </c>
      <c r="BS57" s="59">
        <v>0</v>
      </c>
      <c r="BT57" s="59">
        <v>0</v>
      </c>
      <c r="BU57" s="59">
        <v>0</v>
      </c>
      <c r="BV57" s="59">
        <v>0</v>
      </c>
      <c r="BW57" s="59">
        <v>0</v>
      </c>
      <c r="BX57" s="59">
        <v>0</v>
      </c>
      <c r="BY57" s="59">
        <v>0</v>
      </c>
      <c r="BZ57" s="59">
        <v>0</v>
      </c>
      <c r="CA57" s="59">
        <v>0</v>
      </c>
      <c r="CB57" s="59">
        <v>0</v>
      </c>
      <c r="CC57" s="59">
        <v>0</v>
      </c>
      <c r="CD57" s="59">
        <v>0</v>
      </c>
      <c r="CE57" s="59">
        <v>0</v>
      </c>
      <c r="CF57" s="59">
        <v>0</v>
      </c>
      <c r="CG57" s="59">
        <v>0</v>
      </c>
      <c r="CH57" s="59">
        <v>0</v>
      </c>
      <c r="CI57" s="59">
        <v>0</v>
      </c>
      <c r="CJ57" s="59">
        <v>0</v>
      </c>
      <c r="CK57" s="59">
        <v>0</v>
      </c>
      <c r="CL57" s="59">
        <v>0</v>
      </c>
      <c r="CM57" s="59">
        <v>0</v>
      </c>
      <c r="CN57" s="59">
        <v>0</v>
      </c>
      <c r="CO57" s="59">
        <v>0</v>
      </c>
      <c r="CP57" s="59">
        <v>0</v>
      </c>
      <c r="CQ57" s="59">
        <v>0</v>
      </c>
      <c r="CR57" s="59">
        <v>0</v>
      </c>
      <c r="CS57" s="59">
        <v>0</v>
      </c>
      <c r="CT57" s="59">
        <v>0</v>
      </c>
      <c r="CU57" s="59">
        <v>0</v>
      </c>
      <c r="CV57" s="59">
        <v>0</v>
      </c>
      <c r="CW57" s="59">
        <v>0</v>
      </c>
      <c r="CX57" s="59">
        <v>0</v>
      </c>
      <c r="CY57" s="59">
        <v>0</v>
      </c>
      <c r="CZ57" s="59">
        <v>0</v>
      </c>
      <c r="DA57" s="59">
        <v>0</v>
      </c>
      <c r="DB57" s="59">
        <v>0</v>
      </c>
      <c r="DC57" s="59">
        <v>0</v>
      </c>
      <c r="DD57" s="59">
        <v>0</v>
      </c>
      <c r="DE57" s="59">
        <v>0</v>
      </c>
      <c r="DF57" s="59">
        <v>0</v>
      </c>
      <c r="DG57" s="59">
        <v>0</v>
      </c>
      <c r="DH57" s="56">
        <v>0</v>
      </c>
    </row>
    <row r="58" spans="1:112" ht="19.5" customHeight="1">
      <c r="A58" s="25" t="s">
        <v>76</v>
      </c>
      <c r="B58" s="25" t="s">
        <v>80</v>
      </c>
      <c r="C58" s="25" t="s">
        <v>81</v>
      </c>
      <c r="D58" s="104" t="s">
        <v>82</v>
      </c>
      <c r="E58" s="59">
        <v>0.3648</v>
      </c>
      <c r="F58" s="59">
        <v>0.3648</v>
      </c>
      <c r="G58" s="59">
        <v>0</v>
      </c>
      <c r="H58" s="59">
        <v>0</v>
      </c>
      <c r="I58" s="56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0.3648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6">
        <v>0</v>
      </c>
      <c r="AI58" s="58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>
        <v>0</v>
      </c>
      <c r="AQ58" s="59">
        <v>0</v>
      </c>
      <c r="AR58" s="59">
        <v>0</v>
      </c>
      <c r="AS58" s="59">
        <v>0</v>
      </c>
      <c r="AT58" s="59">
        <v>0</v>
      </c>
      <c r="AU58" s="59">
        <v>0</v>
      </c>
      <c r="AV58" s="59">
        <v>0</v>
      </c>
      <c r="AW58" s="59">
        <v>0</v>
      </c>
      <c r="AX58" s="59">
        <v>0</v>
      </c>
      <c r="AY58" s="59">
        <v>0</v>
      </c>
      <c r="AZ58" s="59">
        <v>0</v>
      </c>
      <c r="BA58" s="59">
        <v>0</v>
      </c>
      <c r="BB58" s="59">
        <v>0</v>
      </c>
      <c r="BC58" s="59">
        <v>0</v>
      </c>
      <c r="BD58" s="59">
        <v>0</v>
      </c>
      <c r="BE58" s="59">
        <v>0</v>
      </c>
      <c r="BF58" s="59">
        <v>0</v>
      </c>
      <c r="BG58" s="59">
        <v>0</v>
      </c>
      <c r="BH58" s="59">
        <v>0</v>
      </c>
      <c r="BI58" s="59">
        <v>0</v>
      </c>
      <c r="BJ58" s="59">
        <v>0</v>
      </c>
      <c r="BK58" s="59">
        <v>0</v>
      </c>
      <c r="BL58" s="59">
        <v>0</v>
      </c>
      <c r="BM58" s="59">
        <v>0</v>
      </c>
      <c r="BN58" s="59">
        <v>0</v>
      </c>
      <c r="BO58" s="59">
        <v>0</v>
      </c>
      <c r="BP58" s="59">
        <v>0</v>
      </c>
      <c r="BQ58" s="59">
        <v>0</v>
      </c>
      <c r="BR58" s="59">
        <v>0</v>
      </c>
      <c r="BS58" s="59">
        <v>0</v>
      </c>
      <c r="BT58" s="59">
        <v>0</v>
      </c>
      <c r="BU58" s="59">
        <v>0</v>
      </c>
      <c r="BV58" s="59">
        <v>0</v>
      </c>
      <c r="BW58" s="59">
        <v>0</v>
      </c>
      <c r="BX58" s="59">
        <v>0</v>
      </c>
      <c r="BY58" s="59">
        <v>0</v>
      </c>
      <c r="BZ58" s="59">
        <v>0</v>
      </c>
      <c r="CA58" s="59">
        <v>0</v>
      </c>
      <c r="CB58" s="59">
        <v>0</v>
      </c>
      <c r="CC58" s="59">
        <v>0</v>
      </c>
      <c r="CD58" s="59">
        <v>0</v>
      </c>
      <c r="CE58" s="59">
        <v>0</v>
      </c>
      <c r="CF58" s="59">
        <v>0</v>
      </c>
      <c r="CG58" s="59">
        <v>0</v>
      </c>
      <c r="CH58" s="59">
        <v>0</v>
      </c>
      <c r="CI58" s="59">
        <v>0</v>
      </c>
      <c r="CJ58" s="59">
        <v>0</v>
      </c>
      <c r="CK58" s="59">
        <v>0</v>
      </c>
      <c r="CL58" s="59">
        <v>0</v>
      </c>
      <c r="CM58" s="59">
        <v>0</v>
      </c>
      <c r="CN58" s="59">
        <v>0</v>
      </c>
      <c r="CO58" s="59">
        <v>0</v>
      </c>
      <c r="CP58" s="59">
        <v>0</v>
      </c>
      <c r="CQ58" s="59">
        <v>0</v>
      </c>
      <c r="CR58" s="59">
        <v>0</v>
      </c>
      <c r="CS58" s="59">
        <v>0</v>
      </c>
      <c r="CT58" s="59">
        <v>0</v>
      </c>
      <c r="CU58" s="59">
        <v>0</v>
      </c>
      <c r="CV58" s="59">
        <v>0</v>
      </c>
      <c r="CW58" s="59">
        <v>0</v>
      </c>
      <c r="CX58" s="59">
        <v>0</v>
      </c>
      <c r="CY58" s="59">
        <v>0</v>
      </c>
      <c r="CZ58" s="59">
        <v>0</v>
      </c>
      <c r="DA58" s="59">
        <v>0</v>
      </c>
      <c r="DB58" s="59">
        <v>0</v>
      </c>
      <c r="DC58" s="59">
        <v>0</v>
      </c>
      <c r="DD58" s="59">
        <v>0</v>
      </c>
      <c r="DE58" s="59">
        <v>0</v>
      </c>
      <c r="DF58" s="59">
        <v>0</v>
      </c>
      <c r="DG58" s="59">
        <v>0</v>
      </c>
      <c r="DH58" s="56">
        <v>0</v>
      </c>
    </row>
    <row r="59" spans="1:112" ht="19.5" customHeight="1">
      <c r="A59" s="25"/>
      <c r="B59" s="25"/>
      <c r="C59" s="25"/>
      <c r="D59" s="104" t="s">
        <v>137</v>
      </c>
      <c r="E59" s="59">
        <v>183.9316</v>
      </c>
      <c r="F59" s="59">
        <v>178.921</v>
      </c>
      <c r="G59" s="59">
        <v>69.0516</v>
      </c>
      <c r="H59" s="59">
        <v>6.672</v>
      </c>
      <c r="I59" s="56">
        <v>0</v>
      </c>
      <c r="K59" s="59">
        <v>50.3424</v>
      </c>
      <c r="L59" s="59">
        <v>19.4081</v>
      </c>
      <c r="M59" s="59">
        <v>0</v>
      </c>
      <c r="N59" s="59">
        <v>9.1104</v>
      </c>
      <c r="O59" s="59">
        <v>0</v>
      </c>
      <c r="P59" s="59">
        <v>1.824</v>
      </c>
      <c r="Q59" s="59">
        <v>14.5565</v>
      </c>
      <c r="R59" s="59">
        <v>0</v>
      </c>
      <c r="S59" s="59">
        <v>0.036</v>
      </c>
      <c r="T59" s="59">
        <v>5.0106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6">
        <v>0</v>
      </c>
      <c r="AI59" s="58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  <c r="AP59" s="59">
        <v>1.2129</v>
      </c>
      <c r="AQ59" s="59">
        <v>2.4167</v>
      </c>
      <c r="AR59" s="59">
        <v>0</v>
      </c>
      <c r="AS59" s="59">
        <v>0</v>
      </c>
      <c r="AT59" s="59">
        <v>0</v>
      </c>
      <c r="AU59" s="59">
        <v>0</v>
      </c>
      <c r="AV59" s="59">
        <v>0</v>
      </c>
      <c r="AW59" s="59">
        <v>0</v>
      </c>
      <c r="AX59" s="59">
        <v>0</v>
      </c>
      <c r="AY59" s="59">
        <v>0</v>
      </c>
      <c r="AZ59" s="59">
        <v>0</v>
      </c>
      <c r="BA59" s="59">
        <v>0</v>
      </c>
      <c r="BB59" s="59">
        <v>0</v>
      </c>
      <c r="BC59" s="59">
        <v>0</v>
      </c>
      <c r="BD59" s="59">
        <v>0</v>
      </c>
      <c r="BE59" s="59">
        <v>0</v>
      </c>
      <c r="BF59" s="59">
        <v>0</v>
      </c>
      <c r="BG59" s="59">
        <v>0</v>
      </c>
      <c r="BH59" s="59">
        <v>0</v>
      </c>
      <c r="BI59" s="59">
        <v>0</v>
      </c>
      <c r="BJ59" s="59">
        <v>0</v>
      </c>
      <c r="BK59" s="59">
        <v>0</v>
      </c>
      <c r="BL59" s="59">
        <v>0</v>
      </c>
      <c r="BM59" s="59">
        <v>0</v>
      </c>
      <c r="BN59" s="59">
        <v>0</v>
      </c>
      <c r="BO59" s="59">
        <v>0</v>
      </c>
      <c r="BP59" s="59">
        <v>0</v>
      </c>
      <c r="BQ59" s="59">
        <v>0</v>
      </c>
      <c r="BR59" s="59">
        <v>0</v>
      </c>
      <c r="BS59" s="59">
        <v>0</v>
      </c>
      <c r="BT59" s="59">
        <v>0</v>
      </c>
      <c r="BU59" s="59">
        <v>0</v>
      </c>
      <c r="BV59" s="59">
        <v>0</v>
      </c>
      <c r="BW59" s="59">
        <v>0</v>
      </c>
      <c r="BX59" s="59">
        <v>0</v>
      </c>
      <c r="BY59" s="59">
        <v>0</v>
      </c>
      <c r="BZ59" s="59">
        <v>0</v>
      </c>
      <c r="CA59" s="59">
        <v>0</v>
      </c>
      <c r="CB59" s="59">
        <v>0</v>
      </c>
      <c r="CC59" s="59">
        <v>0</v>
      </c>
      <c r="CD59" s="59">
        <v>0</v>
      </c>
      <c r="CE59" s="59">
        <v>0</v>
      </c>
      <c r="CF59" s="59">
        <v>0</v>
      </c>
      <c r="CG59" s="59">
        <v>0</v>
      </c>
      <c r="CH59" s="59">
        <v>0</v>
      </c>
      <c r="CI59" s="59">
        <v>0</v>
      </c>
      <c r="CJ59" s="59">
        <v>0</v>
      </c>
      <c r="CK59" s="59">
        <v>0</v>
      </c>
      <c r="CL59" s="59">
        <v>0</v>
      </c>
      <c r="CM59" s="59">
        <v>0</v>
      </c>
      <c r="CN59" s="59">
        <v>0</v>
      </c>
      <c r="CO59" s="59">
        <v>0</v>
      </c>
      <c r="CP59" s="59">
        <v>0</v>
      </c>
      <c r="CQ59" s="59">
        <v>0</v>
      </c>
      <c r="CR59" s="59">
        <v>0</v>
      </c>
      <c r="CS59" s="59">
        <v>0</v>
      </c>
      <c r="CT59" s="59">
        <v>0</v>
      </c>
      <c r="CU59" s="59">
        <v>0</v>
      </c>
      <c r="CV59" s="59">
        <v>0</v>
      </c>
      <c r="CW59" s="59">
        <v>0</v>
      </c>
      <c r="CX59" s="59">
        <v>0</v>
      </c>
      <c r="CY59" s="59">
        <v>0</v>
      </c>
      <c r="CZ59" s="59">
        <v>0</v>
      </c>
      <c r="DA59" s="59">
        <v>0</v>
      </c>
      <c r="DB59" s="59">
        <v>0</v>
      </c>
      <c r="DC59" s="59">
        <v>0</v>
      </c>
      <c r="DD59" s="59">
        <v>0</v>
      </c>
      <c r="DE59" s="59">
        <v>0</v>
      </c>
      <c r="DF59" s="59">
        <v>0</v>
      </c>
      <c r="DG59" s="59">
        <v>0</v>
      </c>
      <c r="DH59" s="56">
        <v>0</v>
      </c>
    </row>
    <row r="60" spans="1:112" ht="19.5" customHeight="1">
      <c r="A60" s="25" t="s">
        <v>124</v>
      </c>
      <c r="B60" s="25" t="s">
        <v>103</v>
      </c>
      <c r="C60" s="25" t="s">
        <v>81</v>
      </c>
      <c r="D60" s="104" t="s">
        <v>139</v>
      </c>
      <c r="E60" s="59">
        <v>139.0326</v>
      </c>
      <c r="F60" s="59">
        <v>134.022</v>
      </c>
      <c r="G60" s="59">
        <v>69.0516</v>
      </c>
      <c r="H60" s="59">
        <v>6.672</v>
      </c>
      <c r="I60" s="56">
        <v>0</v>
      </c>
      <c r="K60" s="59">
        <v>50.3424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0.036</v>
      </c>
      <c r="T60" s="59">
        <v>5.0106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6">
        <v>0</v>
      </c>
      <c r="AI60" s="58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  <c r="AO60" s="59">
        <v>0</v>
      </c>
      <c r="AP60" s="59">
        <v>1.2129</v>
      </c>
      <c r="AQ60" s="59">
        <v>2.4167</v>
      </c>
      <c r="AR60" s="59">
        <v>0</v>
      </c>
      <c r="AS60" s="59">
        <v>0</v>
      </c>
      <c r="AT60" s="59">
        <v>0</v>
      </c>
      <c r="AU60" s="59">
        <v>0</v>
      </c>
      <c r="AV60" s="59">
        <v>0</v>
      </c>
      <c r="AW60" s="59">
        <v>0</v>
      </c>
      <c r="AX60" s="59">
        <v>0</v>
      </c>
      <c r="AY60" s="59">
        <v>0</v>
      </c>
      <c r="AZ60" s="59">
        <v>0</v>
      </c>
      <c r="BA60" s="59">
        <v>0</v>
      </c>
      <c r="BB60" s="59">
        <v>0</v>
      </c>
      <c r="BC60" s="59">
        <v>0</v>
      </c>
      <c r="BD60" s="59">
        <v>0</v>
      </c>
      <c r="BE60" s="59">
        <v>0</v>
      </c>
      <c r="BF60" s="59">
        <v>0</v>
      </c>
      <c r="BG60" s="59">
        <v>0</v>
      </c>
      <c r="BH60" s="59">
        <v>0</v>
      </c>
      <c r="BI60" s="59">
        <v>0</v>
      </c>
      <c r="BJ60" s="59">
        <v>0</v>
      </c>
      <c r="BK60" s="59">
        <v>0</v>
      </c>
      <c r="BL60" s="59">
        <v>0</v>
      </c>
      <c r="BM60" s="59">
        <v>0</v>
      </c>
      <c r="BN60" s="59">
        <v>0</v>
      </c>
      <c r="BO60" s="59">
        <v>0</v>
      </c>
      <c r="BP60" s="59">
        <v>0</v>
      </c>
      <c r="BQ60" s="59">
        <v>0</v>
      </c>
      <c r="BR60" s="59">
        <v>0</v>
      </c>
      <c r="BS60" s="59">
        <v>0</v>
      </c>
      <c r="BT60" s="59">
        <v>0</v>
      </c>
      <c r="BU60" s="59">
        <v>0</v>
      </c>
      <c r="BV60" s="59">
        <v>0</v>
      </c>
      <c r="BW60" s="59">
        <v>0</v>
      </c>
      <c r="BX60" s="59">
        <v>0</v>
      </c>
      <c r="BY60" s="59">
        <v>0</v>
      </c>
      <c r="BZ60" s="59">
        <v>0</v>
      </c>
      <c r="CA60" s="59">
        <v>0</v>
      </c>
      <c r="CB60" s="59">
        <v>0</v>
      </c>
      <c r="CC60" s="59">
        <v>0</v>
      </c>
      <c r="CD60" s="59">
        <v>0</v>
      </c>
      <c r="CE60" s="59">
        <v>0</v>
      </c>
      <c r="CF60" s="59">
        <v>0</v>
      </c>
      <c r="CG60" s="59">
        <v>0</v>
      </c>
      <c r="CH60" s="59">
        <v>0</v>
      </c>
      <c r="CI60" s="59">
        <v>0</v>
      </c>
      <c r="CJ60" s="59">
        <v>0</v>
      </c>
      <c r="CK60" s="59">
        <v>0</v>
      </c>
      <c r="CL60" s="59">
        <v>0</v>
      </c>
      <c r="CM60" s="59">
        <v>0</v>
      </c>
      <c r="CN60" s="59">
        <v>0</v>
      </c>
      <c r="CO60" s="59">
        <v>0</v>
      </c>
      <c r="CP60" s="59">
        <v>0</v>
      </c>
      <c r="CQ60" s="59">
        <v>0</v>
      </c>
      <c r="CR60" s="59">
        <v>0</v>
      </c>
      <c r="CS60" s="59">
        <v>0</v>
      </c>
      <c r="CT60" s="59">
        <v>0</v>
      </c>
      <c r="CU60" s="59">
        <v>0</v>
      </c>
      <c r="CV60" s="59">
        <v>0</v>
      </c>
      <c r="CW60" s="59">
        <v>0</v>
      </c>
      <c r="CX60" s="59">
        <v>0</v>
      </c>
      <c r="CY60" s="59">
        <v>0</v>
      </c>
      <c r="CZ60" s="59">
        <v>0</v>
      </c>
      <c r="DA60" s="59">
        <v>0</v>
      </c>
      <c r="DB60" s="59">
        <v>0</v>
      </c>
      <c r="DC60" s="59">
        <v>0</v>
      </c>
      <c r="DD60" s="59">
        <v>0</v>
      </c>
      <c r="DE60" s="59">
        <v>0</v>
      </c>
      <c r="DF60" s="59">
        <v>0</v>
      </c>
      <c r="DG60" s="59">
        <v>0</v>
      </c>
      <c r="DH60" s="56">
        <v>0</v>
      </c>
    </row>
    <row r="61" spans="1:112" ht="19.5" customHeight="1">
      <c r="A61" s="25" t="s">
        <v>83</v>
      </c>
      <c r="B61" s="25" t="s">
        <v>84</v>
      </c>
      <c r="C61" s="25" t="s">
        <v>85</v>
      </c>
      <c r="D61" s="104" t="s">
        <v>86</v>
      </c>
      <c r="E61" s="59">
        <v>9.1104</v>
      </c>
      <c r="F61" s="59">
        <v>9.1104</v>
      </c>
      <c r="G61" s="59">
        <v>0</v>
      </c>
      <c r="H61" s="59">
        <v>0</v>
      </c>
      <c r="I61" s="56">
        <v>0</v>
      </c>
      <c r="K61" s="59">
        <v>0</v>
      </c>
      <c r="L61" s="59">
        <v>0</v>
      </c>
      <c r="M61" s="59">
        <v>0</v>
      </c>
      <c r="N61" s="59">
        <v>9.1104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6">
        <v>0</v>
      </c>
      <c r="AI61" s="58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>
        <v>0</v>
      </c>
      <c r="AQ61" s="59">
        <v>0</v>
      </c>
      <c r="AR61" s="59">
        <v>0</v>
      </c>
      <c r="AS61" s="59">
        <v>0</v>
      </c>
      <c r="AT61" s="59">
        <v>0</v>
      </c>
      <c r="AU61" s="59">
        <v>0</v>
      </c>
      <c r="AV61" s="59">
        <v>0</v>
      </c>
      <c r="AW61" s="59">
        <v>0</v>
      </c>
      <c r="AX61" s="59">
        <v>0</v>
      </c>
      <c r="AY61" s="59">
        <v>0</v>
      </c>
      <c r="AZ61" s="59">
        <v>0</v>
      </c>
      <c r="BA61" s="59">
        <v>0</v>
      </c>
      <c r="BB61" s="59">
        <v>0</v>
      </c>
      <c r="BC61" s="59">
        <v>0</v>
      </c>
      <c r="BD61" s="59">
        <v>0</v>
      </c>
      <c r="BE61" s="59">
        <v>0</v>
      </c>
      <c r="BF61" s="59">
        <v>0</v>
      </c>
      <c r="BG61" s="59">
        <v>0</v>
      </c>
      <c r="BH61" s="59">
        <v>0</v>
      </c>
      <c r="BI61" s="59">
        <v>0</v>
      </c>
      <c r="BJ61" s="59">
        <v>0</v>
      </c>
      <c r="BK61" s="59">
        <v>0</v>
      </c>
      <c r="BL61" s="59">
        <v>0</v>
      </c>
      <c r="BM61" s="59">
        <v>0</v>
      </c>
      <c r="BN61" s="59">
        <v>0</v>
      </c>
      <c r="BO61" s="59">
        <v>0</v>
      </c>
      <c r="BP61" s="59">
        <v>0</v>
      </c>
      <c r="BQ61" s="59">
        <v>0</v>
      </c>
      <c r="BR61" s="59">
        <v>0</v>
      </c>
      <c r="BS61" s="59">
        <v>0</v>
      </c>
      <c r="BT61" s="59">
        <v>0</v>
      </c>
      <c r="BU61" s="59">
        <v>0</v>
      </c>
      <c r="BV61" s="59">
        <v>0</v>
      </c>
      <c r="BW61" s="59">
        <v>0</v>
      </c>
      <c r="BX61" s="59">
        <v>0</v>
      </c>
      <c r="BY61" s="59">
        <v>0</v>
      </c>
      <c r="BZ61" s="59">
        <v>0</v>
      </c>
      <c r="CA61" s="59">
        <v>0</v>
      </c>
      <c r="CB61" s="59">
        <v>0</v>
      </c>
      <c r="CC61" s="59">
        <v>0</v>
      </c>
      <c r="CD61" s="59">
        <v>0</v>
      </c>
      <c r="CE61" s="59">
        <v>0</v>
      </c>
      <c r="CF61" s="59">
        <v>0</v>
      </c>
      <c r="CG61" s="59">
        <v>0</v>
      </c>
      <c r="CH61" s="59">
        <v>0</v>
      </c>
      <c r="CI61" s="59">
        <v>0</v>
      </c>
      <c r="CJ61" s="59">
        <v>0</v>
      </c>
      <c r="CK61" s="59">
        <v>0</v>
      </c>
      <c r="CL61" s="59">
        <v>0</v>
      </c>
      <c r="CM61" s="59">
        <v>0</v>
      </c>
      <c r="CN61" s="59">
        <v>0</v>
      </c>
      <c r="CO61" s="59">
        <v>0</v>
      </c>
      <c r="CP61" s="59">
        <v>0</v>
      </c>
      <c r="CQ61" s="59">
        <v>0</v>
      </c>
      <c r="CR61" s="59">
        <v>0</v>
      </c>
      <c r="CS61" s="59">
        <v>0</v>
      </c>
      <c r="CT61" s="59">
        <v>0</v>
      </c>
      <c r="CU61" s="59">
        <v>0</v>
      </c>
      <c r="CV61" s="59">
        <v>0</v>
      </c>
      <c r="CW61" s="59">
        <v>0</v>
      </c>
      <c r="CX61" s="59">
        <v>0</v>
      </c>
      <c r="CY61" s="59">
        <v>0</v>
      </c>
      <c r="CZ61" s="59">
        <v>0</v>
      </c>
      <c r="DA61" s="59">
        <v>0</v>
      </c>
      <c r="DB61" s="59">
        <v>0</v>
      </c>
      <c r="DC61" s="59">
        <v>0</v>
      </c>
      <c r="DD61" s="59">
        <v>0</v>
      </c>
      <c r="DE61" s="59">
        <v>0</v>
      </c>
      <c r="DF61" s="59">
        <v>0</v>
      </c>
      <c r="DG61" s="59">
        <v>0</v>
      </c>
      <c r="DH61" s="56">
        <v>0</v>
      </c>
    </row>
    <row r="62" spans="1:112" ht="19.5" customHeight="1">
      <c r="A62" s="25" t="s">
        <v>76</v>
      </c>
      <c r="B62" s="25" t="s">
        <v>80</v>
      </c>
      <c r="C62" s="25" t="s">
        <v>81</v>
      </c>
      <c r="D62" s="104" t="s">
        <v>82</v>
      </c>
      <c r="E62" s="59">
        <v>1.824</v>
      </c>
      <c r="F62" s="59">
        <v>1.824</v>
      </c>
      <c r="G62" s="59">
        <v>0</v>
      </c>
      <c r="H62" s="59">
        <v>0</v>
      </c>
      <c r="I62" s="56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1.824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6">
        <v>0</v>
      </c>
      <c r="AI62" s="58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  <c r="AO62" s="59">
        <v>0</v>
      </c>
      <c r="AP62" s="59">
        <v>0</v>
      </c>
      <c r="AQ62" s="59">
        <v>0</v>
      </c>
      <c r="AR62" s="59">
        <v>0</v>
      </c>
      <c r="AS62" s="59">
        <v>0</v>
      </c>
      <c r="AT62" s="59">
        <v>0</v>
      </c>
      <c r="AU62" s="59">
        <v>0</v>
      </c>
      <c r="AV62" s="59">
        <v>0</v>
      </c>
      <c r="AW62" s="59">
        <v>0</v>
      </c>
      <c r="AX62" s="59">
        <v>0</v>
      </c>
      <c r="AY62" s="59">
        <v>0</v>
      </c>
      <c r="AZ62" s="59">
        <v>0</v>
      </c>
      <c r="BA62" s="59">
        <v>0</v>
      </c>
      <c r="BB62" s="59">
        <v>0</v>
      </c>
      <c r="BC62" s="59">
        <v>0</v>
      </c>
      <c r="BD62" s="59">
        <v>0</v>
      </c>
      <c r="BE62" s="59">
        <v>0</v>
      </c>
      <c r="BF62" s="59">
        <v>0</v>
      </c>
      <c r="BG62" s="59">
        <v>0</v>
      </c>
      <c r="BH62" s="59">
        <v>0</v>
      </c>
      <c r="BI62" s="59">
        <v>0</v>
      </c>
      <c r="BJ62" s="59">
        <v>0</v>
      </c>
      <c r="BK62" s="59">
        <v>0</v>
      </c>
      <c r="BL62" s="59">
        <v>0</v>
      </c>
      <c r="BM62" s="59">
        <v>0</v>
      </c>
      <c r="BN62" s="59">
        <v>0</v>
      </c>
      <c r="BO62" s="59">
        <v>0</v>
      </c>
      <c r="BP62" s="59">
        <v>0</v>
      </c>
      <c r="BQ62" s="59">
        <v>0</v>
      </c>
      <c r="BR62" s="59">
        <v>0</v>
      </c>
      <c r="BS62" s="59">
        <v>0</v>
      </c>
      <c r="BT62" s="59">
        <v>0</v>
      </c>
      <c r="BU62" s="59">
        <v>0</v>
      </c>
      <c r="BV62" s="59">
        <v>0</v>
      </c>
      <c r="BW62" s="59">
        <v>0</v>
      </c>
      <c r="BX62" s="59">
        <v>0</v>
      </c>
      <c r="BY62" s="59">
        <v>0</v>
      </c>
      <c r="BZ62" s="59">
        <v>0</v>
      </c>
      <c r="CA62" s="59">
        <v>0</v>
      </c>
      <c r="CB62" s="59">
        <v>0</v>
      </c>
      <c r="CC62" s="59">
        <v>0</v>
      </c>
      <c r="CD62" s="59">
        <v>0</v>
      </c>
      <c r="CE62" s="59">
        <v>0</v>
      </c>
      <c r="CF62" s="59">
        <v>0</v>
      </c>
      <c r="CG62" s="59">
        <v>0</v>
      </c>
      <c r="CH62" s="59">
        <v>0</v>
      </c>
      <c r="CI62" s="59">
        <v>0</v>
      </c>
      <c r="CJ62" s="59">
        <v>0</v>
      </c>
      <c r="CK62" s="59">
        <v>0</v>
      </c>
      <c r="CL62" s="59">
        <v>0</v>
      </c>
      <c r="CM62" s="59">
        <v>0</v>
      </c>
      <c r="CN62" s="59">
        <v>0</v>
      </c>
      <c r="CO62" s="59">
        <v>0</v>
      </c>
      <c r="CP62" s="59">
        <v>0</v>
      </c>
      <c r="CQ62" s="59">
        <v>0</v>
      </c>
      <c r="CR62" s="59">
        <v>0</v>
      </c>
      <c r="CS62" s="59">
        <v>0</v>
      </c>
      <c r="CT62" s="59">
        <v>0</v>
      </c>
      <c r="CU62" s="59">
        <v>0</v>
      </c>
      <c r="CV62" s="59">
        <v>0</v>
      </c>
      <c r="CW62" s="59">
        <v>0</v>
      </c>
      <c r="CX62" s="59">
        <v>0</v>
      </c>
      <c r="CY62" s="59">
        <v>0</v>
      </c>
      <c r="CZ62" s="59">
        <v>0</v>
      </c>
      <c r="DA62" s="59">
        <v>0</v>
      </c>
      <c r="DB62" s="59">
        <v>0</v>
      </c>
      <c r="DC62" s="59">
        <v>0</v>
      </c>
      <c r="DD62" s="59">
        <v>0</v>
      </c>
      <c r="DE62" s="59">
        <v>0</v>
      </c>
      <c r="DF62" s="59">
        <v>0</v>
      </c>
      <c r="DG62" s="59">
        <v>0</v>
      </c>
      <c r="DH62" s="56">
        <v>0</v>
      </c>
    </row>
    <row r="63" spans="1:112" ht="19.5" customHeight="1">
      <c r="A63" s="25" t="s">
        <v>91</v>
      </c>
      <c r="B63" s="25" t="s">
        <v>85</v>
      </c>
      <c r="C63" s="25" t="s">
        <v>81</v>
      </c>
      <c r="D63" s="104" t="s">
        <v>92</v>
      </c>
      <c r="E63" s="59">
        <v>14.5565</v>
      </c>
      <c r="F63" s="59">
        <v>14.5565</v>
      </c>
      <c r="G63" s="59">
        <v>0</v>
      </c>
      <c r="H63" s="59">
        <v>0</v>
      </c>
      <c r="I63" s="56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14.5565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6">
        <v>0</v>
      </c>
      <c r="AI63" s="58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  <c r="AT63" s="59">
        <v>0</v>
      </c>
      <c r="AU63" s="59">
        <v>0</v>
      </c>
      <c r="AV63" s="59">
        <v>0</v>
      </c>
      <c r="AW63" s="59">
        <v>0</v>
      </c>
      <c r="AX63" s="59">
        <v>0</v>
      </c>
      <c r="AY63" s="59">
        <v>0</v>
      </c>
      <c r="AZ63" s="59">
        <v>0</v>
      </c>
      <c r="BA63" s="59">
        <v>0</v>
      </c>
      <c r="BB63" s="59">
        <v>0</v>
      </c>
      <c r="BC63" s="59">
        <v>0</v>
      </c>
      <c r="BD63" s="59">
        <v>0</v>
      </c>
      <c r="BE63" s="59">
        <v>0</v>
      </c>
      <c r="BF63" s="59">
        <v>0</v>
      </c>
      <c r="BG63" s="59">
        <v>0</v>
      </c>
      <c r="BH63" s="59">
        <v>0</v>
      </c>
      <c r="BI63" s="59">
        <v>0</v>
      </c>
      <c r="BJ63" s="59">
        <v>0</v>
      </c>
      <c r="BK63" s="59">
        <v>0</v>
      </c>
      <c r="BL63" s="59">
        <v>0</v>
      </c>
      <c r="BM63" s="59">
        <v>0</v>
      </c>
      <c r="BN63" s="59">
        <v>0</v>
      </c>
      <c r="BO63" s="59">
        <v>0</v>
      </c>
      <c r="BP63" s="59">
        <v>0</v>
      </c>
      <c r="BQ63" s="59">
        <v>0</v>
      </c>
      <c r="BR63" s="59">
        <v>0</v>
      </c>
      <c r="BS63" s="59">
        <v>0</v>
      </c>
      <c r="BT63" s="59">
        <v>0</v>
      </c>
      <c r="BU63" s="59">
        <v>0</v>
      </c>
      <c r="BV63" s="59">
        <v>0</v>
      </c>
      <c r="BW63" s="59">
        <v>0</v>
      </c>
      <c r="BX63" s="59">
        <v>0</v>
      </c>
      <c r="BY63" s="59">
        <v>0</v>
      </c>
      <c r="BZ63" s="59">
        <v>0</v>
      </c>
      <c r="CA63" s="59">
        <v>0</v>
      </c>
      <c r="CB63" s="59">
        <v>0</v>
      </c>
      <c r="CC63" s="59">
        <v>0</v>
      </c>
      <c r="CD63" s="59">
        <v>0</v>
      </c>
      <c r="CE63" s="59">
        <v>0</v>
      </c>
      <c r="CF63" s="59">
        <v>0</v>
      </c>
      <c r="CG63" s="59">
        <v>0</v>
      </c>
      <c r="CH63" s="59">
        <v>0</v>
      </c>
      <c r="CI63" s="59">
        <v>0</v>
      </c>
      <c r="CJ63" s="59">
        <v>0</v>
      </c>
      <c r="CK63" s="59">
        <v>0</v>
      </c>
      <c r="CL63" s="59">
        <v>0</v>
      </c>
      <c r="CM63" s="59">
        <v>0</v>
      </c>
      <c r="CN63" s="59">
        <v>0</v>
      </c>
      <c r="CO63" s="59">
        <v>0</v>
      </c>
      <c r="CP63" s="59">
        <v>0</v>
      </c>
      <c r="CQ63" s="59">
        <v>0</v>
      </c>
      <c r="CR63" s="59">
        <v>0</v>
      </c>
      <c r="CS63" s="59">
        <v>0</v>
      </c>
      <c r="CT63" s="59">
        <v>0</v>
      </c>
      <c r="CU63" s="59">
        <v>0</v>
      </c>
      <c r="CV63" s="59">
        <v>0</v>
      </c>
      <c r="CW63" s="59">
        <v>0</v>
      </c>
      <c r="CX63" s="59">
        <v>0</v>
      </c>
      <c r="CY63" s="59">
        <v>0</v>
      </c>
      <c r="CZ63" s="59">
        <v>0</v>
      </c>
      <c r="DA63" s="59">
        <v>0</v>
      </c>
      <c r="DB63" s="59">
        <v>0</v>
      </c>
      <c r="DC63" s="59">
        <v>0</v>
      </c>
      <c r="DD63" s="59">
        <v>0</v>
      </c>
      <c r="DE63" s="59">
        <v>0</v>
      </c>
      <c r="DF63" s="59">
        <v>0</v>
      </c>
      <c r="DG63" s="59">
        <v>0</v>
      </c>
      <c r="DH63" s="56">
        <v>0</v>
      </c>
    </row>
    <row r="64" spans="1:112" ht="19.5" customHeight="1">
      <c r="A64" s="25" t="s">
        <v>76</v>
      </c>
      <c r="B64" s="25" t="s">
        <v>77</v>
      </c>
      <c r="C64" s="25" t="s">
        <v>77</v>
      </c>
      <c r="D64" s="104" t="s">
        <v>79</v>
      </c>
      <c r="E64" s="59">
        <v>19.4081</v>
      </c>
      <c r="F64" s="59">
        <v>19.4081</v>
      </c>
      <c r="G64" s="59">
        <v>0</v>
      </c>
      <c r="H64" s="59">
        <v>0</v>
      </c>
      <c r="I64" s="56">
        <v>0</v>
      </c>
      <c r="K64" s="59">
        <v>0</v>
      </c>
      <c r="L64" s="59">
        <v>19.4081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6">
        <v>0</v>
      </c>
      <c r="AI64" s="58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59">
        <v>0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0</v>
      </c>
      <c r="BG64" s="59">
        <v>0</v>
      </c>
      <c r="BH64" s="59">
        <v>0</v>
      </c>
      <c r="BI64" s="59">
        <v>0</v>
      </c>
      <c r="BJ64" s="59">
        <v>0</v>
      </c>
      <c r="BK64" s="59">
        <v>0</v>
      </c>
      <c r="BL64" s="59">
        <v>0</v>
      </c>
      <c r="BM64" s="59">
        <v>0</v>
      </c>
      <c r="BN64" s="59">
        <v>0</v>
      </c>
      <c r="BO64" s="59">
        <v>0</v>
      </c>
      <c r="BP64" s="59">
        <v>0</v>
      </c>
      <c r="BQ64" s="59">
        <v>0</v>
      </c>
      <c r="BR64" s="59">
        <v>0</v>
      </c>
      <c r="BS64" s="59">
        <v>0</v>
      </c>
      <c r="BT64" s="59">
        <v>0</v>
      </c>
      <c r="BU64" s="59">
        <v>0</v>
      </c>
      <c r="BV64" s="59">
        <v>0</v>
      </c>
      <c r="BW64" s="59">
        <v>0</v>
      </c>
      <c r="BX64" s="59">
        <v>0</v>
      </c>
      <c r="BY64" s="59">
        <v>0</v>
      </c>
      <c r="BZ64" s="59">
        <v>0</v>
      </c>
      <c r="CA64" s="59">
        <v>0</v>
      </c>
      <c r="CB64" s="59">
        <v>0</v>
      </c>
      <c r="CC64" s="59">
        <v>0</v>
      </c>
      <c r="CD64" s="59">
        <v>0</v>
      </c>
      <c r="CE64" s="59">
        <v>0</v>
      </c>
      <c r="CF64" s="59">
        <v>0</v>
      </c>
      <c r="CG64" s="59">
        <v>0</v>
      </c>
      <c r="CH64" s="59">
        <v>0</v>
      </c>
      <c r="CI64" s="59">
        <v>0</v>
      </c>
      <c r="CJ64" s="59">
        <v>0</v>
      </c>
      <c r="CK64" s="59">
        <v>0</v>
      </c>
      <c r="CL64" s="59">
        <v>0</v>
      </c>
      <c r="CM64" s="59">
        <v>0</v>
      </c>
      <c r="CN64" s="59">
        <v>0</v>
      </c>
      <c r="CO64" s="59">
        <v>0</v>
      </c>
      <c r="CP64" s="59">
        <v>0</v>
      </c>
      <c r="CQ64" s="59">
        <v>0</v>
      </c>
      <c r="CR64" s="59">
        <v>0</v>
      </c>
      <c r="CS64" s="59">
        <v>0</v>
      </c>
      <c r="CT64" s="59">
        <v>0</v>
      </c>
      <c r="CU64" s="59">
        <v>0</v>
      </c>
      <c r="CV64" s="59">
        <v>0</v>
      </c>
      <c r="CW64" s="59">
        <v>0</v>
      </c>
      <c r="CX64" s="59">
        <v>0</v>
      </c>
      <c r="CY64" s="59">
        <v>0</v>
      </c>
      <c r="CZ64" s="59">
        <v>0</v>
      </c>
      <c r="DA64" s="59">
        <v>0</v>
      </c>
      <c r="DB64" s="59">
        <v>0</v>
      </c>
      <c r="DC64" s="59">
        <v>0</v>
      </c>
      <c r="DD64" s="59">
        <v>0</v>
      </c>
      <c r="DE64" s="59">
        <v>0</v>
      </c>
      <c r="DF64" s="59">
        <v>0</v>
      </c>
      <c r="DG64" s="59">
        <v>0</v>
      </c>
      <c r="DH64" s="56">
        <v>0</v>
      </c>
    </row>
  </sheetData>
  <sheetProtection/>
  <mergeCells count="111"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workbookViewId="0" topLeftCell="A1">
      <selection activeCell="I25" sqref="I25"/>
    </sheetView>
  </sheetViews>
  <sheetFormatPr defaultColWidth="9.16015625" defaultRowHeight="12.75" customHeight="1"/>
  <cols>
    <col min="1" max="1" width="7.66015625" style="0" customWidth="1"/>
    <col min="2" max="2" width="8.66015625" style="0" customWidth="1"/>
    <col min="3" max="3" width="44.66015625" style="0" customWidth="1"/>
    <col min="4" max="4" width="23.5" style="0" customWidth="1"/>
    <col min="5" max="5" width="17.33203125" style="0" customWidth="1"/>
    <col min="6" max="6" width="18.5" style="0" customWidth="1"/>
  </cols>
  <sheetData>
    <row r="1" spans="1:6" ht="18.75" customHeight="1">
      <c r="A1" s="73"/>
      <c r="B1" s="73"/>
      <c r="C1" s="73"/>
      <c r="D1" s="66"/>
      <c r="E1" s="66"/>
      <c r="F1" s="66"/>
    </row>
    <row r="2" spans="1:6" ht="18.75" customHeight="1">
      <c r="A2" s="4" t="s">
        <v>384</v>
      </c>
      <c r="B2" s="4"/>
      <c r="C2" s="4"/>
      <c r="D2" s="4"/>
      <c r="E2" s="4"/>
      <c r="F2" s="4"/>
    </row>
    <row r="3" spans="1:6" ht="18.75" customHeight="1">
      <c r="A3" s="74"/>
      <c r="B3" s="74"/>
      <c r="C3" s="74"/>
      <c r="D3" s="66"/>
      <c r="E3" s="66"/>
      <c r="F3" s="75" t="s">
        <v>385</v>
      </c>
    </row>
    <row r="4" spans="1:6" ht="18.75" customHeight="1">
      <c r="A4" s="11" t="s">
        <v>386</v>
      </c>
      <c r="B4" s="76"/>
      <c r="C4" s="11" t="s">
        <v>301</v>
      </c>
      <c r="D4" s="77" t="s">
        <v>142</v>
      </c>
      <c r="E4" s="78"/>
      <c r="F4" s="78"/>
    </row>
    <row r="5" spans="1:6" ht="18.75" customHeight="1">
      <c r="A5" s="79" t="s">
        <v>63</v>
      </c>
      <c r="B5" s="80"/>
      <c r="C5" s="11"/>
      <c r="D5" s="81" t="s">
        <v>53</v>
      </c>
      <c r="E5" s="82" t="s">
        <v>387</v>
      </c>
      <c r="F5" s="83" t="s">
        <v>388</v>
      </c>
    </row>
    <row r="6" spans="1:6" ht="18.75" customHeight="1">
      <c r="A6" s="84" t="s">
        <v>71</v>
      </c>
      <c r="B6" s="85" t="s">
        <v>72</v>
      </c>
      <c r="C6" s="11"/>
      <c r="D6" s="81"/>
      <c r="E6" s="82"/>
      <c r="F6" s="83"/>
    </row>
    <row r="7" spans="1:6" ht="18.75" customHeight="1">
      <c r="A7" s="11" t="s">
        <v>74</v>
      </c>
      <c r="B7" s="11" t="s">
        <v>74</v>
      </c>
      <c r="C7" s="79" t="s">
        <v>74</v>
      </c>
      <c r="D7" s="70">
        <v>1</v>
      </c>
      <c r="E7" s="70">
        <v>2</v>
      </c>
      <c r="F7" s="70">
        <v>3</v>
      </c>
    </row>
    <row r="8" spans="1:6" ht="18.75" customHeight="1">
      <c r="A8" s="76"/>
      <c r="B8" s="76"/>
      <c r="C8" s="76" t="s">
        <v>190</v>
      </c>
      <c r="D8" s="86">
        <f>E8+F8</f>
        <v>715.795</v>
      </c>
      <c r="E8" s="86">
        <f>E9+E51</f>
        <v>648.8986</v>
      </c>
      <c r="F8" s="86">
        <f>F23+F68+F85</f>
        <v>66.8964</v>
      </c>
    </row>
    <row r="9" spans="1:6" ht="18.75" customHeight="1">
      <c r="A9" s="87"/>
      <c r="B9" s="87"/>
      <c r="C9" s="88" t="s">
        <v>296</v>
      </c>
      <c r="D9" s="86">
        <f aca="true" t="shared" si="0" ref="D9:D22">E9</f>
        <v>557.4603999999999</v>
      </c>
      <c r="E9" s="89">
        <f>SUM(E10:E22)</f>
        <v>557.4603999999999</v>
      </c>
      <c r="F9" s="86"/>
    </row>
    <row r="10" spans="1:6" ht="18.75" customHeight="1">
      <c r="A10" s="87" t="s">
        <v>389</v>
      </c>
      <c r="B10" s="87" t="s">
        <v>81</v>
      </c>
      <c r="C10" s="88" t="s">
        <v>390</v>
      </c>
      <c r="D10" s="90">
        <f t="shared" si="0"/>
        <v>147.8448</v>
      </c>
      <c r="E10" s="91">
        <v>147.8448</v>
      </c>
      <c r="F10" s="92"/>
    </row>
    <row r="11" spans="1:6" ht="18.75" customHeight="1">
      <c r="A11" s="87" t="s">
        <v>389</v>
      </c>
      <c r="B11" s="87" t="s">
        <v>85</v>
      </c>
      <c r="C11" s="88" t="s">
        <v>391</v>
      </c>
      <c r="D11" s="90">
        <f t="shared" si="0"/>
        <v>40.7484</v>
      </c>
      <c r="E11" s="93">
        <v>40.7484</v>
      </c>
      <c r="F11" s="92"/>
    </row>
    <row r="12" spans="1:6" ht="18.75" customHeight="1">
      <c r="A12" s="87" t="s">
        <v>389</v>
      </c>
      <c r="B12" s="87" t="s">
        <v>103</v>
      </c>
      <c r="C12" s="88" t="s">
        <v>392</v>
      </c>
      <c r="D12" s="90">
        <f t="shared" si="0"/>
        <v>3.2601</v>
      </c>
      <c r="E12" s="93">
        <v>3.2601</v>
      </c>
      <c r="F12" s="92"/>
    </row>
    <row r="13" spans="1:6" ht="18.75" customHeight="1">
      <c r="A13" s="87" t="s">
        <v>389</v>
      </c>
      <c r="B13" s="87" t="s">
        <v>106</v>
      </c>
      <c r="C13" s="88" t="s">
        <v>393</v>
      </c>
      <c r="D13" s="90">
        <f t="shared" si="0"/>
        <v>22.12</v>
      </c>
      <c r="E13" s="93">
        <v>22.12</v>
      </c>
      <c r="F13" s="92"/>
    </row>
    <row r="14" spans="1:6" ht="18.75" customHeight="1">
      <c r="A14" s="87" t="s">
        <v>389</v>
      </c>
      <c r="B14" s="87" t="s">
        <v>121</v>
      </c>
      <c r="C14" s="88" t="s">
        <v>394</v>
      </c>
      <c r="D14" s="90">
        <f t="shared" si="0"/>
        <v>85.4004</v>
      </c>
      <c r="E14" s="93">
        <v>85.4004</v>
      </c>
      <c r="F14" s="92"/>
    </row>
    <row r="15" spans="1:6" ht="18.75" customHeight="1">
      <c r="A15" s="87" t="s">
        <v>389</v>
      </c>
      <c r="B15" s="87" t="s">
        <v>108</v>
      </c>
      <c r="C15" s="88" t="s">
        <v>395</v>
      </c>
      <c r="D15" s="90">
        <f t="shared" si="0"/>
        <v>42.6372</v>
      </c>
      <c r="E15" s="93">
        <v>42.6372</v>
      </c>
      <c r="F15" s="92"/>
    </row>
    <row r="16" spans="1:6" ht="18.75" customHeight="1">
      <c r="A16" s="87" t="s">
        <v>389</v>
      </c>
      <c r="B16" s="87" t="s">
        <v>213</v>
      </c>
      <c r="C16" s="88" t="s">
        <v>396</v>
      </c>
      <c r="D16" s="90">
        <f t="shared" si="0"/>
        <v>0</v>
      </c>
      <c r="E16" s="93">
        <v>0</v>
      </c>
      <c r="F16" s="92"/>
    </row>
    <row r="17" spans="1:6" ht="18.75" customHeight="1">
      <c r="A17" s="87" t="s">
        <v>389</v>
      </c>
      <c r="B17" s="87" t="s">
        <v>397</v>
      </c>
      <c r="C17" s="88" t="s">
        <v>398</v>
      </c>
      <c r="D17" s="90">
        <f t="shared" si="0"/>
        <v>22.1605</v>
      </c>
      <c r="E17" s="93">
        <v>22.1605</v>
      </c>
      <c r="F17" s="92"/>
    </row>
    <row r="18" spans="1:6" ht="18.75" customHeight="1">
      <c r="A18" s="87" t="s">
        <v>389</v>
      </c>
      <c r="B18" s="87" t="s">
        <v>84</v>
      </c>
      <c r="C18" s="88" t="s">
        <v>399</v>
      </c>
      <c r="D18" s="90">
        <f t="shared" si="0"/>
        <v>0</v>
      </c>
      <c r="E18" s="94">
        <v>0</v>
      </c>
      <c r="F18" s="92"/>
    </row>
    <row r="19" spans="1:6" ht="18.75" customHeight="1">
      <c r="A19" s="87" t="s">
        <v>389</v>
      </c>
      <c r="B19" s="87" t="s">
        <v>400</v>
      </c>
      <c r="C19" s="88" t="s">
        <v>401</v>
      </c>
      <c r="D19" s="90">
        <f t="shared" si="0"/>
        <v>3.1008</v>
      </c>
      <c r="E19" s="91">
        <v>3.1008</v>
      </c>
      <c r="F19" s="92"/>
    </row>
    <row r="20" spans="1:6" ht="18.75" customHeight="1">
      <c r="A20" s="87" t="s">
        <v>389</v>
      </c>
      <c r="B20" s="87" t="s">
        <v>402</v>
      </c>
      <c r="C20" s="88" t="s">
        <v>92</v>
      </c>
      <c r="D20" s="90">
        <f t="shared" si="0"/>
        <v>48.9165</v>
      </c>
      <c r="E20" s="93">
        <v>48.9165</v>
      </c>
      <c r="F20" s="92"/>
    </row>
    <row r="21" spans="1:6" ht="18.75" customHeight="1">
      <c r="A21" s="87" t="s">
        <v>389</v>
      </c>
      <c r="B21" s="87" t="s">
        <v>403</v>
      </c>
      <c r="C21" s="88" t="s">
        <v>404</v>
      </c>
      <c r="D21" s="90">
        <f t="shared" si="0"/>
        <v>0</v>
      </c>
      <c r="E21" s="93">
        <v>0</v>
      </c>
      <c r="F21" s="92"/>
    </row>
    <row r="22" spans="1:6" ht="18.75" customHeight="1">
      <c r="A22" s="87" t="s">
        <v>389</v>
      </c>
      <c r="B22" s="87" t="s">
        <v>80</v>
      </c>
      <c r="C22" s="88" t="s">
        <v>201</v>
      </c>
      <c r="D22" s="90">
        <f t="shared" si="0"/>
        <v>141.2717</v>
      </c>
      <c r="E22" s="93">
        <v>141.2717</v>
      </c>
      <c r="F22" s="92"/>
    </row>
    <row r="23" spans="1:6" ht="18.75" customHeight="1">
      <c r="A23" s="87"/>
      <c r="B23" s="87"/>
      <c r="C23" s="88" t="s">
        <v>297</v>
      </c>
      <c r="D23" s="86">
        <f aca="true" t="shared" si="1" ref="D23:D50">F23</f>
        <v>64.8964</v>
      </c>
      <c r="E23" s="95"/>
      <c r="F23" s="89">
        <f>SUM(F24:F50)</f>
        <v>64.8964</v>
      </c>
    </row>
    <row r="24" spans="1:6" ht="18.75" customHeight="1">
      <c r="A24" s="87" t="s">
        <v>405</v>
      </c>
      <c r="B24" s="87" t="s">
        <v>81</v>
      </c>
      <c r="C24" s="88" t="s">
        <v>406</v>
      </c>
      <c r="D24" s="86">
        <f t="shared" si="1"/>
        <v>24.5</v>
      </c>
      <c r="E24" s="90"/>
      <c r="F24" s="96">
        <v>24.5</v>
      </c>
    </row>
    <row r="25" spans="1:6" ht="18.75" customHeight="1">
      <c r="A25" s="87" t="s">
        <v>405</v>
      </c>
      <c r="B25" s="87" t="s">
        <v>85</v>
      </c>
      <c r="C25" s="88" t="s">
        <v>407</v>
      </c>
      <c r="D25" s="86">
        <f t="shared" si="1"/>
        <v>0</v>
      </c>
      <c r="E25" s="90"/>
      <c r="F25" s="96">
        <v>0</v>
      </c>
    </row>
    <row r="26" spans="1:6" ht="18.75" customHeight="1">
      <c r="A26" s="87" t="s">
        <v>405</v>
      </c>
      <c r="B26" s="87" t="s">
        <v>103</v>
      </c>
      <c r="C26" s="88" t="s">
        <v>408</v>
      </c>
      <c r="D26" s="86">
        <f t="shared" si="1"/>
        <v>0</v>
      </c>
      <c r="E26" s="90"/>
      <c r="F26" s="96">
        <v>0</v>
      </c>
    </row>
    <row r="27" spans="1:6" ht="18.75" customHeight="1">
      <c r="A27" s="87" t="s">
        <v>405</v>
      </c>
      <c r="B27" s="87" t="s">
        <v>88</v>
      </c>
      <c r="C27" s="88" t="s">
        <v>409</v>
      </c>
      <c r="D27" s="86">
        <f t="shared" si="1"/>
        <v>0</v>
      </c>
      <c r="E27" s="90"/>
      <c r="F27" s="96">
        <v>0</v>
      </c>
    </row>
    <row r="28" spans="1:6" ht="18.75" customHeight="1">
      <c r="A28" s="87" t="s">
        <v>405</v>
      </c>
      <c r="B28" s="87" t="s">
        <v>77</v>
      </c>
      <c r="C28" s="88" t="s">
        <v>410</v>
      </c>
      <c r="D28" s="86">
        <f t="shared" si="1"/>
        <v>2</v>
      </c>
      <c r="E28" s="90"/>
      <c r="F28" s="96">
        <v>2</v>
      </c>
    </row>
    <row r="29" spans="1:6" ht="18.75" customHeight="1">
      <c r="A29" s="87" t="s">
        <v>405</v>
      </c>
      <c r="B29" s="87" t="s">
        <v>106</v>
      </c>
      <c r="C29" s="88" t="s">
        <v>411</v>
      </c>
      <c r="D29" s="86">
        <f t="shared" si="1"/>
        <v>6</v>
      </c>
      <c r="E29" s="90"/>
      <c r="F29" s="96">
        <v>6</v>
      </c>
    </row>
    <row r="30" spans="1:6" ht="18.75" customHeight="1">
      <c r="A30" s="87" t="s">
        <v>405</v>
      </c>
      <c r="B30" s="87" t="s">
        <v>121</v>
      </c>
      <c r="C30" s="88" t="s">
        <v>412</v>
      </c>
      <c r="D30" s="86">
        <f t="shared" si="1"/>
        <v>0</v>
      </c>
      <c r="E30" s="90"/>
      <c r="F30" s="96">
        <v>0</v>
      </c>
    </row>
    <row r="31" spans="1:6" ht="18.75" customHeight="1">
      <c r="A31" s="87" t="s">
        <v>413</v>
      </c>
      <c r="B31" s="87" t="s">
        <v>108</v>
      </c>
      <c r="C31" s="88" t="s">
        <v>414</v>
      </c>
      <c r="D31" s="86">
        <f t="shared" si="1"/>
        <v>0</v>
      </c>
      <c r="E31" s="90"/>
      <c r="F31" s="96">
        <v>0</v>
      </c>
    </row>
    <row r="32" spans="1:6" ht="18.75" customHeight="1">
      <c r="A32" s="87" t="s">
        <v>405</v>
      </c>
      <c r="B32" s="87" t="s">
        <v>213</v>
      </c>
      <c r="C32" s="88" t="s">
        <v>415</v>
      </c>
      <c r="D32" s="86">
        <f t="shared" si="1"/>
        <v>0</v>
      </c>
      <c r="E32" s="90"/>
      <c r="F32" s="96">
        <v>0</v>
      </c>
    </row>
    <row r="33" spans="1:6" ht="18.75" customHeight="1">
      <c r="A33" s="87" t="s">
        <v>405</v>
      </c>
      <c r="B33" s="87" t="s">
        <v>84</v>
      </c>
      <c r="C33" s="88" t="s">
        <v>416</v>
      </c>
      <c r="D33" s="86">
        <f t="shared" si="1"/>
        <v>2</v>
      </c>
      <c r="E33" s="90"/>
      <c r="F33" s="96">
        <v>2</v>
      </c>
    </row>
    <row r="34" spans="1:6" ht="18.75" customHeight="1">
      <c r="A34" s="87" t="s">
        <v>405</v>
      </c>
      <c r="B34" s="87" t="s">
        <v>400</v>
      </c>
      <c r="C34" s="88" t="s">
        <v>417</v>
      </c>
      <c r="D34" s="86">
        <f t="shared" si="1"/>
        <v>0</v>
      </c>
      <c r="E34" s="90"/>
      <c r="F34" s="96">
        <v>0</v>
      </c>
    </row>
    <row r="35" spans="1:6" ht="18.75" customHeight="1">
      <c r="A35" s="87" t="s">
        <v>405</v>
      </c>
      <c r="B35" s="87" t="s">
        <v>402</v>
      </c>
      <c r="C35" s="88" t="s">
        <v>418</v>
      </c>
      <c r="D35" s="86">
        <f t="shared" si="1"/>
        <v>0</v>
      </c>
      <c r="E35" s="90"/>
      <c r="F35" s="96">
        <v>0</v>
      </c>
    </row>
    <row r="36" spans="1:6" ht="18.75" customHeight="1">
      <c r="A36" s="87" t="s">
        <v>405</v>
      </c>
      <c r="B36" s="87" t="s">
        <v>403</v>
      </c>
      <c r="C36" s="88" t="s">
        <v>419</v>
      </c>
      <c r="D36" s="86">
        <f t="shared" si="1"/>
        <v>0</v>
      </c>
      <c r="E36" s="90"/>
      <c r="F36" s="96">
        <v>0</v>
      </c>
    </row>
    <row r="37" spans="1:6" ht="18.75" customHeight="1">
      <c r="A37" s="87" t="s">
        <v>405</v>
      </c>
      <c r="B37" s="87" t="s">
        <v>420</v>
      </c>
      <c r="C37" s="88" t="s">
        <v>206</v>
      </c>
      <c r="D37" s="86">
        <f t="shared" si="1"/>
        <v>0.5</v>
      </c>
      <c r="E37" s="90"/>
      <c r="F37" s="96">
        <v>0.5</v>
      </c>
    </row>
    <row r="38" spans="1:6" ht="18.75" customHeight="1">
      <c r="A38" s="87" t="s">
        <v>405</v>
      </c>
      <c r="B38" s="87" t="s">
        <v>421</v>
      </c>
      <c r="C38" s="88" t="s">
        <v>207</v>
      </c>
      <c r="D38" s="86">
        <f t="shared" si="1"/>
        <v>0</v>
      </c>
      <c r="E38" s="90"/>
      <c r="F38" s="96">
        <v>0</v>
      </c>
    </row>
    <row r="39" spans="1:6" ht="18.75" customHeight="1">
      <c r="A39" s="87" t="s">
        <v>405</v>
      </c>
      <c r="B39" s="87" t="s">
        <v>422</v>
      </c>
      <c r="C39" s="88" t="s">
        <v>210</v>
      </c>
      <c r="D39" s="86">
        <f t="shared" si="1"/>
        <v>0.7</v>
      </c>
      <c r="E39" s="90"/>
      <c r="F39" s="96">
        <v>0.7</v>
      </c>
    </row>
    <row r="40" spans="1:6" ht="18.75" customHeight="1">
      <c r="A40" s="87" t="s">
        <v>405</v>
      </c>
      <c r="B40" s="87" t="s">
        <v>423</v>
      </c>
      <c r="C40" s="88" t="s">
        <v>424</v>
      </c>
      <c r="D40" s="86">
        <f t="shared" si="1"/>
        <v>0</v>
      </c>
      <c r="E40" s="90"/>
      <c r="F40" s="96">
        <v>0</v>
      </c>
    </row>
    <row r="41" spans="1:6" ht="18.75" customHeight="1">
      <c r="A41" s="87" t="s">
        <v>405</v>
      </c>
      <c r="B41" s="87" t="s">
        <v>425</v>
      </c>
      <c r="C41" s="88" t="s">
        <v>426</v>
      </c>
      <c r="D41" s="86">
        <f t="shared" si="1"/>
        <v>0</v>
      </c>
      <c r="E41" s="90"/>
      <c r="F41" s="96">
        <v>0</v>
      </c>
    </row>
    <row r="42" spans="1:6" ht="18.75" customHeight="1">
      <c r="A42" s="87" t="s">
        <v>405</v>
      </c>
      <c r="B42" s="87" t="s">
        <v>427</v>
      </c>
      <c r="C42" s="88" t="s">
        <v>428</v>
      </c>
      <c r="D42" s="86">
        <f t="shared" si="1"/>
        <v>0</v>
      </c>
      <c r="E42" s="90"/>
      <c r="F42" s="96">
        <v>0</v>
      </c>
    </row>
    <row r="43" spans="1:6" ht="18.75" customHeight="1">
      <c r="A43" s="87" t="s">
        <v>405</v>
      </c>
      <c r="B43" s="87" t="s">
        <v>429</v>
      </c>
      <c r="C43" s="88" t="s">
        <v>430</v>
      </c>
      <c r="D43" s="86">
        <f t="shared" si="1"/>
        <v>6.1</v>
      </c>
      <c r="E43" s="90"/>
      <c r="F43" s="96">
        <v>6.1</v>
      </c>
    </row>
    <row r="44" spans="1:6" ht="18.75" customHeight="1">
      <c r="A44" s="87" t="s">
        <v>405</v>
      </c>
      <c r="B44" s="87" t="s">
        <v>431</v>
      </c>
      <c r="C44" s="88" t="s">
        <v>209</v>
      </c>
      <c r="D44" s="86">
        <f t="shared" si="1"/>
        <v>0</v>
      </c>
      <c r="E44" s="90"/>
      <c r="F44" s="96">
        <v>0</v>
      </c>
    </row>
    <row r="45" spans="1:6" ht="18.75" customHeight="1">
      <c r="A45" s="87" t="s">
        <v>405</v>
      </c>
      <c r="B45" s="87" t="s">
        <v>432</v>
      </c>
      <c r="C45" s="88" t="s">
        <v>433</v>
      </c>
      <c r="D45" s="86">
        <f t="shared" si="1"/>
        <v>7.6648</v>
      </c>
      <c r="E45" s="90"/>
      <c r="F45" s="96">
        <v>7.6648</v>
      </c>
    </row>
    <row r="46" spans="1:6" ht="18.75" customHeight="1">
      <c r="A46" s="87" t="s">
        <v>405</v>
      </c>
      <c r="B46" s="87" t="s">
        <v>114</v>
      </c>
      <c r="C46" s="88" t="s">
        <v>434</v>
      </c>
      <c r="D46" s="86">
        <f t="shared" si="1"/>
        <v>5.1748</v>
      </c>
      <c r="E46" s="90"/>
      <c r="F46" s="96">
        <v>5.1748</v>
      </c>
    </row>
    <row r="47" spans="1:6" ht="18.75" customHeight="1">
      <c r="A47" s="88" t="s">
        <v>405</v>
      </c>
      <c r="B47" s="88" t="s">
        <v>116</v>
      </c>
      <c r="C47" s="88" t="s">
        <v>212</v>
      </c>
      <c r="D47" s="86">
        <f t="shared" si="1"/>
        <v>0</v>
      </c>
      <c r="E47" s="90"/>
      <c r="F47" s="96">
        <v>0</v>
      </c>
    </row>
    <row r="48" spans="1:6" ht="18.75" customHeight="1">
      <c r="A48" s="88" t="s">
        <v>405</v>
      </c>
      <c r="B48" s="88" t="s">
        <v>435</v>
      </c>
      <c r="C48" s="88" t="s">
        <v>436</v>
      </c>
      <c r="D48" s="86">
        <f t="shared" si="1"/>
        <v>1</v>
      </c>
      <c r="E48" s="90"/>
      <c r="F48" s="96">
        <v>1</v>
      </c>
    </row>
    <row r="49" spans="1:6" ht="18.75" customHeight="1">
      <c r="A49" s="88" t="s">
        <v>405</v>
      </c>
      <c r="B49" s="88" t="s">
        <v>437</v>
      </c>
      <c r="C49" s="88" t="s">
        <v>438</v>
      </c>
      <c r="D49" s="86">
        <f t="shared" si="1"/>
        <v>0</v>
      </c>
      <c r="E49" s="90"/>
      <c r="F49" s="96">
        <v>0</v>
      </c>
    </row>
    <row r="50" spans="1:6" ht="18.75" customHeight="1">
      <c r="A50" s="88" t="s">
        <v>405</v>
      </c>
      <c r="B50" s="88" t="s">
        <v>80</v>
      </c>
      <c r="C50" s="88" t="s">
        <v>215</v>
      </c>
      <c r="D50" s="86">
        <f t="shared" si="1"/>
        <v>9.256800000000002</v>
      </c>
      <c r="E50" s="90"/>
      <c r="F50" s="91">
        <v>9.256800000000002</v>
      </c>
    </row>
    <row r="51" spans="1:6" ht="18.75" customHeight="1">
      <c r="A51" s="88"/>
      <c r="B51" s="88"/>
      <c r="C51" s="88" t="s">
        <v>252</v>
      </c>
      <c r="D51" s="86">
        <f aca="true" t="shared" si="2" ref="D51:D63">E51</f>
        <v>91.4382</v>
      </c>
      <c r="E51" s="89">
        <f>SUM(E52:E63)</f>
        <v>91.4382</v>
      </c>
      <c r="F51" s="95"/>
    </row>
    <row r="52" spans="1:6" ht="18.75" customHeight="1">
      <c r="A52" s="88" t="s">
        <v>439</v>
      </c>
      <c r="B52" s="88" t="s">
        <v>81</v>
      </c>
      <c r="C52" s="88" t="s">
        <v>440</v>
      </c>
      <c r="D52" s="90">
        <f t="shared" si="2"/>
        <v>0</v>
      </c>
      <c r="E52" s="96">
        <v>0</v>
      </c>
      <c r="F52" s="92"/>
    </row>
    <row r="53" spans="1:6" ht="18.75" customHeight="1">
      <c r="A53" s="88" t="s">
        <v>439</v>
      </c>
      <c r="B53" s="88" t="s">
        <v>85</v>
      </c>
      <c r="C53" s="88" t="s">
        <v>441</v>
      </c>
      <c r="D53" s="90">
        <f t="shared" si="2"/>
        <v>0</v>
      </c>
      <c r="E53" s="96">
        <v>0</v>
      </c>
      <c r="F53" s="92"/>
    </row>
    <row r="54" spans="1:6" ht="18.75" customHeight="1">
      <c r="A54" s="88" t="s">
        <v>439</v>
      </c>
      <c r="B54" s="88" t="s">
        <v>103</v>
      </c>
      <c r="C54" s="88" t="s">
        <v>442</v>
      </c>
      <c r="D54" s="90">
        <f t="shared" si="2"/>
        <v>0</v>
      </c>
      <c r="E54" s="96">
        <v>0</v>
      </c>
      <c r="F54" s="92"/>
    </row>
    <row r="55" spans="1:6" ht="18.75" customHeight="1">
      <c r="A55" s="88" t="s">
        <v>439</v>
      </c>
      <c r="B55" s="88" t="s">
        <v>88</v>
      </c>
      <c r="C55" s="88" t="s">
        <v>443</v>
      </c>
      <c r="D55" s="90">
        <f t="shared" si="2"/>
        <v>0</v>
      </c>
      <c r="E55" s="96">
        <v>0</v>
      </c>
      <c r="F55" s="92"/>
    </row>
    <row r="56" spans="1:6" ht="18.75" customHeight="1">
      <c r="A56" s="88" t="s">
        <v>439</v>
      </c>
      <c r="B56" s="88" t="s">
        <v>77</v>
      </c>
      <c r="C56" s="88" t="s">
        <v>444</v>
      </c>
      <c r="D56" s="90">
        <f t="shared" si="2"/>
        <v>91.4382</v>
      </c>
      <c r="E56" s="96">
        <v>91.4382</v>
      </c>
      <c r="F56" s="92"/>
    </row>
    <row r="57" spans="1:6" ht="18.75" customHeight="1">
      <c r="A57" s="88" t="s">
        <v>439</v>
      </c>
      <c r="B57" s="88" t="s">
        <v>106</v>
      </c>
      <c r="C57" s="88" t="s">
        <v>445</v>
      </c>
      <c r="D57" s="90">
        <f t="shared" si="2"/>
        <v>0</v>
      </c>
      <c r="E57" s="96">
        <v>0</v>
      </c>
      <c r="F57" s="92"/>
    </row>
    <row r="58" spans="1:6" ht="18.75" customHeight="1">
      <c r="A58" s="88" t="s">
        <v>439</v>
      </c>
      <c r="B58" s="88" t="s">
        <v>121</v>
      </c>
      <c r="C58" s="88" t="s">
        <v>446</v>
      </c>
      <c r="D58" s="90">
        <f t="shared" si="2"/>
        <v>0</v>
      </c>
      <c r="E58" s="96">
        <v>0</v>
      </c>
      <c r="F58" s="92"/>
    </row>
    <row r="59" spans="1:6" ht="18.75" customHeight="1">
      <c r="A59" s="88" t="s">
        <v>439</v>
      </c>
      <c r="B59" s="88" t="s">
        <v>108</v>
      </c>
      <c r="C59" s="88" t="s">
        <v>255</v>
      </c>
      <c r="D59" s="90">
        <f t="shared" si="2"/>
        <v>0</v>
      </c>
      <c r="E59" s="96">
        <v>0</v>
      </c>
      <c r="F59" s="92"/>
    </row>
    <row r="60" spans="1:6" ht="18.75" customHeight="1">
      <c r="A60" s="88" t="s">
        <v>439</v>
      </c>
      <c r="B60" s="88" t="s">
        <v>213</v>
      </c>
      <c r="C60" s="88" t="s">
        <v>447</v>
      </c>
      <c r="D60" s="90">
        <f t="shared" si="2"/>
        <v>0</v>
      </c>
      <c r="E60" s="96">
        <v>0</v>
      </c>
      <c r="F60" s="92"/>
    </row>
    <row r="61" spans="1:6" ht="18.75" customHeight="1">
      <c r="A61" s="88" t="s">
        <v>439</v>
      </c>
      <c r="B61" s="88" t="s">
        <v>397</v>
      </c>
      <c r="C61" s="88" t="s">
        <v>256</v>
      </c>
      <c r="D61" s="90">
        <f t="shared" si="2"/>
        <v>0</v>
      </c>
      <c r="E61" s="96">
        <v>0</v>
      </c>
      <c r="F61" s="92"/>
    </row>
    <row r="62" spans="1:6" ht="18.75" customHeight="1">
      <c r="A62" s="88" t="s">
        <v>439</v>
      </c>
      <c r="B62" s="88" t="s">
        <v>80</v>
      </c>
      <c r="C62" s="88" t="s">
        <v>448</v>
      </c>
      <c r="D62" s="90">
        <f t="shared" si="2"/>
        <v>0</v>
      </c>
      <c r="E62" s="96">
        <v>0</v>
      </c>
      <c r="F62" s="92"/>
    </row>
    <row r="63" spans="1:6" ht="18.75" customHeight="1">
      <c r="A63" s="88" t="s">
        <v>439</v>
      </c>
      <c r="B63" s="88" t="s">
        <v>80</v>
      </c>
      <c r="C63" s="88" t="s">
        <v>449</v>
      </c>
      <c r="D63" s="90">
        <f t="shared" si="2"/>
        <v>0</v>
      </c>
      <c r="E63" s="91">
        <v>0</v>
      </c>
      <c r="F63" s="92"/>
    </row>
    <row r="64" spans="1:6" ht="18.75" customHeight="1">
      <c r="A64" s="97"/>
      <c r="B64" s="97"/>
      <c r="C64" s="70" t="s">
        <v>450</v>
      </c>
      <c r="D64" s="86"/>
      <c r="E64" s="95"/>
      <c r="F64" s="86"/>
    </row>
    <row r="65" spans="1:6" ht="18.75" customHeight="1">
      <c r="A65" s="97">
        <v>309</v>
      </c>
      <c r="B65" s="97" t="s">
        <v>85</v>
      </c>
      <c r="C65" s="70" t="s">
        <v>451</v>
      </c>
      <c r="D65" s="86"/>
      <c r="E65" s="86"/>
      <c r="F65" s="86"/>
    </row>
    <row r="66" spans="1:6" ht="18.75" customHeight="1">
      <c r="A66" s="97">
        <v>309</v>
      </c>
      <c r="B66" s="97" t="s">
        <v>77</v>
      </c>
      <c r="C66" s="70" t="s">
        <v>220</v>
      </c>
      <c r="D66" s="86"/>
      <c r="E66" s="86"/>
      <c r="F66" s="86"/>
    </row>
    <row r="67" spans="1:6" s="72" customFormat="1" ht="18.75" customHeight="1">
      <c r="A67" s="97">
        <v>309</v>
      </c>
      <c r="B67" s="97" t="s">
        <v>106</v>
      </c>
      <c r="C67" s="70" t="s">
        <v>224</v>
      </c>
      <c r="D67" s="86"/>
      <c r="E67" s="86"/>
      <c r="F67" s="86"/>
    </row>
    <row r="68" spans="1:6" s="72" customFormat="1" ht="18.75" customHeight="1">
      <c r="A68" s="97"/>
      <c r="B68" s="97"/>
      <c r="C68" s="70" t="s">
        <v>299</v>
      </c>
      <c r="D68" s="86">
        <f aca="true" t="shared" si="3" ref="D68:D87">F68</f>
        <v>0</v>
      </c>
      <c r="E68" s="86"/>
      <c r="F68" s="89">
        <f>SUM(F69:F84)</f>
        <v>0</v>
      </c>
    </row>
    <row r="69" spans="1:6" s="72" customFormat="1" ht="18.75" customHeight="1">
      <c r="A69" s="97" t="s">
        <v>452</v>
      </c>
      <c r="B69" s="97" t="s">
        <v>81</v>
      </c>
      <c r="C69" s="70" t="s">
        <v>357</v>
      </c>
      <c r="D69" s="86">
        <f t="shared" si="3"/>
        <v>0</v>
      </c>
      <c r="E69" s="90"/>
      <c r="F69" s="96">
        <v>0</v>
      </c>
    </row>
    <row r="70" spans="1:6" s="72" customFormat="1" ht="18.75" customHeight="1">
      <c r="A70" s="97">
        <v>310</v>
      </c>
      <c r="B70" s="97" t="s">
        <v>85</v>
      </c>
      <c r="C70" s="70" t="s">
        <v>451</v>
      </c>
      <c r="D70" s="86">
        <f t="shared" si="3"/>
        <v>0</v>
      </c>
      <c r="E70" s="90"/>
      <c r="F70" s="96">
        <v>0</v>
      </c>
    </row>
    <row r="71" spans="1:6" s="72" customFormat="1" ht="18.75" customHeight="1">
      <c r="A71" s="97">
        <v>310</v>
      </c>
      <c r="B71" s="97" t="s">
        <v>103</v>
      </c>
      <c r="C71" s="70" t="s">
        <v>453</v>
      </c>
      <c r="D71" s="86">
        <f t="shared" si="3"/>
        <v>0</v>
      </c>
      <c r="E71" s="90"/>
      <c r="F71" s="96">
        <v>0</v>
      </c>
    </row>
    <row r="72" spans="1:6" s="72" customFormat="1" ht="18.75" customHeight="1">
      <c r="A72" s="97">
        <v>310</v>
      </c>
      <c r="B72" s="97" t="s">
        <v>77</v>
      </c>
      <c r="C72" s="70" t="s">
        <v>220</v>
      </c>
      <c r="D72" s="86">
        <f t="shared" si="3"/>
        <v>0</v>
      </c>
      <c r="E72" s="90"/>
      <c r="F72" s="96">
        <v>0</v>
      </c>
    </row>
    <row r="73" spans="1:6" s="72" customFormat="1" ht="18.75" customHeight="1">
      <c r="A73" s="97">
        <v>310</v>
      </c>
      <c r="B73" s="97" t="s">
        <v>106</v>
      </c>
      <c r="C73" s="70" t="s">
        <v>224</v>
      </c>
      <c r="D73" s="86">
        <f t="shared" si="3"/>
        <v>0</v>
      </c>
      <c r="E73" s="90"/>
      <c r="F73" s="96">
        <v>0</v>
      </c>
    </row>
    <row r="74" spans="1:6" s="72" customFormat="1" ht="18.75" customHeight="1">
      <c r="A74" s="97" t="s">
        <v>452</v>
      </c>
      <c r="B74" s="97" t="s">
        <v>121</v>
      </c>
      <c r="C74" s="70" t="s">
        <v>362</v>
      </c>
      <c r="D74" s="86">
        <f t="shared" si="3"/>
        <v>0</v>
      </c>
      <c r="E74" s="90"/>
      <c r="F74" s="91">
        <v>0</v>
      </c>
    </row>
    <row r="75" spans="1:6" s="72" customFormat="1" ht="18.75" customHeight="1">
      <c r="A75" s="97" t="s">
        <v>452</v>
      </c>
      <c r="B75" s="97" t="s">
        <v>108</v>
      </c>
      <c r="C75" s="70" t="s">
        <v>363</v>
      </c>
      <c r="D75" s="86">
        <f t="shared" si="3"/>
        <v>0</v>
      </c>
      <c r="E75" s="90"/>
      <c r="F75" s="93"/>
    </row>
    <row r="76" spans="1:6" s="72" customFormat="1" ht="18.75" customHeight="1">
      <c r="A76" s="97" t="s">
        <v>452</v>
      </c>
      <c r="B76" s="97" t="s">
        <v>213</v>
      </c>
      <c r="C76" s="70" t="s">
        <v>369</v>
      </c>
      <c r="D76" s="86">
        <f t="shared" si="3"/>
        <v>0</v>
      </c>
      <c r="E76" s="90"/>
      <c r="F76" s="93"/>
    </row>
    <row r="77" spans="1:6" s="72" customFormat="1" ht="18.75" customHeight="1">
      <c r="A77" s="97" t="s">
        <v>452</v>
      </c>
      <c r="B77" s="97" t="s">
        <v>397</v>
      </c>
      <c r="C77" s="70" t="s">
        <v>370</v>
      </c>
      <c r="D77" s="86">
        <f t="shared" si="3"/>
        <v>0</v>
      </c>
      <c r="E77" s="90"/>
      <c r="F77" s="93"/>
    </row>
    <row r="78" spans="1:6" s="72" customFormat="1" ht="18.75" customHeight="1">
      <c r="A78" s="97" t="s">
        <v>452</v>
      </c>
      <c r="B78" s="97" t="s">
        <v>84</v>
      </c>
      <c r="C78" s="70" t="s">
        <v>371</v>
      </c>
      <c r="D78" s="86">
        <f t="shared" si="3"/>
        <v>0</v>
      </c>
      <c r="E78" s="90"/>
      <c r="F78" s="93"/>
    </row>
    <row r="79" spans="1:6" s="72" customFormat="1" ht="18.75" customHeight="1">
      <c r="A79" s="97" t="s">
        <v>452</v>
      </c>
      <c r="B79" s="97" t="s">
        <v>400</v>
      </c>
      <c r="C79" s="70" t="s">
        <v>372</v>
      </c>
      <c r="D79" s="86">
        <f t="shared" si="3"/>
        <v>0</v>
      </c>
      <c r="E79" s="90"/>
      <c r="F79" s="93"/>
    </row>
    <row r="80" spans="1:6" s="72" customFormat="1" ht="18.75" customHeight="1">
      <c r="A80" s="97" t="s">
        <v>452</v>
      </c>
      <c r="B80" s="97" t="s">
        <v>402</v>
      </c>
      <c r="C80" s="70" t="s">
        <v>364</v>
      </c>
      <c r="D80" s="86">
        <f t="shared" si="3"/>
        <v>0</v>
      </c>
      <c r="E80" s="90"/>
      <c r="F80" s="93"/>
    </row>
    <row r="81" spans="1:6" s="72" customFormat="1" ht="18.75" customHeight="1">
      <c r="A81" s="97" t="s">
        <v>452</v>
      </c>
      <c r="B81" s="97" t="s">
        <v>125</v>
      </c>
      <c r="C81" s="70" t="s">
        <v>365</v>
      </c>
      <c r="D81" s="86">
        <f t="shared" si="3"/>
        <v>0</v>
      </c>
      <c r="E81" s="90"/>
      <c r="F81" s="94"/>
    </row>
    <row r="82" spans="1:6" s="72" customFormat="1" ht="18.75" customHeight="1">
      <c r="A82" s="97" t="s">
        <v>452</v>
      </c>
      <c r="B82" s="97" t="s">
        <v>454</v>
      </c>
      <c r="C82" s="70" t="s">
        <v>366</v>
      </c>
      <c r="D82" s="86">
        <f t="shared" si="3"/>
        <v>0</v>
      </c>
      <c r="E82" s="90"/>
      <c r="F82" s="91">
        <v>0</v>
      </c>
    </row>
    <row r="83" spans="1:6" s="72" customFormat="1" ht="18.75" customHeight="1">
      <c r="A83" s="97" t="s">
        <v>452</v>
      </c>
      <c r="B83" s="97" t="s">
        <v>455</v>
      </c>
      <c r="C83" s="70" t="s">
        <v>367</v>
      </c>
      <c r="D83" s="86">
        <f t="shared" si="3"/>
        <v>0</v>
      </c>
      <c r="E83" s="90"/>
      <c r="F83" s="94"/>
    </row>
    <row r="84" spans="1:6" s="72" customFormat="1" ht="18.75" customHeight="1">
      <c r="A84" s="97" t="s">
        <v>452</v>
      </c>
      <c r="B84" s="97" t="s">
        <v>80</v>
      </c>
      <c r="C84" s="70" t="s">
        <v>373</v>
      </c>
      <c r="D84" s="86">
        <f t="shared" si="3"/>
        <v>0</v>
      </c>
      <c r="E84" s="90"/>
      <c r="F84" s="91">
        <v>0</v>
      </c>
    </row>
    <row r="85" spans="1:6" s="72" customFormat="1" ht="18.75" customHeight="1">
      <c r="A85" s="97"/>
      <c r="B85" s="97"/>
      <c r="C85" s="70" t="s">
        <v>289</v>
      </c>
      <c r="D85" s="86">
        <f t="shared" si="3"/>
        <v>2</v>
      </c>
      <c r="E85" s="86"/>
      <c r="F85" s="98">
        <f>SUM(F86:F87)</f>
        <v>2</v>
      </c>
    </row>
    <row r="86" spans="1:6" ht="18.75" customHeight="1">
      <c r="A86" s="97">
        <v>399</v>
      </c>
      <c r="B86" s="97" t="s">
        <v>108</v>
      </c>
      <c r="C86" s="70" t="s">
        <v>456</v>
      </c>
      <c r="D86" s="86">
        <f t="shared" si="3"/>
        <v>0</v>
      </c>
      <c r="E86" s="90"/>
      <c r="F86" s="91">
        <v>0</v>
      </c>
    </row>
    <row r="87" spans="1:6" ht="18.75" customHeight="1">
      <c r="A87" s="97">
        <v>399</v>
      </c>
      <c r="B87" s="97" t="s">
        <v>80</v>
      </c>
      <c r="C87" s="70" t="s">
        <v>131</v>
      </c>
      <c r="D87" s="86">
        <f t="shared" si="3"/>
        <v>2</v>
      </c>
      <c r="E87" s="90"/>
      <c r="F87" s="93">
        <v>2</v>
      </c>
    </row>
  </sheetData>
  <sheetProtection/>
  <mergeCells count="9">
    <mergeCell ref="A2:F2"/>
    <mergeCell ref="A3:C3"/>
    <mergeCell ref="A4:B4"/>
    <mergeCell ref="D4:F4"/>
    <mergeCell ref="A5:B5"/>
    <mergeCell ref="C4:C6"/>
    <mergeCell ref="D5:D6"/>
    <mergeCell ref="E5:E6"/>
    <mergeCell ref="F5:F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4">
      <selection activeCell="F9" sqref="F9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1"/>
      <c r="B1" s="2"/>
      <c r="C1" s="2"/>
      <c r="D1" s="2"/>
      <c r="E1" s="2"/>
      <c r="F1" s="67" t="s">
        <v>457</v>
      </c>
    </row>
    <row r="2" spans="1:6" ht="19.5" customHeight="1">
      <c r="A2" s="4" t="s">
        <v>458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7" t="s">
        <v>2</v>
      </c>
    </row>
    <row r="4" spans="1:6" ht="19.5" customHeight="1">
      <c r="A4" s="12" t="s">
        <v>52</v>
      </c>
      <c r="B4" s="12"/>
      <c r="C4" s="12"/>
      <c r="D4" s="12"/>
      <c r="E4" s="12"/>
      <c r="F4" s="17" t="s">
        <v>66</v>
      </c>
    </row>
    <row r="5" spans="1:6" ht="19.5" customHeight="1">
      <c r="A5" s="12" t="s">
        <v>63</v>
      </c>
      <c r="B5" s="12"/>
      <c r="C5" s="12"/>
      <c r="D5" s="17" t="s">
        <v>64</v>
      </c>
      <c r="E5" s="17" t="s">
        <v>459</v>
      </c>
      <c r="F5" s="17"/>
    </row>
    <row r="6" spans="1:6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</row>
    <row r="7" spans="1:6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1" t="s">
        <v>74</v>
      </c>
      <c r="F7" s="71" t="s">
        <v>74</v>
      </c>
    </row>
    <row r="8" spans="1:6" ht="19.5" customHeight="1">
      <c r="A8" s="46"/>
      <c r="B8" s="46"/>
      <c r="C8" s="46"/>
      <c r="D8" s="25"/>
      <c r="E8" s="25" t="s">
        <v>53</v>
      </c>
      <c r="F8" s="56">
        <f>65.66</f>
        <v>65.66</v>
      </c>
    </row>
    <row r="9" spans="1:6" ht="19.5" customHeight="1">
      <c r="A9" s="46"/>
      <c r="B9" s="46"/>
      <c r="C9" s="46"/>
      <c r="D9" s="25"/>
      <c r="E9" s="25" t="s">
        <v>99</v>
      </c>
      <c r="F9" s="56">
        <v>65.66</v>
      </c>
    </row>
    <row r="10" spans="1:6" ht="19.5" customHeight="1">
      <c r="A10" s="46" t="s">
        <v>100</v>
      </c>
      <c r="B10" s="46" t="s">
        <v>81</v>
      </c>
      <c r="C10" s="46" t="s">
        <v>85</v>
      </c>
      <c r="D10" s="25" t="s">
        <v>101</v>
      </c>
      <c r="E10" s="25" t="s">
        <v>460</v>
      </c>
      <c r="F10" s="56">
        <v>0.35</v>
      </c>
    </row>
    <row r="11" spans="1:6" ht="19.5" customHeight="1">
      <c r="A11" s="46" t="s">
        <v>100</v>
      </c>
      <c r="B11" s="46" t="s">
        <v>103</v>
      </c>
      <c r="C11" s="46" t="s">
        <v>85</v>
      </c>
      <c r="D11" s="25" t="s">
        <v>101</v>
      </c>
      <c r="E11" s="25" t="s">
        <v>461</v>
      </c>
      <c r="F11" s="56">
        <v>0.7</v>
      </c>
    </row>
    <row r="12" spans="1:6" ht="19.5" customHeight="1">
      <c r="A12" s="46" t="s">
        <v>100</v>
      </c>
      <c r="B12" s="46" t="s">
        <v>103</v>
      </c>
      <c r="C12" s="46" t="s">
        <v>85</v>
      </c>
      <c r="D12" s="25" t="s">
        <v>101</v>
      </c>
      <c r="E12" s="25" t="s">
        <v>462</v>
      </c>
      <c r="F12" s="56">
        <v>0.35</v>
      </c>
    </row>
    <row r="13" spans="1:6" ht="19.5" customHeight="1">
      <c r="A13" s="46" t="s">
        <v>100</v>
      </c>
      <c r="B13" s="46" t="s">
        <v>103</v>
      </c>
      <c r="C13" s="46" t="s">
        <v>85</v>
      </c>
      <c r="D13" s="25" t="s">
        <v>101</v>
      </c>
      <c r="E13" s="25" t="s">
        <v>463</v>
      </c>
      <c r="F13" s="56">
        <v>7.26</v>
      </c>
    </row>
    <row r="14" spans="1:6" ht="19.5" customHeight="1">
      <c r="A14" s="46" t="s">
        <v>100</v>
      </c>
      <c r="B14" s="46" t="s">
        <v>103</v>
      </c>
      <c r="C14" s="46" t="s">
        <v>85</v>
      </c>
      <c r="D14" s="25" t="s">
        <v>101</v>
      </c>
      <c r="E14" s="25" t="s">
        <v>464</v>
      </c>
      <c r="F14" s="56">
        <v>0.35</v>
      </c>
    </row>
    <row r="15" spans="1:6" ht="19.5" customHeight="1">
      <c r="A15" s="46" t="s">
        <v>100</v>
      </c>
      <c r="B15" s="46" t="s">
        <v>103</v>
      </c>
      <c r="C15" s="46" t="s">
        <v>85</v>
      </c>
      <c r="D15" s="25" t="s">
        <v>101</v>
      </c>
      <c r="E15" s="25" t="s">
        <v>465</v>
      </c>
      <c r="F15" s="56">
        <v>0.35</v>
      </c>
    </row>
    <row r="16" spans="1:6" ht="19.5" customHeight="1">
      <c r="A16" s="46" t="s">
        <v>100</v>
      </c>
      <c r="B16" s="46" t="s">
        <v>103</v>
      </c>
      <c r="C16" s="46" t="s">
        <v>106</v>
      </c>
      <c r="D16" s="25" t="s">
        <v>101</v>
      </c>
      <c r="E16" s="25" t="s">
        <v>466</v>
      </c>
      <c r="F16" s="56">
        <v>4</v>
      </c>
    </row>
    <row r="17" spans="1:6" ht="19.5" customHeight="1">
      <c r="A17" s="46" t="s">
        <v>100</v>
      </c>
      <c r="B17" s="46" t="s">
        <v>103</v>
      </c>
      <c r="C17" s="46" t="s">
        <v>108</v>
      </c>
      <c r="D17" s="25" t="s">
        <v>101</v>
      </c>
      <c r="E17" s="25" t="s">
        <v>467</v>
      </c>
      <c r="F17" s="56">
        <v>2.8</v>
      </c>
    </row>
    <row r="18" spans="1:6" ht="19.5" customHeight="1">
      <c r="A18" s="46" t="s">
        <v>100</v>
      </c>
      <c r="B18" s="46" t="s">
        <v>77</v>
      </c>
      <c r="C18" s="46" t="s">
        <v>110</v>
      </c>
      <c r="D18" s="25" t="s">
        <v>101</v>
      </c>
      <c r="E18" s="25" t="s">
        <v>468</v>
      </c>
      <c r="F18" s="56">
        <v>0.35</v>
      </c>
    </row>
    <row r="19" spans="1:6" ht="19.5" customHeight="1">
      <c r="A19" s="46" t="s">
        <v>100</v>
      </c>
      <c r="B19" s="46" t="s">
        <v>108</v>
      </c>
      <c r="C19" s="46" t="s">
        <v>110</v>
      </c>
      <c r="D19" s="25" t="s">
        <v>101</v>
      </c>
      <c r="E19" s="25" t="s">
        <v>469</v>
      </c>
      <c r="F19" s="56">
        <v>0.35</v>
      </c>
    </row>
    <row r="20" spans="1:6" ht="19.5" customHeight="1">
      <c r="A20" s="46" t="s">
        <v>100</v>
      </c>
      <c r="B20" s="46" t="s">
        <v>84</v>
      </c>
      <c r="C20" s="46" t="s">
        <v>85</v>
      </c>
      <c r="D20" s="25" t="s">
        <v>101</v>
      </c>
      <c r="E20" s="25" t="s">
        <v>470</v>
      </c>
      <c r="F20" s="56">
        <v>2.1</v>
      </c>
    </row>
    <row r="21" spans="1:6" ht="19.5" customHeight="1">
      <c r="A21" s="46" t="s">
        <v>100</v>
      </c>
      <c r="B21" s="46" t="s">
        <v>114</v>
      </c>
      <c r="C21" s="46" t="s">
        <v>85</v>
      </c>
      <c r="D21" s="25" t="s">
        <v>101</v>
      </c>
      <c r="E21" s="25" t="s">
        <v>471</v>
      </c>
      <c r="F21" s="56">
        <v>0.7</v>
      </c>
    </row>
    <row r="22" spans="1:6" ht="19.5" customHeight="1">
      <c r="A22" s="46" t="s">
        <v>100</v>
      </c>
      <c r="B22" s="46" t="s">
        <v>114</v>
      </c>
      <c r="C22" s="46" t="s">
        <v>85</v>
      </c>
      <c r="D22" s="25" t="s">
        <v>101</v>
      </c>
      <c r="E22" s="25" t="s">
        <v>472</v>
      </c>
      <c r="F22" s="56">
        <v>0.7</v>
      </c>
    </row>
    <row r="23" spans="1:6" ht="19.5" customHeight="1">
      <c r="A23" s="46" t="s">
        <v>100</v>
      </c>
      <c r="B23" s="46" t="s">
        <v>116</v>
      </c>
      <c r="C23" s="46" t="s">
        <v>85</v>
      </c>
      <c r="D23" s="25" t="s">
        <v>101</v>
      </c>
      <c r="E23" s="25" t="s">
        <v>473</v>
      </c>
      <c r="F23" s="56">
        <v>1.75</v>
      </c>
    </row>
    <row r="24" spans="1:6" ht="19.5" customHeight="1">
      <c r="A24" s="46" t="s">
        <v>76</v>
      </c>
      <c r="B24" s="46" t="s">
        <v>85</v>
      </c>
      <c r="C24" s="46" t="s">
        <v>80</v>
      </c>
      <c r="D24" s="25" t="s">
        <v>101</v>
      </c>
      <c r="E24" s="25" t="s">
        <v>474</v>
      </c>
      <c r="F24" s="56">
        <v>2.1</v>
      </c>
    </row>
    <row r="25" spans="1:6" ht="19.5" customHeight="1">
      <c r="A25" s="46" t="s">
        <v>76</v>
      </c>
      <c r="B25" s="46" t="s">
        <v>84</v>
      </c>
      <c r="C25" s="46" t="s">
        <v>80</v>
      </c>
      <c r="D25" s="25" t="s">
        <v>101</v>
      </c>
      <c r="E25" s="25" t="s">
        <v>475</v>
      </c>
      <c r="F25" s="56">
        <v>0.7</v>
      </c>
    </row>
    <row r="26" spans="1:6" ht="19.5" customHeight="1">
      <c r="A26" s="46" t="s">
        <v>83</v>
      </c>
      <c r="B26" s="46" t="s">
        <v>121</v>
      </c>
      <c r="C26" s="46" t="s">
        <v>80</v>
      </c>
      <c r="D26" s="25" t="s">
        <v>101</v>
      </c>
      <c r="E26" s="25" t="s">
        <v>476</v>
      </c>
      <c r="F26" s="56">
        <v>0.35</v>
      </c>
    </row>
    <row r="27" spans="1:6" ht="19.5" customHeight="1">
      <c r="A27" s="46" t="s">
        <v>87</v>
      </c>
      <c r="B27" s="46" t="s">
        <v>85</v>
      </c>
      <c r="C27" s="46" t="s">
        <v>81</v>
      </c>
      <c r="D27" s="25" t="s">
        <v>101</v>
      </c>
      <c r="E27" s="25" t="s">
        <v>477</v>
      </c>
      <c r="F27" s="56">
        <v>7</v>
      </c>
    </row>
    <row r="28" spans="1:6" ht="19.5" customHeight="1">
      <c r="A28" s="46" t="s">
        <v>124</v>
      </c>
      <c r="B28" s="46" t="s">
        <v>81</v>
      </c>
      <c r="C28" s="46" t="s">
        <v>125</v>
      </c>
      <c r="D28" s="25" t="s">
        <v>101</v>
      </c>
      <c r="E28" s="25" t="s">
        <v>478</v>
      </c>
      <c r="F28" s="56">
        <v>20</v>
      </c>
    </row>
    <row r="29" spans="1:6" ht="19.5" customHeight="1">
      <c r="A29" s="46" t="s">
        <v>124</v>
      </c>
      <c r="B29" s="46" t="s">
        <v>103</v>
      </c>
      <c r="C29" s="46" t="s">
        <v>85</v>
      </c>
      <c r="D29" s="25" t="s">
        <v>101</v>
      </c>
      <c r="E29" s="25" t="s">
        <v>479</v>
      </c>
      <c r="F29" s="56">
        <v>6.4</v>
      </c>
    </row>
    <row r="30" spans="1:6" ht="19.5" customHeight="1">
      <c r="A30" s="46" t="s">
        <v>128</v>
      </c>
      <c r="B30" s="46" t="s">
        <v>81</v>
      </c>
      <c r="C30" s="46" t="s">
        <v>106</v>
      </c>
      <c r="D30" s="25" t="s">
        <v>101</v>
      </c>
      <c r="E30" s="25" t="s">
        <v>480</v>
      </c>
      <c r="F30" s="56">
        <v>0.7</v>
      </c>
    </row>
    <row r="31" spans="1:6" ht="19.5" customHeight="1">
      <c r="A31" s="46" t="s">
        <v>128</v>
      </c>
      <c r="B31" s="46" t="s">
        <v>81</v>
      </c>
      <c r="C31" s="46" t="s">
        <v>106</v>
      </c>
      <c r="D31" s="25" t="s">
        <v>101</v>
      </c>
      <c r="E31" s="25" t="s">
        <v>481</v>
      </c>
      <c r="F31" s="56">
        <v>4.2</v>
      </c>
    </row>
    <row r="32" spans="1:6" ht="19.5" customHeight="1">
      <c r="A32" s="46" t="s">
        <v>130</v>
      </c>
      <c r="B32" s="46" t="s">
        <v>80</v>
      </c>
      <c r="C32" s="46" t="s">
        <v>81</v>
      </c>
      <c r="D32" s="25" t="s">
        <v>101</v>
      </c>
      <c r="E32" s="25" t="s">
        <v>482</v>
      </c>
      <c r="F32" s="56">
        <v>2.1</v>
      </c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483</v>
      </c>
      <c r="I1" s="49"/>
    </row>
    <row r="2" spans="1:9" ht="25.5" customHeight="1">
      <c r="A2" s="4" t="s">
        <v>484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485</v>
      </c>
      <c r="B4" s="16" t="s">
        <v>486</v>
      </c>
      <c r="C4" s="11" t="s">
        <v>487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325</v>
      </c>
      <c r="E5" s="38" t="s">
        <v>488</v>
      </c>
      <c r="F5" s="39"/>
      <c r="G5" s="39"/>
      <c r="H5" s="40" t="s">
        <v>330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489</v>
      </c>
      <c r="G6" s="44" t="s">
        <v>490</v>
      </c>
      <c r="H6" s="45"/>
      <c r="I6" s="49"/>
    </row>
    <row r="7" spans="1:9" s="53" customFormat="1" ht="19.5" customHeight="1">
      <c r="A7" s="22" t="s">
        <v>74</v>
      </c>
      <c r="B7" s="23" t="s">
        <v>74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19.5" customHeight="1">
      <c r="A8" s="25"/>
      <c r="B8" s="25" t="s">
        <v>53</v>
      </c>
      <c r="C8" s="56">
        <v>0.7</v>
      </c>
      <c r="D8" s="57">
        <v>0</v>
      </c>
      <c r="E8" s="58">
        <v>0</v>
      </c>
      <c r="F8" s="59">
        <v>0</v>
      </c>
      <c r="G8" s="59">
        <v>0</v>
      </c>
      <c r="H8" s="56">
        <v>0.7</v>
      </c>
      <c r="I8" s="49"/>
    </row>
    <row r="9" spans="1:9" ht="19.5" customHeight="1">
      <c r="A9" s="25"/>
      <c r="B9" s="25" t="s">
        <v>99</v>
      </c>
      <c r="C9" s="56">
        <v>0.7</v>
      </c>
      <c r="D9" s="57">
        <v>0</v>
      </c>
      <c r="E9" s="58">
        <v>0</v>
      </c>
      <c r="F9" s="59">
        <v>0</v>
      </c>
      <c r="G9" s="59">
        <v>0</v>
      </c>
      <c r="H9" s="56">
        <v>0.7</v>
      </c>
      <c r="I9" s="49"/>
    </row>
    <row r="10" spans="1:9" ht="19.5" customHeight="1">
      <c r="A10" s="25" t="s">
        <v>101</v>
      </c>
      <c r="B10" s="25" t="s">
        <v>491</v>
      </c>
      <c r="C10" s="56">
        <v>0.7</v>
      </c>
      <c r="D10" s="57">
        <v>0</v>
      </c>
      <c r="E10" s="58">
        <v>0</v>
      </c>
      <c r="F10" s="59">
        <v>0</v>
      </c>
      <c r="G10" s="59">
        <v>0</v>
      </c>
      <c r="H10" s="56">
        <v>0.7</v>
      </c>
      <c r="I10" s="51"/>
    </row>
    <row r="11" spans="1:9" ht="19.5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19.5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19.5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19.5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19.5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19.5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19.5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19.5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19.5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19.5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19.5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19.5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19.5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19.5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19.5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19.5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2020-04-23T02:15:30Z</dcterms:created>
  <dcterms:modified xsi:type="dcterms:W3CDTF">2020-04-24T08:00:27Z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