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封面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8">#N/A</definedName>
    <definedName name="_xlnm.Print_Area" localSheetId="6">#N/A</definedName>
    <definedName name="_xlnm.Print_Area" localSheetId="10">#N/A-1</definedName>
  </definedNames>
  <calcPr fullCalcOnLoad="1"/>
</workbook>
</file>

<file path=xl/sharedStrings.xml><?xml version="1.0" encoding="utf-8"?>
<sst xmlns="http://schemas.openxmlformats.org/spreadsheetml/2006/main" count="1435" uniqueCount="499">
  <si>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</si>
  <si>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</si>
  <si>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</si>
  <si>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</si>
  <si>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</si>
  <si>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</si>
  <si>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</si>
  <si>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</si>
  <si>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</si>
  <si>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</si>
  <si>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</si>
  <si>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</si>
  <si>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</si>
  <si>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</si>
  <si>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</si>
  <si>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</si>
  <si>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</si>
  <si>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</si>
  <si>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</si>
  <si>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</si>
  <si>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</si>
  <si>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</si>
  <si>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</si>
  <si>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</si>
  <si>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</si>
  <si>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</si>
  <si>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</si>
  <si>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</si>
  <si>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</si>
  <si>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</si>
  <si>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</si>
  <si>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</si>
  <si>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</si>
  <si>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</si>
  <si>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</si>
  <si>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</si>
  <si>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</si>
  <si>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</si>
  <si>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</si>
  <si>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</si>
  <si>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</si>
  <si>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</si>
  <si>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</si>
  <si>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</si>
  <si>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</si>
  <si>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</si>
  <si>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</si>
  <si>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</si>
  <si>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</si>
  <si>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</si>
  <si>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</si>
  <si>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</si>
  <si>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</si>
  <si>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</si>
  <si>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</si>
  <si>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</si>
  <si>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</si>
  <si>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</si>
  <si>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</si>
  <si>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</si>
  <si>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</si>
  <si>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</si>
  <si>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</si>
  <si>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</si>
  <si>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</si>
  <si>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</si>
  <si>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</si>
  <si>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</si>
  <si>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</si>
  <si>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</si>
  <si>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</si>
  <si>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</si>
  <si>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</si>
  <si>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</si>
  <si>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</si>
  <si>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</si>
  <si>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江陵镇会计核算中心</t>
  </si>
  <si>
    <t>201</t>
  </si>
  <si>
    <t>03</t>
  </si>
  <si>
    <t>01</t>
  </si>
  <si>
    <t>919121002</t>
  </si>
  <si>
    <t xml:space="preserve">  行政运行（政府办公厅（室）及相关机构事务）</t>
  </si>
  <si>
    <t>06</t>
  </si>
  <si>
    <t>50</t>
  </si>
  <si>
    <t xml:space="preserve">  事业运行（财政事务）</t>
  </si>
  <si>
    <t>99</t>
  </si>
  <si>
    <t xml:space="preserve">  其他财政事务支出</t>
  </si>
  <si>
    <t>221</t>
  </si>
  <si>
    <t>02</t>
  </si>
  <si>
    <t xml:space="preserve">  住房公积金</t>
  </si>
  <si>
    <t>江陵镇民政办</t>
  </si>
  <si>
    <t>208</t>
  </si>
  <si>
    <t>919121005</t>
  </si>
  <si>
    <t xml:space="preserve">  行政运行（民政管理事务）</t>
  </si>
  <si>
    <t xml:space="preserve">  一般行政管理事务（民政管理事务）</t>
  </si>
  <si>
    <t xml:space="preserve">  其他社会保障和就业支出</t>
  </si>
  <si>
    <t>江陵镇社会事务（政务）服务中心</t>
  </si>
  <si>
    <t>919121003</t>
  </si>
  <si>
    <t xml:space="preserve">  政务公开审批</t>
  </si>
  <si>
    <t>江陵镇政府</t>
  </si>
  <si>
    <t>919121001</t>
  </si>
  <si>
    <t xml:space="preserve">  行政运行（人大事务）</t>
  </si>
  <si>
    <t xml:space="preserve">  一般行政管理事务（政府办公厅（室）及相关机构事务）</t>
  </si>
  <si>
    <t>08</t>
  </si>
  <si>
    <t xml:space="preserve">  信访事务</t>
  </si>
  <si>
    <t>05</t>
  </si>
  <si>
    <t xml:space="preserve">  事业运行（统计信息事务）</t>
  </si>
  <si>
    <t xml:space="preserve">  其他审计事务支出</t>
  </si>
  <si>
    <t>11</t>
  </si>
  <si>
    <t xml:space="preserve">  一般行政管理事务（纪检监察事务）</t>
  </si>
  <si>
    <t>29</t>
  </si>
  <si>
    <t xml:space="preserve">  一般行政管理事务（群众团体事务）</t>
  </si>
  <si>
    <t xml:space="preserve">  其他宣传事务支出</t>
  </si>
  <si>
    <t>204</t>
  </si>
  <si>
    <t xml:space="preserve">  一般行政管理事务（公安）</t>
  </si>
  <si>
    <t xml:space="preserve">  基层政权建设和社区治理</t>
  </si>
  <si>
    <t xml:space="preserve">  其他民政管理事务支出</t>
  </si>
  <si>
    <t xml:space="preserve">  机关事业单位基本养老保险缴费支出</t>
  </si>
  <si>
    <t xml:space="preserve">  死亡抚恤</t>
  </si>
  <si>
    <t xml:space="preserve">  一般行政管理事务（残疾人事业）</t>
  </si>
  <si>
    <t xml:space="preserve">  其他残疾人事业支出</t>
  </si>
  <si>
    <t>210</t>
  </si>
  <si>
    <t>07</t>
  </si>
  <si>
    <t xml:space="preserve">  其他计划生育事务支出</t>
  </si>
  <si>
    <t xml:space="preserve">  行政单位医疗</t>
  </si>
  <si>
    <t>212</t>
  </si>
  <si>
    <t xml:space="preserve">  城乡社区环境卫生</t>
  </si>
  <si>
    <t>213</t>
  </si>
  <si>
    <t xml:space="preserve">  对村民委员会和村党支部的补助</t>
  </si>
  <si>
    <t>224</t>
  </si>
  <si>
    <t xml:space="preserve">  安全监管</t>
  </si>
  <si>
    <t>229</t>
  </si>
  <si>
    <t xml:space="preserve">  其他支出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</si>
  <si>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</si>
  <si>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</si>
  <si>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</si>
  <si>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</si>
  <si>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</si>
  <si>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</si>
  <si>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</si>
  <si>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</si>
  <si>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</si>
  <si>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</si>
  <si>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</si>
  <si>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</si>
  <si>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</si>
  <si>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</si>
  <si>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</si>
  <si>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</si>
  <si>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</si>
  <si>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</si>
  <si>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</si>
  <si>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</si>
  <si>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</si>
  <si>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</si>
  <si>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</si>
  <si>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</si>
  <si>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</si>
  <si>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</si>
  <si>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</si>
  <si>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</si>
  <si>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</si>
  <si>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</si>
  <si>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</si>
  <si>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</si>
  <si>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</si>
  <si>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</si>
  <si>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</si>
  <si>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</si>
  <si>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</si>
  <si>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</si>
  <si>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</si>
  <si>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</si>
  <si>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</si>
  <si>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</si>
  <si>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</si>
  <si>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</si>
  <si>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</si>
  <si>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</si>
  <si>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</si>
  <si>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</si>
  <si>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</si>
  <si>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</si>
  <si>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</si>
  <si>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</si>
  <si>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</si>
  <si>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</si>
  <si>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</si>
  <si>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</si>
  <si>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</si>
  <si>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</si>
  <si>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</si>
  <si>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</si>
  <si>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</si>
  <si>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</si>
  <si>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</si>
  <si>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</si>
  <si>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</si>
  <si>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</si>
  <si>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</si>
  <si>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</si>
  <si>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</si>
  <si>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</si>
  <si>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</si>
  <si>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</si>
  <si>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</si>
  <si>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</si>
  <si>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</si>
  <si>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</si>
  <si>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</si>
  <si>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</si>
  <si>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</si>
  <si>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</si>
  <si>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</si>
  <si>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</si>
  <si>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</si>
  <si>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</si>
  <si>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</si>
  <si>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</si>
  <si>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</si>
  <si>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</si>
  <si>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</si>
  <si>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</si>
  <si>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</si>
  <si>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</si>
  <si>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</si>
  <si>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</si>
  <si>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</si>
  <si>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</si>
  <si>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</si>
  <si>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</si>
  <si>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</si>
  <si>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</si>
  <si>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</si>
  <si>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</si>
  <si>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</si>
  <si>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</si>
  <si>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</si>
  <si>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</si>
  <si>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</si>
  <si>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</si>
  <si>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</si>
  <si>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</si>
  <si>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</si>
  <si>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</si>
  <si>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</si>
  <si>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</si>
  <si>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</si>
  <si>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</si>
  <si>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</si>
  <si>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</si>
  <si>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</si>
  <si>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</si>
  <si>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</si>
  <si>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</si>
  <si>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</si>
  <si>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</si>
  <si>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</si>
  <si>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</si>
  <si>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</si>
  <si>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</si>
  <si>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</si>
  <si>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</si>
  <si>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</si>
  <si>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</si>
  <si>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</si>
  <si>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</si>
  <si>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</si>
  <si>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</si>
  <si>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</si>
  <si>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</si>
  <si>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</si>
  <si>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</si>
  <si>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</si>
  <si>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</si>
  <si>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</si>
  <si>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</si>
  <si>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</si>
  <si>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</si>
  <si>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</si>
  <si>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</si>
  <si>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</si>
  <si>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</si>
  <si>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</si>
  <si>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</si>
  <si>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</si>
  <si>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</si>
  <si>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</si>
  <si>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</si>
  <si>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</si>
  <si>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</si>
  <si>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</si>
  <si>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</si>
  <si>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</si>
  <si>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</si>
  <si>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</si>
  <si>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</si>
  <si>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</si>
  <si>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</si>
  <si>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</si>
  <si>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</si>
  <si>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</si>
  <si>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</si>
  <si>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</si>
  <si>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</si>
  <si>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</si>
  <si>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</si>
  <si>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</si>
  <si>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</si>
  <si>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</si>
  <si>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</si>
  <si>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</si>
  <si>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</si>
  <si>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</si>
  <si>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</si>
  <si>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</si>
  <si>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</si>
  <si>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</si>
  <si>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</si>
  <si>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</si>
  <si>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</si>
  <si>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</si>
  <si>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</si>
  <si>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</si>
  <si>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</si>
  <si>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</si>
  <si>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</si>
  <si>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</si>
  <si>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</si>
  <si>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</si>
  <si>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</si>
  <si>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</si>
  <si>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</si>
  <si>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</si>
  <si>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</si>
  <si>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</si>
  <si>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</si>
  <si>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</si>
  <si>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</si>
  <si>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</si>
  <si>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</si>
  <si>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</si>
  <si>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</si>
  <si>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</si>
  <si>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</si>
  <si>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</si>
  <si>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</si>
  <si>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</si>
  <si>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</si>
  <si>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</si>
  <si>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</si>
  <si>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</si>
  <si>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</si>
  <si>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</si>
  <si>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</si>
  <si>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</si>
  <si>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</si>
  <si>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</si>
  <si>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</si>
  <si>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</si>
  <si>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</si>
  <si>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</si>
  <si>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</si>
  <si>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</si>
  <si>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</si>
  <si>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</si>
  <si>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</si>
  <si>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</si>
  <si>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</si>
  <si>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</si>
  <si>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</si>
  <si>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</si>
  <si>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</si>
  <si>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</si>
  <si>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</si>
  <si>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</si>
  <si>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</si>
  <si>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伙食补助</t>
  </si>
  <si>
    <t>一般公共预算基本支出预算表</t>
  </si>
  <si>
    <t>单位:元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</si>
  <si>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</si>
  <si>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</si>
  <si>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</si>
  <si>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</si>
  <si>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</si>
  <si>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</si>
  <si>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</si>
  <si>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</si>
  <si>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</si>
  <si>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</si>
  <si>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</si>
  <si>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</si>
  <si>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</si>
  <si>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</si>
  <si>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</si>
  <si>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</si>
  <si>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</si>
  <si>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</si>
  <si>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</si>
  <si>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</si>
  <si>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</si>
  <si>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</si>
  <si>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</si>
  <si>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</si>
  <si>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</si>
  <si>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</si>
  <si>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</si>
  <si>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</si>
  <si>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</si>
  <si>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</si>
  <si>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</si>
  <si>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</si>
  <si>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</si>
  <si>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</si>
  <si>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</si>
  <si>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</si>
  <si>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</si>
  <si>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</si>
  <si>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</si>
  <si>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</si>
  <si>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</si>
  <si>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</si>
  <si>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</si>
  <si>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</si>
  <si>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</si>
  <si>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</si>
  <si>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</si>
  <si>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</si>
  <si>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</si>
  <si>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</si>
  <si>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</si>
  <si>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</si>
  <si>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</si>
  <si>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</si>
  <si>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</si>
  <si>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</si>
  <si>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</si>
  <si>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</si>
  <si>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</si>
  <si>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</si>
  <si>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</si>
  <si>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</si>
  <si>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</si>
  <si>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</si>
  <si>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</si>
  <si>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</si>
  <si>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</si>
  <si>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</si>
  <si>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</si>
  <si>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</si>
  <si>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</si>
  <si>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</si>
  <si>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</si>
  <si>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</si>
  <si>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</si>
  <si>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</si>
  <si>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城区距离补助</t>
  </si>
  <si>
    <t xml:space="preserve">  乡镇网格员补助</t>
  </si>
  <si>
    <t xml:space="preserve">  承担重点工作补助</t>
  </si>
  <si>
    <t xml:space="preserve">  党建工作经费</t>
  </si>
  <si>
    <t xml:space="preserve">  便民中心工作经费</t>
  </si>
  <si>
    <t>场镇基础设施完善及环境卫生</t>
  </si>
  <si>
    <t>乡镇残疾人专干运行</t>
  </si>
  <si>
    <t>户籍人口</t>
  </si>
  <si>
    <t>幅员面积</t>
  </si>
  <si>
    <t>纪检工作日常运行</t>
  </si>
  <si>
    <t>人大工作日常运行</t>
  </si>
  <si>
    <t>关工委工作日常运行</t>
  </si>
  <si>
    <t>残联工作日常运行</t>
  </si>
  <si>
    <t>安全工作日常运行</t>
  </si>
  <si>
    <t>信访维稳工作日常运行</t>
  </si>
  <si>
    <t>禁毒工作日常运行</t>
  </si>
  <si>
    <t>食品安全工作日常运行</t>
  </si>
  <si>
    <t>武装工作日常运行</t>
  </si>
  <si>
    <t>审计工作日常运行</t>
  </si>
  <si>
    <t>统计工作日常运行</t>
  </si>
  <si>
    <t>流动人口计生工作日常运行</t>
  </si>
  <si>
    <t>团委工作日常运行</t>
  </si>
  <si>
    <t>妇联工作日常运行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</si>
  <si>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</si>
  <si>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</si>
  <si>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</si>
  <si>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</si>
  <si>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</si>
  <si>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</si>
  <si>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</si>
  <si>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</si>
  <si>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江陵镇政府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</si>
  <si>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</si>
  <si>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</si>
  <si>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</si>
  <si>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</si>
  <si>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</si>
  <si>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</si>
  <si>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</si>
  <si>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</si>
  <si>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</si>
  <si>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达州市通川区江陵镇人民政府</t>
  </si>
  <si>
    <t>2020年部门预算公开表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</si>
</sst>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##0.00"/>
    <numFmt numFmtId="178" formatCode="#,##0.0000"/>
    <numFmt numFmtId="179" formatCode="0.00_ "/>
    <numFmt numFmtId="180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3" fillId="2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0" borderId="0">
      <alignment/>
      <protection/>
    </xf>
  </cellStyleXfs>
  <cellXfs count="238"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4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Alignment="1">
      <alignment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37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1" fillId="37" borderId="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Border="1" applyAlignment="1" applyProtection="1">
      <alignment horizontal="centerContinuous" vertical="center"/>
      <protection/>
    </xf>
    <xf numFmtId="3" fontId="1" fillId="37" borderId="0" xfId="0" applyNumberFormat="1" applyFont="1" applyFill="1" applyBorder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3" fontId="1" fillId="37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23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1" fillId="0" borderId="9" xfId="0" applyNumberFormat="1" applyFont="1" applyFill="1" applyBorder="1" applyAlignment="1" applyProtection="1">
      <alignment vertical="center" wrapText="1"/>
      <protection/>
    </xf>
    <xf numFmtId="4" fontId="11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8" fontId="1" fillId="37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25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>
      <alignment vertical="center" wrapText="1"/>
    </xf>
    <xf numFmtId="49" fontId="11" fillId="37" borderId="13" xfId="0" applyNumberFormat="1" applyFont="1" applyFill="1" applyBorder="1" applyAlignment="1" applyProtection="1">
      <alignment vertical="center" wrapText="1"/>
      <protection/>
    </xf>
    <xf numFmtId="0" fontId="1" fillId="37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27" xfId="0" applyNumberFormat="1" applyFont="1" applyFill="1" applyBorder="1" applyAlignment="1" applyProtection="1">
      <alignment vertical="center" wrapText="1"/>
      <protection/>
    </xf>
    <xf numFmtId="177" fontId="1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8" fontId="1" fillId="0" borderId="13" xfId="0" applyNumberFormat="1" applyFont="1" applyFill="1" applyBorder="1" applyAlignment="1" applyProtection="1">
      <alignment/>
      <protection/>
    </xf>
    <xf numFmtId="178" fontId="1" fillId="37" borderId="13" xfId="0" applyNumberFormat="1" applyFont="1" applyFill="1" applyBorder="1" applyAlignment="1" applyProtection="1">
      <alignment/>
      <protection/>
    </xf>
    <xf numFmtId="3" fontId="0" fillId="0" borderId="27" xfId="0" applyNumberFormat="1" applyFill="1" applyBorder="1" applyAlignment="1">
      <alignment/>
    </xf>
    <xf numFmtId="1" fontId="12" fillId="0" borderId="13" xfId="0" applyNumberFormat="1" applyFont="1" applyFill="1" applyBorder="1" applyAlignment="1">
      <alignment/>
    </xf>
    <xf numFmtId="3" fontId="11" fillId="0" borderId="27" xfId="0" applyNumberFormat="1" applyFont="1" applyFill="1" applyBorder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11" fillId="0" borderId="24" xfId="0" applyNumberFormat="1" applyFont="1" applyFill="1" applyBorder="1" applyAlignment="1" applyProtection="1">
      <alignment vertical="center" wrapText="1"/>
      <protection/>
    </xf>
    <xf numFmtId="4" fontId="1" fillId="0" borderId="28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3" fontId="11" fillId="0" borderId="2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5" fillId="0" borderId="14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1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 applyProtection="1">
      <alignment vertical="center" wrapText="1"/>
      <protection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1" fillId="37" borderId="0" xfId="0" applyNumberFormat="1" applyFont="1" applyFill="1" applyAlignment="1">
      <alignment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1" fillId="0" borderId="0" xfId="0" applyNumberFormat="1" applyFont="1" applyFill="1" applyAlignment="1">
      <alignment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5" xfId="0" applyNumberFormat="1" applyFill="1" applyBorder="1" applyAlignment="1">
      <alignment horizontal="center" vertical="center"/>
    </xf>
    <xf numFmtId="179" fontId="1" fillId="0" borderId="13" xfId="0" applyNumberFormat="1" applyFont="1" applyFill="1" applyBorder="1" applyAlignment="1" applyProtection="1">
      <alignment vertical="center" wrapText="1"/>
      <protection/>
    </xf>
    <xf numFmtId="179" fontId="1" fillId="0" borderId="17" xfId="0" applyNumberFormat="1" applyFont="1" applyFill="1" applyBorder="1" applyAlignment="1" applyProtection="1">
      <alignment vertical="center" wrapText="1"/>
      <protection/>
    </xf>
    <xf numFmtId="179" fontId="0" fillId="0" borderId="13" xfId="0" applyNumberFormat="1" applyFill="1" applyBorder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right"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37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40"/>
  <sheetViews>
    <sheetView showGridLines="0" showZeros="0" tabSelected="1" workbookViewId="0" topLeftCell="A1">
      <selection activeCell="D6" sqref="D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87"/>
      <c r="B1" s="187"/>
      <c r="C1" s="187"/>
      <c r="D1" s="36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</row>
    <row r="2" spans="1:31" ht="20.25" customHeight="1">
      <c r="A2" s="6" t="s">
        <v>1</v>
      </c>
      <c r="B2" s="6"/>
      <c r="C2" s="6"/>
      <c r="D2" s="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1:31" ht="20.25" customHeight="1">
      <c r="A3" s="234"/>
      <c r="B3" s="188"/>
      <c r="C3" s="34"/>
      <c r="D3" s="9" t="s">
        <v>2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spans="1:31" ht="20.25" customHeight="1">
      <c r="A4" s="189" t="s">
        <v>3</v>
      </c>
      <c r="B4" s="189"/>
      <c r="C4" s="189" t="s">
        <v>4</v>
      </c>
      <c r="D4" s="189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</row>
    <row r="5" spans="1:31" ht="20.25" customHeight="1">
      <c r="A5" s="190" t="s">
        <v>5</v>
      </c>
      <c r="B5" s="191" t="s">
        <v>6</v>
      </c>
      <c r="C5" s="190" t="s">
        <v>5</v>
      </c>
      <c r="D5" s="235" t="s">
        <v>6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</row>
    <row r="6" spans="1:31" ht="20.25" customHeight="1">
      <c r="A6" s="193" t="s">
        <v>7</v>
      </c>
      <c r="B6" s="196">
        <v>11327452</v>
      </c>
      <c r="C6" s="236" t="s">
        <v>8</v>
      </c>
      <c r="D6" s="196">
        <v>3962295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31" ht="20.25" customHeight="1">
      <c r="A7" s="203" t="s">
        <v>9</v>
      </c>
      <c r="B7" s="202">
        <v>0</v>
      </c>
      <c r="C7" s="193" t="s">
        <v>10</v>
      </c>
      <c r="D7" s="202">
        <v>0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</row>
    <row r="8" spans="1:31" ht="20.25" customHeight="1">
      <c r="A8" s="203" t="s">
        <v>11</v>
      </c>
      <c r="B8" s="196">
        <v>0</v>
      </c>
      <c r="C8" s="193" t="s">
        <v>12</v>
      </c>
      <c r="D8" s="202">
        <v>0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</row>
    <row r="9" spans="1:31" ht="20.25" customHeight="1">
      <c r="A9" s="203" t="s">
        <v>13</v>
      </c>
      <c r="B9" s="196">
        <v>0</v>
      </c>
      <c r="C9" s="193" t="s">
        <v>14</v>
      </c>
      <c r="D9" s="202">
        <v>10000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</row>
    <row r="10" spans="1:31" ht="20.25" customHeight="1">
      <c r="A10" s="203" t="s">
        <v>15</v>
      </c>
      <c r="B10" s="196">
        <v>0</v>
      </c>
      <c r="C10" s="193" t="s">
        <v>16</v>
      </c>
      <c r="D10" s="202">
        <v>0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</row>
    <row r="11" spans="1:31" ht="20.25" customHeight="1">
      <c r="A11" s="203" t="s">
        <v>17</v>
      </c>
      <c r="B11" s="196">
        <v>0</v>
      </c>
      <c r="C11" s="193" t="s">
        <v>18</v>
      </c>
      <c r="D11" s="202">
        <v>0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</row>
    <row r="12" spans="1:31" ht="20.25" customHeight="1">
      <c r="A12" s="203"/>
      <c r="B12" s="196"/>
      <c r="C12" s="193" t="s">
        <v>19</v>
      </c>
      <c r="D12" s="202">
        <v>0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31" ht="20.25" customHeight="1">
      <c r="A13" s="201"/>
      <c r="B13" s="196"/>
      <c r="C13" s="193" t="s">
        <v>20</v>
      </c>
      <c r="D13" s="202">
        <v>1026959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</row>
    <row r="14" spans="1:31" ht="20.25" customHeight="1">
      <c r="A14" s="201"/>
      <c r="B14" s="196"/>
      <c r="C14" s="193" t="s">
        <v>21</v>
      </c>
      <c r="D14" s="202">
        <v>0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</row>
    <row r="15" spans="1:31" ht="20.25" customHeight="1">
      <c r="A15" s="201"/>
      <c r="B15" s="196"/>
      <c r="C15" s="193" t="s">
        <v>22</v>
      </c>
      <c r="D15" s="202">
        <v>179148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</row>
    <row r="16" spans="1:31" ht="20.25" customHeight="1">
      <c r="A16" s="201"/>
      <c r="B16" s="196"/>
      <c r="C16" s="193" t="s">
        <v>23</v>
      </c>
      <c r="D16" s="202">
        <v>0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</row>
    <row r="17" spans="1:31" ht="20.25" customHeight="1">
      <c r="A17" s="201"/>
      <c r="B17" s="196"/>
      <c r="C17" s="193" t="s">
        <v>24</v>
      </c>
      <c r="D17" s="202">
        <v>70000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</row>
    <row r="18" spans="1:31" ht="20.25" customHeight="1">
      <c r="A18" s="201"/>
      <c r="B18" s="196"/>
      <c r="C18" s="193" t="s">
        <v>25</v>
      </c>
      <c r="D18" s="202">
        <v>5698886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</row>
    <row r="19" spans="1:31" ht="20.25" customHeight="1">
      <c r="A19" s="201"/>
      <c r="B19" s="196"/>
      <c r="C19" s="193" t="s">
        <v>26</v>
      </c>
      <c r="D19" s="200">
        <v>0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</row>
    <row r="20" spans="1:31" ht="20.25" customHeight="1">
      <c r="A20" s="201"/>
      <c r="B20" s="196"/>
      <c r="C20" s="193" t="s">
        <v>27</v>
      </c>
      <c r="D20" s="196"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</row>
    <row r="21" spans="1:31" ht="20.25" customHeight="1">
      <c r="A21" s="201"/>
      <c r="B21" s="196"/>
      <c r="C21" s="193" t="s">
        <v>28</v>
      </c>
      <c r="D21" s="202">
        <v>0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</row>
    <row r="22" spans="1:31" ht="20.25" customHeight="1">
      <c r="A22" s="201"/>
      <c r="B22" s="196"/>
      <c r="C22" s="193" t="s">
        <v>29</v>
      </c>
      <c r="D22" s="202">
        <v>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</row>
    <row r="23" spans="1:31" ht="20.25" customHeight="1">
      <c r="A23" s="201"/>
      <c r="B23" s="196"/>
      <c r="C23" s="193" t="s">
        <v>30</v>
      </c>
      <c r="D23" s="202">
        <v>0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</row>
    <row r="24" spans="1:31" ht="20.25" customHeight="1">
      <c r="A24" s="201"/>
      <c r="B24" s="196"/>
      <c r="C24" s="193" t="s">
        <v>31</v>
      </c>
      <c r="D24" s="200">
        <v>0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</row>
    <row r="25" spans="1:31" ht="20.25" customHeight="1">
      <c r="A25" s="201"/>
      <c r="B25" s="196"/>
      <c r="C25" s="193" t="s">
        <v>32</v>
      </c>
      <c r="D25" s="194">
        <v>325164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</row>
    <row r="26" spans="1:31" ht="20.25" customHeight="1">
      <c r="A26" s="203"/>
      <c r="B26" s="196"/>
      <c r="C26" s="193" t="s">
        <v>33</v>
      </c>
      <c r="D26" s="194">
        <v>0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</row>
    <row r="27" spans="1:31" ht="20.25" customHeight="1">
      <c r="A27" s="203"/>
      <c r="B27" s="196"/>
      <c r="C27" s="193" t="s">
        <v>34</v>
      </c>
      <c r="D27" s="194">
        <v>0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</row>
    <row r="28" spans="1:31" ht="20.25" customHeight="1">
      <c r="A28" s="203"/>
      <c r="B28" s="196"/>
      <c r="C28" s="193" t="s">
        <v>35</v>
      </c>
      <c r="D28" s="194">
        <v>25000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</row>
    <row r="29" spans="1:31" ht="20.25" customHeight="1">
      <c r="A29" s="203"/>
      <c r="B29" s="196"/>
      <c r="C29" s="193" t="s">
        <v>36</v>
      </c>
      <c r="D29" s="194">
        <v>0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</row>
    <row r="30" spans="1:31" ht="20.25" customHeight="1">
      <c r="A30" s="203"/>
      <c r="B30" s="196"/>
      <c r="C30" s="193" t="s">
        <v>37</v>
      </c>
      <c r="D30" s="194">
        <v>30000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</row>
    <row r="31" spans="1:31" ht="20.25" customHeight="1">
      <c r="A31" s="203"/>
      <c r="B31" s="196"/>
      <c r="C31" s="193" t="s">
        <v>38</v>
      </c>
      <c r="D31" s="194">
        <v>0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</row>
    <row r="32" spans="1:31" ht="20.25" customHeight="1">
      <c r="A32" s="203"/>
      <c r="B32" s="196"/>
      <c r="C32" s="193" t="s">
        <v>39</v>
      </c>
      <c r="D32" s="194">
        <v>0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</row>
    <row r="33" spans="1:31" ht="20.25" customHeight="1">
      <c r="A33" s="203"/>
      <c r="B33" s="196"/>
      <c r="C33" s="193" t="s">
        <v>40</v>
      </c>
      <c r="D33" s="194">
        <v>0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</row>
    <row r="34" spans="1:31" ht="20.25" customHeight="1">
      <c r="A34" s="203"/>
      <c r="B34" s="196"/>
      <c r="C34" s="193" t="s">
        <v>41</v>
      </c>
      <c r="D34" s="196">
        <v>0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</row>
    <row r="35" spans="1:31" ht="20.25" customHeight="1">
      <c r="A35" s="190" t="s">
        <v>42</v>
      </c>
      <c r="B35" s="207">
        <f>SUM(B6:B33)</f>
        <v>11327452</v>
      </c>
      <c r="C35" s="190" t="s">
        <v>43</v>
      </c>
      <c r="D35" s="212">
        <f>SUM(D6:D34)</f>
        <v>11327452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</row>
    <row r="36" spans="1:31" ht="20.25" customHeight="1">
      <c r="A36" s="203" t="s">
        <v>44</v>
      </c>
      <c r="B36" s="196">
        <v>0</v>
      </c>
      <c r="C36" s="203" t="s">
        <v>45</v>
      </c>
      <c r="D36" s="196">
        <v>0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</row>
    <row r="37" spans="1:31" ht="20.25" customHeight="1">
      <c r="A37" s="203" t="s">
        <v>46</v>
      </c>
      <c r="B37" s="196"/>
      <c r="C37" s="203"/>
      <c r="D37" s="196">
        <v>0</v>
      </c>
      <c r="E37" s="216"/>
      <c r="F37" s="216"/>
      <c r="G37" s="237" t="s">
        <v>47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</row>
    <row r="38" spans="1:31" ht="20.25" customHeight="1">
      <c r="A38" s="203"/>
      <c r="B38" s="196"/>
      <c r="C38" s="203"/>
      <c r="D38" s="196">
        <v>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</row>
    <row r="39" spans="1:31" ht="20.25" customHeight="1">
      <c r="A39" s="190" t="s">
        <v>48</v>
      </c>
      <c r="B39" s="211">
        <f>SUM(B35:B37)</f>
        <v>11327452</v>
      </c>
      <c r="C39" s="190" t="s">
        <v>49</v>
      </c>
      <c r="D39" s="207">
        <f>SUM(D35,D36,D38)</f>
        <v>11327452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ht="20.25" customHeight="1">
      <c r="A40" s="213"/>
      <c r="B40" s="214"/>
      <c r="C40" s="215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"/>
      <c r="B1" s="4"/>
      <c r="C1" s="4"/>
      <c r="D1" s="4"/>
      <c r="E1" s="4"/>
      <c r="F1" s="4"/>
      <c r="G1" s="4"/>
      <c r="H1" s="5" t="s">
        <v>488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6" t="s">
        <v>489</v>
      </c>
      <c r="B2" s="6"/>
      <c r="C2" s="6"/>
      <c r="D2" s="6"/>
      <c r="E2" s="6"/>
      <c r="F2" s="6"/>
      <c r="G2" s="6"/>
      <c r="H2" s="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7" t="s">
        <v>490</v>
      </c>
      <c r="B3" s="7"/>
      <c r="C3" s="7"/>
      <c r="D3" s="7"/>
      <c r="E3" s="7"/>
      <c r="F3" s="8"/>
      <c r="G3" s="8"/>
      <c r="H3" s="9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10" t="s">
        <v>53</v>
      </c>
      <c r="B4" s="10"/>
      <c r="C4" s="10"/>
      <c r="D4" s="11"/>
      <c r="E4" s="12"/>
      <c r="F4" s="13" t="s">
        <v>491</v>
      </c>
      <c r="G4" s="13"/>
      <c r="H4" s="1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4" t="s">
        <v>64</v>
      </c>
      <c r="B5" s="15"/>
      <c r="C5" s="16"/>
      <c r="D5" s="17" t="s">
        <v>65</v>
      </c>
      <c r="E5" s="18" t="s">
        <v>186</v>
      </c>
      <c r="F5" s="19" t="s">
        <v>54</v>
      </c>
      <c r="G5" s="19" t="s">
        <v>135</v>
      </c>
      <c r="H5" s="13" t="s">
        <v>136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20" t="s">
        <v>72</v>
      </c>
      <c r="B6" s="21" t="s">
        <v>73</v>
      </c>
      <c r="C6" s="22" t="s">
        <v>74</v>
      </c>
      <c r="D6" s="23"/>
      <c r="E6" s="24"/>
      <c r="F6" s="25"/>
      <c r="G6" s="25"/>
      <c r="H6" s="26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27"/>
      <c r="B7" s="27"/>
      <c r="C7" s="27"/>
      <c r="D7" s="27"/>
      <c r="E7" s="27"/>
      <c r="F7" s="28"/>
      <c r="G7" s="29"/>
      <c r="H7" s="28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7"/>
      <c r="B8" s="27"/>
      <c r="C8" s="27"/>
      <c r="D8" s="27"/>
      <c r="E8" s="27"/>
      <c r="F8" s="28"/>
      <c r="G8" s="29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8"/>
      <c r="G9" s="29"/>
      <c r="H9" s="2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2"/>
      <c r="B44" s="32"/>
      <c r="C44" s="32"/>
      <c r="D44" s="32"/>
      <c r="E44" s="32"/>
      <c r="F44" s="30"/>
      <c r="G44" s="30"/>
      <c r="H44" s="54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30"/>
      <c r="G45" s="30"/>
      <c r="H45" s="5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30"/>
      <c r="G46" s="30"/>
      <c r="H46" s="54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30"/>
      <c r="G47" s="30"/>
      <c r="H47" s="54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30"/>
      <c r="G48" s="30"/>
      <c r="H48" s="54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7" sqref="A7: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492</v>
      </c>
      <c r="I1" s="51"/>
    </row>
    <row r="2" spans="1:9" ht="25.5" customHeight="1">
      <c r="A2" s="6" t="s">
        <v>493</v>
      </c>
      <c r="B2" s="6"/>
      <c r="C2" s="6"/>
      <c r="D2" s="6"/>
      <c r="E2" s="6"/>
      <c r="F2" s="6"/>
      <c r="G2" s="6"/>
      <c r="H2" s="6"/>
      <c r="I2" s="51"/>
    </row>
    <row r="3" spans="1:9" ht="19.5" customHeight="1">
      <c r="A3" s="8" t="s">
        <v>490</v>
      </c>
      <c r="B3" s="37"/>
      <c r="C3" s="37"/>
      <c r="D3" s="37"/>
      <c r="E3" s="37"/>
      <c r="F3" s="37"/>
      <c r="G3" s="37"/>
      <c r="H3" s="9" t="s">
        <v>2</v>
      </c>
      <c r="I3" s="51"/>
    </row>
    <row r="4" spans="1:9" ht="19.5" customHeight="1">
      <c r="A4" s="18" t="s">
        <v>481</v>
      </c>
      <c r="B4" s="18" t="s">
        <v>482</v>
      </c>
      <c r="C4" s="13" t="s">
        <v>483</v>
      </c>
      <c r="D4" s="13"/>
      <c r="E4" s="13"/>
      <c r="F4" s="13"/>
      <c r="G4" s="13"/>
      <c r="H4" s="13"/>
      <c r="I4" s="51"/>
    </row>
    <row r="5" spans="1:9" ht="19.5" customHeight="1">
      <c r="A5" s="18"/>
      <c r="B5" s="18"/>
      <c r="C5" s="38" t="s">
        <v>54</v>
      </c>
      <c r="D5" s="39" t="s">
        <v>319</v>
      </c>
      <c r="E5" s="40" t="s">
        <v>484</v>
      </c>
      <c r="F5" s="41"/>
      <c r="G5" s="41"/>
      <c r="H5" s="42" t="s">
        <v>324</v>
      </c>
      <c r="I5" s="51"/>
    </row>
    <row r="6" spans="1:9" ht="33.75" customHeight="1">
      <c r="A6" s="24"/>
      <c r="B6" s="24"/>
      <c r="C6" s="43"/>
      <c r="D6" s="25"/>
      <c r="E6" s="44" t="s">
        <v>69</v>
      </c>
      <c r="F6" s="45" t="s">
        <v>485</v>
      </c>
      <c r="G6" s="46" t="s">
        <v>486</v>
      </c>
      <c r="H6" s="47"/>
      <c r="I6" s="51"/>
    </row>
    <row r="7" spans="1:9" ht="19.5" customHeight="1">
      <c r="A7" s="27"/>
      <c r="B7" s="48"/>
      <c r="C7" s="29"/>
      <c r="D7" s="49"/>
      <c r="E7" s="49"/>
      <c r="F7" s="49"/>
      <c r="G7" s="28"/>
      <c r="H7" s="50"/>
      <c r="I7" s="52"/>
    </row>
    <row r="8" spans="1:9" ht="19.5" customHeight="1">
      <c r="A8" s="27"/>
      <c r="B8" s="48"/>
      <c r="C8" s="29"/>
      <c r="D8" s="49"/>
      <c r="E8" s="49"/>
      <c r="F8" s="49"/>
      <c r="G8" s="28"/>
      <c r="H8" s="50"/>
      <c r="I8" s="51"/>
    </row>
    <row r="9" spans="1:9" ht="19.5" customHeight="1">
      <c r="A9" s="27"/>
      <c r="B9" s="48"/>
      <c r="C9" s="29"/>
      <c r="D9" s="49"/>
      <c r="E9" s="49"/>
      <c r="F9" s="49"/>
      <c r="G9" s="28"/>
      <c r="H9" s="50"/>
      <c r="I9" s="53"/>
    </row>
    <row r="10" spans="1:9" ht="19.5" customHeight="1">
      <c r="A10" s="27"/>
      <c r="B10" s="48"/>
      <c r="C10" s="29"/>
      <c r="D10" s="49"/>
      <c r="E10" s="49"/>
      <c r="F10" s="49"/>
      <c r="G10" s="28"/>
      <c r="H10" s="50"/>
      <c r="I10" s="5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10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"/>
      <c r="B1" s="4"/>
      <c r="C1" s="4"/>
      <c r="D1" s="4"/>
      <c r="E1" s="4"/>
      <c r="F1" s="4"/>
      <c r="G1" s="4"/>
      <c r="H1" s="5" t="s">
        <v>494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6" t="s">
        <v>495</v>
      </c>
      <c r="B2" s="6"/>
      <c r="C2" s="6"/>
      <c r="D2" s="6"/>
      <c r="E2" s="6"/>
      <c r="F2" s="6"/>
      <c r="G2" s="6"/>
      <c r="H2" s="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7" t="s">
        <v>490</v>
      </c>
      <c r="B3" s="7"/>
      <c r="C3" s="7"/>
      <c r="D3" s="7"/>
      <c r="E3" s="7"/>
      <c r="F3" s="8"/>
      <c r="G3" s="8"/>
      <c r="H3" s="9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10" t="s">
        <v>53</v>
      </c>
      <c r="B4" s="10"/>
      <c r="C4" s="10"/>
      <c r="D4" s="11"/>
      <c r="E4" s="12"/>
      <c r="F4" s="13" t="s">
        <v>496</v>
      </c>
      <c r="G4" s="13"/>
      <c r="H4" s="1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4" t="s">
        <v>64</v>
      </c>
      <c r="B5" s="15"/>
      <c r="C5" s="16"/>
      <c r="D5" s="17" t="s">
        <v>65</v>
      </c>
      <c r="E5" s="18" t="s">
        <v>186</v>
      </c>
      <c r="F5" s="19" t="s">
        <v>54</v>
      </c>
      <c r="G5" s="19" t="s">
        <v>135</v>
      </c>
      <c r="H5" s="13" t="s">
        <v>136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20" t="s">
        <v>72</v>
      </c>
      <c r="B6" s="21" t="s">
        <v>73</v>
      </c>
      <c r="C6" s="22" t="s">
        <v>74</v>
      </c>
      <c r="D6" s="23"/>
      <c r="E6" s="24"/>
      <c r="F6" s="25"/>
      <c r="G6" s="25"/>
      <c r="H6" s="26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27"/>
      <c r="B7" s="27"/>
      <c r="C7" s="27"/>
      <c r="D7" s="27"/>
      <c r="E7" s="27"/>
      <c r="F7" s="28"/>
      <c r="G7" s="29"/>
      <c r="H7" s="28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7"/>
      <c r="B8" s="27"/>
      <c r="C8" s="27"/>
      <c r="D8" s="27"/>
      <c r="E8" s="27"/>
      <c r="F8" s="28"/>
      <c r="G8" s="29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8"/>
      <c r="G9" s="29"/>
      <c r="H9" s="2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27"/>
      <c r="B10" s="27"/>
      <c r="C10" s="27"/>
      <c r="D10" s="27"/>
      <c r="E10" s="27"/>
      <c r="F10" s="28"/>
      <c r="G10" s="29"/>
      <c r="H10" s="28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A34"/>
  <sheetViews>
    <sheetView zoomScaleSheetLayoutView="100" workbookViewId="0" topLeftCell="A3">
      <selection activeCell="I14" sqref="I14"/>
    </sheetView>
  </sheetViews>
  <sheetFormatPr defaultColWidth="9.33203125" defaultRowHeight="11.25"/>
  <cols>
    <col min="1" max="1" width="98.5" style="0" customWidth="1"/>
  </cols>
  <sheetData>
    <row r="3" ht="181.5" customHeight="1">
      <c r="A3" s="1" t="s">
        <v>497</v>
      </c>
    </row>
    <row r="4" ht="76.5" customHeight="1">
      <c r="A4" s="1" t="s">
        <v>498</v>
      </c>
    </row>
    <row r="21" ht="27" customHeight="1"/>
    <row r="34" ht="13.5">
      <c r="A34" s="2">
        <v>43947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Zeros="0" workbookViewId="0" topLeftCell="A1">
      <selection activeCell="U12" sqref="U12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0"/>
      <c r="R1" s="69" t="s">
        <v>50</v>
      </c>
    </row>
    <row r="2" spans="1:18" ht="19.5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27" customFormat="1" ht="24" customHeight="1">
      <c r="A3" s="228" t="s">
        <v>52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19.5" customHeight="1">
      <c r="A4" s="10" t="s">
        <v>53</v>
      </c>
      <c r="B4" s="10"/>
      <c r="C4" s="10"/>
      <c r="D4" s="10"/>
      <c r="E4" s="10"/>
      <c r="F4" s="229" t="s">
        <v>54</v>
      </c>
      <c r="G4" s="230" t="s">
        <v>55</v>
      </c>
      <c r="H4" s="229" t="s">
        <v>56</v>
      </c>
      <c r="I4" s="229" t="s">
        <v>57</v>
      </c>
      <c r="J4" s="229" t="s">
        <v>58</v>
      </c>
      <c r="K4" s="229" t="s">
        <v>59</v>
      </c>
      <c r="L4" s="229"/>
      <c r="M4" s="231" t="s">
        <v>60</v>
      </c>
      <c r="N4" s="232" t="s">
        <v>61</v>
      </c>
      <c r="O4" s="232"/>
      <c r="P4" s="232"/>
      <c r="Q4" s="229" t="s">
        <v>62</v>
      </c>
      <c r="R4" s="229" t="s">
        <v>63</v>
      </c>
    </row>
    <row r="5" spans="1:18" ht="19.5" customHeight="1">
      <c r="A5" s="14" t="s">
        <v>64</v>
      </c>
      <c r="B5" s="14"/>
      <c r="C5" s="14"/>
      <c r="D5" s="19" t="s">
        <v>65</v>
      </c>
      <c r="E5" s="19" t="s">
        <v>66</v>
      </c>
      <c r="F5" s="19"/>
      <c r="G5" s="13"/>
      <c r="H5" s="19"/>
      <c r="I5" s="19"/>
      <c r="J5" s="19"/>
      <c r="K5" s="233" t="s">
        <v>67</v>
      </c>
      <c r="L5" s="19" t="s">
        <v>68</v>
      </c>
      <c r="M5" s="163"/>
      <c r="N5" s="19" t="s">
        <v>69</v>
      </c>
      <c r="O5" s="19" t="s">
        <v>70</v>
      </c>
      <c r="P5" s="19" t="s">
        <v>71</v>
      </c>
      <c r="Q5" s="19"/>
      <c r="R5" s="19"/>
    </row>
    <row r="6" spans="1:18" ht="30.75" customHeight="1">
      <c r="A6" s="70" t="s">
        <v>72</v>
      </c>
      <c r="B6" s="70" t="s">
        <v>73</v>
      </c>
      <c r="C6" s="70" t="s">
        <v>74</v>
      </c>
      <c r="D6" s="19"/>
      <c r="E6" s="19"/>
      <c r="F6" s="19"/>
      <c r="G6" s="13"/>
      <c r="H6" s="19"/>
      <c r="I6" s="19"/>
      <c r="J6" s="19"/>
      <c r="K6" s="233"/>
      <c r="L6" s="19"/>
      <c r="M6" s="163"/>
      <c r="N6" s="19"/>
      <c r="O6" s="19"/>
      <c r="P6" s="19"/>
      <c r="Q6" s="19"/>
      <c r="R6" s="19"/>
    </row>
    <row r="7" spans="1:18" s="68" customFormat="1" ht="12.75" customHeight="1">
      <c r="A7" s="72" t="s">
        <v>75</v>
      </c>
      <c r="B7" s="72" t="s">
        <v>75</v>
      </c>
      <c r="C7" s="72" t="s">
        <v>75</v>
      </c>
      <c r="D7" s="72" t="s">
        <v>75</v>
      </c>
      <c r="E7" s="72" t="s">
        <v>75</v>
      </c>
      <c r="F7" s="73">
        <v>1</v>
      </c>
      <c r="G7" s="73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3">
        <v>10</v>
      </c>
      <c r="P7" s="73">
        <v>11</v>
      </c>
      <c r="Q7" s="73">
        <v>14</v>
      </c>
      <c r="R7" s="73">
        <v>15</v>
      </c>
    </row>
    <row r="8" spans="1:18" ht="19.5" customHeight="1">
      <c r="A8" s="48"/>
      <c r="B8" s="48"/>
      <c r="C8" s="48"/>
      <c r="D8" s="48"/>
      <c r="E8" s="107" t="s">
        <v>54</v>
      </c>
      <c r="F8" s="58">
        <f>F9+F14+F18+F21</f>
        <v>1253.1052</v>
      </c>
      <c r="G8" s="58">
        <f>G9+G14+G18+G21</f>
        <v>120.36</v>
      </c>
      <c r="H8" s="60">
        <v>1132.7452</v>
      </c>
      <c r="I8" s="61"/>
      <c r="J8" s="61"/>
      <c r="K8" s="61"/>
      <c r="L8" s="61"/>
      <c r="M8" s="61"/>
      <c r="N8" s="61"/>
      <c r="O8" s="61"/>
      <c r="P8" s="61"/>
      <c r="Q8" s="61"/>
      <c r="R8" s="58"/>
    </row>
    <row r="9" spans="1:18" ht="19.5" customHeight="1">
      <c r="A9" s="48"/>
      <c r="B9" s="48"/>
      <c r="C9" s="48"/>
      <c r="D9" s="48"/>
      <c r="E9" s="107" t="s">
        <v>76</v>
      </c>
      <c r="F9" s="58">
        <v>143.315</v>
      </c>
      <c r="G9" s="59"/>
      <c r="H9" s="60">
        <v>143.315</v>
      </c>
      <c r="I9" s="61"/>
      <c r="J9" s="61"/>
      <c r="K9" s="61"/>
      <c r="L9" s="61"/>
      <c r="M9" s="61"/>
      <c r="N9" s="61"/>
      <c r="O9" s="61"/>
      <c r="P9" s="61"/>
      <c r="Q9" s="61"/>
      <c r="R9" s="58"/>
    </row>
    <row r="10" spans="1:18" ht="19.5" customHeight="1">
      <c r="A10" s="48" t="s">
        <v>77</v>
      </c>
      <c r="B10" s="48" t="s">
        <v>78</v>
      </c>
      <c r="C10" s="48" t="s">
        <v>79</v>
      </c>
      <c r="D10" s="48" t="s">
        <v>80</v>
      </c>
      <c r="E10" s="107" t="s">
        <v>81</v>
      </c>
      <c r="F10" s="58">
        <v>126.7386</v>
      </c>
      <c r="G10" s="59"/>
      <c r="H10" s="60">
        <v>126.7386</v>
      </c>
      <c r="I10" s="61"/>
      <c r="J10" s="61"/>
      <c r="K10" s="61"/>
      <c r="L10" s="61"/>
      <c r="M10" s="61"/>
      <c r="N10" s="61"/>
      <c r="O10" s="61"/>
      <c r="P10" s="61"/>
      <c r="Q10" s="61"/>
      <c r="R10" s="58"/>
    </row>
    <row r="11" spans="1:18" ht="19.5" customHeight="1">
      <c r="A11" s="48" t="s">
        <v>77</v>
      </c>
      <c r="B11" s="48" t="s">
        <v>82</v>
      </c>
      <c r="C11" s="48" t="s">
        <v>83</v>
      </c>
      <c r="D11" s="48" t="s">
        <v>80</v>
      </c>
      <c r="E11" s="107" t="s">
        <v>84</v>
      </c>
      <c r="F11" s="58">
        <v>1.1055</v>
      </c>
      <c r="G11" s="59"/>
      <c r="H11" s="60">
        <v>1.1055</v>
      </c>
      <c r="I11" s="61"/>
      <c r="J11" s="61"/>
      <c r="K11" s="61"/>
      <c r="L11" s="61"/>
      <c r="M11" s="61"/>
      <c r="N11" s="61"/>
      <c r="O11" s="61"/>
      <c r="P11" s="61"/>
      <c r="Q11" s="61"/>
      <c r="R11" s="58"/>
    </row>
    <row r="12" spans="1:18" ht="19.5" customHeight="1">
      <c r="A12" s="48" t="s">
        <v>77</v>
      </c>
      <c r="B12" s="48" t="s">
        <v>82</v>
      </c>
      <c r="C12" s="48" t="s">
        <v>85</v>
      </c>
      <c r="D12" s="48" t="s">
        <v>80</v>
      </c>
      <c r="E12" s="107" t="s">
        <v>86</v>
      </c>
      <c r="F12" s="58">
        <v>3.068</v>
      </c>
      <c r="G12" s="59"/>
      <c r="H12" s="60">
        <v>3.068</v>
      </c>
      <c r="I12" s="61"/>
      <c r="J12" s="61"/>
      <c r="K12" s="61"/>
      <c r="L12" s="61"/>
      <c r="M12" s="61"/>
      <c r="N12" s="61"/>
      <c r="O12" s="61"/>
      <c r="P12" s="61"/>
      <c r="Q12" s="61"/>
      <c r="R12" s="58"/>
    </row>
    <row r="13" spans="1:18" ht="19.5" customHeight="1">
      <c r="A13" s="48" t="s">
        <v>87</v>
      </c>
      <c r="B13" s="48" t="s">
        <v>88</v>
      </c>
      <c r="C13" s="48" t="s">
        <v>79</v>
      </c>
      <c r="D13" s="48" t="s">
        <v>80</v>
      </c>
      <c r="E13" s="107" t="s">
        <v>89</v>
      </c>
      <c r="F13" s="58">
        <v>12.4029</v>
      </c>
      <c r="G13" s="59"/>
      <c r="H13" s="60">
        <v>12.4029</v>
      </c>
      <c r="I13" s="61"/>
      <c r="J13" s="61"/>
      <c r="K13" s="61"/>
      <c r="L13" s="61"/>
      <c r="M13" s="61"/>
      <c r="N13" s="61"/>
      <c r="O13" s="61"/>
      <c r="P13" s="61"/>
      <c r="Q13" s="61"/>
      <c r="R13" s="58"/>
    </row>
    <row r="14" spans="1:18" ht="19.5" customHeight="1">
      <c r="A14" s="48"/>
      <c r="B14" s="48"/>
      <c r="C14" s="48"/>
      <c r="D14" s="48"/>
      <c r="E14" s="107" t="s">
        <v>90</v>
      </c>
      <c r="F14" s="58">
        <v>8.916</v>
      </c>
      <c r="G14" s="59"/>
      <c r="H14" s="60">
        <v>8.916</v>
      </c>
      <c r="I14" s="61"/>
      <c r="J14" s="61"/>
      <c r="K14" s="61"/>
      <c r="L14" s="61"/>
      <c r="M14" s="61"/>
      <c r="N14" s="61"/>
      <c r="O14" s="61"/>
      <c r="P14" s="61"/>
      <c r="Q14" s="61"/>
      <c r="R14" s="58"/>
    </row>
    <row r="15" spans="1:18" ht="19.5" customHeight="1">
      <c r="A15" s="48" t="s">
        <v>91</v>
      </c>
      <c r="B15" s="48" t="s">
        <v>88</v>
      </c>
      <c r="C15" s="48" t="s">
        <v>79</v>
      </c>
      <c r="D15" s="48" t="s">
        <v>92</v>
      </c>
      <c r="E15" s="107" t="s">
        <v>93</v>
      </c>
      <c r="F15" s="58">
        <v>7.5336</v>
      </c>
      <c r="G15" s="59"/>
      <c r="H15" s="60">
        <v>7.5336</v>
      </c>
      <c r="I15" s="61"/>
      <c r="J15" s="61"/>
      <c r="K15" s="61"/>
      <c r="L15" s="61"/>
      <c r="M15" s="61"/>
      <c r="N15" s="61"/>
      <c r="O15" s="61"/>
      <c r="P15" s="61"/>
      <c r="Q15" s="61"/>
      <c r="R15" s="58"/>
    </row>
    <row r="16" spans="1:18" ht="19.5" customHeight="1">
      <c r="A16" s="48" t="s">
        <v>91</v>
      </c>
      <c r="B16" s="48" t="s">
        <v>88</v>
      </c>
      <c r="C16" s="48" t="s">
        <v>88</v>
      </c>
      <c r="D16" s="48" t="s">
        <v>92</v>
      </c>
      <c r="E16" s="107" t="s">
        <v>94</v>
      </c>
      <c r="F16" s="58">
        <v>1.2</v>
      </c>
      <c r="G16" s="59"/>
      <c r="H16" s="60">
        <v>1.2</v>
      </c>
      <c r="I16" s="61"/>
      <c r="J16" s="61"/>
      <c r="K16" s="61"/>
      <c r="L16" s="61"/>
      <c r="M16" s="61"/>
      <c r="N16" s="61"/>
      <c r="O16" s="61"/>
      <c r="P16" s="61"/>
      <c r="Q16" s="61"/>
      <c r="R16" s="58"/>
    </row>
    <row r="17" spans="1:18" ht="19.5" customHeight="1">
      <c r="A17" s="48" t="s">
        <v>91</v>
      </c>
      <c r="B17" s="48" t="s">
        <v>85</v>
      </c>
      <c r="C17" s="48" t="s">
        <v>79</v>
      </c>
      <c r="D17" s="48" t="s">
        <v>92</v>
      </c>
      <c r="E17" s="107" t="s">
        <v>95</v>
      </c>
      <c r="F17" s="58">
        <v>0.1824</v>
      </c>
      <c r="G17" s="59"/>
      <c r="H17" s="60">
        <v>0.1824</v>
      </c>
      <c r="I17" s="61"/>
      <c r="J17" s="61"/>
      <c r="K17" s="61"/>
      <c r="L17" s="61"/>
      <c r="M17" s="61"/>
      <c r="N17" s="61"/>
      <c r="O17" s="61"/>
      <c r="P17" s="61"/>
      <c r="Q17" s="61"/>
      <c r="R17" s="58"/>
    </row>
    <row r="18" spans="1:18" ht="19.5" customHeight="1">
      <c r="A18" s="48"/>
      <c r="B18" s="48"/>
      <c r="C18" s="48"/>
      <c r="D18" s="48"/>
      <c r="E18" s="107" t="s">
        <v>96</v>
      </c>
      <c r="F18" s="58">
        <v>29.9171</v>
      </c>
      <c r="G18" s="59"/>
      <c r="H18" s="60">
        <v>29.9171</v>
      </c>
      <c r="I18" s="61"/>
      <c r="J18" s="61"/>
      <c r="K18" s="61"/>
      <c r="L18" s="61"/>
      <c r="M18" s="61"/>
      <c r="N18" s="61"/>
      <c r="O18" s="61"/>
      <c r="P18" s="61"/>
      <c r="Q18" s="61"/>
      <c r="R18" s="58"/>
    </row>
    <row r="19" spans="1:18" ht="19.5" customHeight="1">
      <c r="A19" s="48" t="s">
        <v>77</v>
      </c>
      <c r="B19" s="48" t="s">
        <v>78</v>
      </c>
      <c r="C19" s="48" t="s">
        <v>82</v>
      </c>
      <c r="D19" s="48" t="s">
        <v>97</v>
      </c>
      <c r="E19" s="107" t="s">
        <v>98</v>
      </c>
      <c r="F19" s="58">
        <v>29.1875</v>
      </c>
      <c r="G19" s="59"/>
      <c r="H19" s="60">
        <v>29.1875</v>
      </c>
      <c r="I19" s="61"/>
      <c r="J19" s="61"/>
      <c r="K19" s="61"/>
      <c r="L19" s="61"/>
      <c r="M19" s="61"/>
      <c r="N19" s="61"/>
      <c r="O19" s="61"/>
      <c r="P19" s="61"/>
      <c r="Q19" s="61"/>
      <c r="R19" s="58"/>
    </row>
    <row r="20" spans="1:18" ht="19.5" customHeight="1">
      <c r="A20" s="48" t="s">
        <v>91</v>
      </c>
      <c r="B20" s="48" t="s">
        <v>85</v>
      </c>
      <c r="C20" s="48" t="s">
        <v>79</v>
      </c>
      <c r="D20" s="48" t="s">
        <v>97</v>
      </c>
      <c r="E20" s="107" t="s">
        <v>95</v>
      </c>
      <c r="F20" s="58">
        <v>0.7296</v>
      </c>
      <c r="G20" s="59"/>
      <c r="H20" s="60">
        <v>0.7296</v>
      </c>
      <c r="I20" s="61"/>
      <c r="J20" s="61"/>
      <c r="K20" s="61"/>
      <c r="L20" s="61"/>
      <c r="M20" s="61"/>
      <c r="N20" s="61"/>
      <c r="O20" s="61"/>
      <c r="P20" s="61"/>
      <c r="Q20" s="61"/>
      <c r="R20" s="58"/>
    </row>
    <row r="21" spans="1:18" ht="19.5" customHeight="1">
      <c r="A21" s="48"/>
      <c r="B21" s="48"/>
      <c r="C21" s="48"/>
      <c r="D21" s="48"/>
      <c r="E21" s="107" t="s">
        <v>99</v>
      </c>
      <c r="F21" s="58">
        <f aca="true" t="shared" si="0" ref="F21:H21">SUM(F22:F45)</f>
        <v>1070.9571</v>
      </c>
      <c r="G21" s="58">
        <f t="shared" si="0"/>
        <v>120.36</v>
      </c>
      <c r="H21" s="58">
        <f t="shared" si="0"/>
        <v>950.5971000000001</v>
      </c>
      <c r="I21" s="61"/>
      <c r="J21" s="61"/>
      <c r="K21" s="61"/>
      <c r="L21" s="61"/>
      <c r="M21" s="61"/>
      <c r="N21" s="61"/>
      <c r="O21" s="61"/>
      <c r="P21" s="61"/>
      <c r="Q21" s="61"/>
      <c r="R21" s="58"/>
    </row>
    <row r="22" spans="1:18" ht="19.5" customHeight="1">
      <c r="A22" s="48" t="s">
        <v>77</v>
      </c>
      <c r="B22" s="48" t="s">
        <v>79</v>
      </c>
      <c r="C22" s="48" t="s">
        <v>79</v>
      </c>
      <c r="D22" s="48" t="s">
        <v>100</v>
      </c>
      <c r="E22" s="107" t="s">
        <v>101</v>
      </c>
      <c r="F22" s="58">
        <v>2</v>
      </c>
      <c r="G22" s="59"/>
      <c r="H22" s="60">
        <v>2</v>
      </c>
      <c r="I22" s="61"/>
      <c r="J22" s="61"/>
      <c r="K22" s="61"/>
      <c r="L22" s="61"/>
      <c r="M22" s="61"/>
      <c r="N22" s="61"/>
      <c r="O22" s="61"/>
      <c r="P22" s="61"/>
      <c r="Q22" s="61"/>
      <c r="R22" s="58"/>
    </row>
    <row r="23" spans="1:18" ht="19.5" customHeight="1">
      <c r="A23" s="48" t="s">
        <v>77</v>
      </c>
      <c r="B23" s="48" t="s">
        <v>78</v>
      </c>
      <c r="C23" s="48" t="s">
        <v>79</v>
      </c>
      <c r="D23" s="48" t="s">
        <v>100</v>
      </c>
      <c r="E23" s="107" t="s">
        <v>81</v>
      </c>
      <c r="F23" s="58">
        <v>205.7059</v>
      </c>
      <c r="G23" s="59"/>
      <c r="H23" s="60">
        <v>205.7059</v>
      </c>
      <c r="I23" s="61"/>
      <c r="J23" s="61"/>
      <c r="K23" s="61"/>
      <c r="L23" s="61"/>
      <c r="M23" s="61"/>
      <c r="N23" s="61"/>
      <c r="O23" s="61"/>
      <c r="P23" s="61"/>
      <c r="Q23" s="61"/>
      <c r="R23" s="58"/>
    </row>
    <row r="24" spans="1:18" ht="19.5" customHeight="1">
      <c r="A24" s="48" t="s">
        <v>77</v>
      </c>
      <c r="B24" s="48" t="s">
        <v>78</v>
      </c>
      <c r="C24" s="48" t="s">
        <v>88</v>
      </c>
      <c r="D24" s="48" t="s">
        <v>100</v>
      </c>
      <c r="E24" s="107" t="s">
        <v>102</v>
      </c>
      <c r="F24" s="58">
        <v>22.44</v>
      </c>
      <c r="G24" s="59"/>
      <c r="H24" s="60">
        <v>22.44</v>
      </c>
      <c r="I24" s="61"/>
      <c r="J24" s="61"/>
      <c r="K24" s="61"/>
      <c r="L24" s="61"/>
      <c r="M24" s="61"/>
      <c r="N24" s="61"/>
      <c r="O24" s="61"/>
      <c r="P24" s="61"/>
      <c r="Q24" s="61"/>
      <c r="R24" s="58"/>
    </row>
    <row r="25" spans="1:18" ht="19.5" customHeight="1">
      <c r="A25" s="48" t="s">
        <v>77</v>
      </c>
      <c r="B25" s="48" t="s">
        <v>78</v>
      </c>
      <c r="C25" s="48" t="s">
        <v>103</v>
      </c>
      <c r="D25" s="48" t="s">
        <v>100</v>
      </c>
      <c r="E25" s="107" t="s">
        <v>104</v>
      </c>
      <c r="F25" s="58">
        <v>1.5</v>
      </c>
      <c r="G25" s="59"/>
      <c r="H25" s="60">
        <v>1.5</v>
      </c>
      <c r="I25" s="61"/>
      <c r="J25" s="61"/>
      <c r="K25" s="61"/>
      <c r="L25" s="61"/>
      <c r="M25" s="61"/>
      <c r="N25" s="61"/>
      <c r="O25" s="61"/>
      <c r="P25" s="61"/>
      <c r="Q25" s="61"/>
      <c r="R25" s="58"/>
    </row>
    <row r="26" spans="1:18" ht="19.5" customHeight="1">
      <c r="A26" s="48" t="s">
        <v>77</v>
      </c>
      <c r="B26" s="48" t="s">
        <v>105</v>
      </c>
      <c r="C26" s="48" t="s">
        <v>83</v>
      </c>
      <c r="D26" s="48" t="s">
        <v>100</v>
      </c>
      <c r="E26" s="107" t="s">
        <v>106</v>
      </c>
      <c r="F26" s="58">
        <v>0.33</v>
      </c>
      <c r="G26" s="59"/>
      <c r="H26" s="60">
        <v>0.33</v>
      </c>
      <c r="I26" s="61"/>
      <c r="J26" s="61"/>
      <c r="K26" s="61"/>
      <c r="L26" s="61"/>
      <c r="M26" s="61"/>
      <c r="N26" s="61"/>
      <c r="O26" s="61"/>
      <c r="P26" s="61"/>
      <c r="Q26" s="61"/>
      <c r="R26" s="58"/>
    </row>
    <row r="27" spans="1:18" ht="19.5" customHeight="1">
      <c r="A27" s="48" t="s">
        <v>77</v>
      </c>
      <c r="B27" s="48" t="s">
        <v>103</v>
      </c>
      <c r="C27" s="48" t="s">
        <v>85</v>
      </c>
      <c r="D27" s="48" t="s">
        <v>100</v>
      </c>
      <c r="E27" s="107" t="s">
        <v>107</v>
      </c>
      <c r="F27" s="58">
        <v>1.954</v>
      </c>
      <c r="G27" s="59"/>
      <c r="H27" s="60">
        <v>1.954</v>
      </c>
      <c r="I27" s="61"/>
      <c r="J27" s="61"/>
      <c r="K27" s="61"/>
      <c r="L27" s="61"/>
      <c r="M27" s="61"/>
      <c r="N27" s="61"/>
      <c r="O27" s="61"/>
      <c r="P27" s="61"/>
      <c r="Q27" s="61"/>
      <c r="R27" s="58"/>
    </row>
    <row r="28" spans="1:18" ht="19.5" customHeight="1">
      <c r="A28" s="48" t="s">
        <v>77</v>
      </c>
      <c r="B28" s="48" t="s">
        <v>108</v>
      </c>
      <c r="C28" s="48" t="s">
        <v>88</v>
      </c>
      <c r="D28" s="48" t="s">
        <v>100</v>
      </c>
      <c r="E28" s="107" t="s">
        <v>109</v>
      </c>
      <c r="F28" s="58">
        <v>1.8</v>
      </c>
      <c r="G28" s="59"/>
      <c r="H28" s="60">
        <v>1.8</v>
      </c>
      <c r="I28" s="61"/>
      <c r="J28" s="61"/>
      <c r="K28" s="61"/>
      <c r="L28" s="61"/>
      <c r="M28" s="61"/>
      <c r="N28" s="61"/>
      <c r="O28" s="61"/>
      <c r="P28" s="61"/>
      <c r="Q28" s="61"/>
      <c r="R28" s="58"/>
    </row>
    <row r="29" spans="1:18" ht="19.5" customHeight="1">
      <c r="A29" s="48" t="s">
        <v>77</v>
      </c>
      <c r="B29" s="48" t="s">
        <v>110</v>
      </c>
      <c r="C29" s="48" t="s">
        <v>88</v>
      </c>
      <c r="D29" s="48" t="s">
        <v>100</v>
      </c>
      <c r="E29" s="107" t="s">
        <v>111</v>
      </c>
      <c r="F29" s="58">
        <v>0.4</v>
      </c>
      <c r="G29" s="59"/>
      <c r="H29" s="60">
        <v>0.4</v>
      </c>
      <c r="I29" s="61"/>
      <c r="J29" s="61"/>
      <c r="K29" s="61"/>
      <c r="L29" s="61"/>
      <c r="M29" s="61"/>
      <c r="N29" s="61"/>
      <c r="O29" s="61"/>
      <c r="P29" s="61"/>
      <c r="Q29" s="61"/>
      <c r="R29" s="58"/>
    </row>
    <row r="30" spans="1:18" ht="19.5" customHeight="1">
      <c r="A30" s="48"/>
      <c r="B30" s="48"/>
      <c r="C30" s="48"/>
      <c r="D30" s="48" t="s">
        <v>100</v>
      </c>
      <c r="E30" s="107" t="s">
        <v>112</v>
      </c>
      <c r="F30" s="58">
        <f>G30+H30</f>
        <v>2.15</v>
      </c>
      <c r="G30" s="59">
        <v>2.15</v>
      </c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58"/>
    </row>
    <row r="31" spans="1:18" ht="19.5" customHeight="1">
      <c r="A31" s="48" t="s">
        <v>113</v>
      </c>
      <c r="B31" s="48" t="s">
        <v>88</v>
      </c>
      <c r="C31" s="48" t="s">
        <v>88</v>
      </c>
      <c r="D31" s="48" t="s">
        <v>100</v>
      </c>
      <c r="E31" s="107" t="s">
        <v>114</v>
      </c>
      <c r="F31" s="58">
        <v>1</v>
      </c>
      <c r="G31" s="59"/>
      <c r="H31" s="60">
        <v>1</v>
      </c>
      <c r="I31" s="61"/>
      <c r="J31" s="61"/>
      <c r="K31" s="61"/>
      <c r="L31" s="61"/>
      <c r="M31" s="61"/>
      <c r="N31" s="61"/>
      <c r="O31" s="61"/>
      <c r="P31" s="61"/>
      <c r="Q31" s="61"/>
      <c r="R31" s="58"/>
    </row>
    <row r="32" spans="1:18" ht="19.5" customHeight="1">
      <c r="A32" s="48" t="s">
        <v>91</v>
      </c>
      <c r="B32" s="48" t="s">
        <v>88</v>
      </c>
      <c r="C32" s="48" t="s">
        <v>88</v>
      </c>
      <c r="D32" s="48" t="s">
        <v>100</v>
      </c>
      <c r="E32" s="107" t="s">
        <v>94</v>
      </c>
      <c r="F32" s="58">
        <v>4</v>
      </c>
      <c r="G32" s="59"/>
      <c r="H32" s="60">
        <v>4</v>
      </c>
      <c r="I32" s="61"/>
      <c r="J32" s="61"/>
      <c r="K32" s="61"/>
      <c r="L32" s="61"/>
      <c r="M32" s="61"/>
      <c r="N32" s="61"/>
      <c r="O32" s="61"/>
      <c r="P32" s="61"/>
      <c r="Q32" s="61"/>
      <c r="R32" s="58"/>
    </row>
    <row r="33" spans="1:18" ht="19.5" customHeight="1">
      <c r="A33" s="48" t="s">
        <v>91</v>
      </c>
      <c r="B33" s="48" t="s">
        <v>88</v>
      </c>
      <c r="C33" s="48" t="s">
        <v>103</v>
      </c>
      <c r="D33" s="48" t="s">
        <v>100</v>
      </c>
      <c r="E33" s="107" t="s">
        <v>115</v>
      </c>
      <c r="F33" s="58">
        <v>55.468</v>
      </c>
      <c r="G33" s="59"/>
      <c r="H33" s="60">
        <v>55.468</v>
      </c>
      <c r="I33" s="61"/>
      <c r="J33" s="61"/>
      <c r="K33" s="61"/>
      <c r="L33" s="61"/>
      <c r="M33" s="61"/>
      <c r="N33" s="61"/>
      <c r="O33" s="61"/>
      <c r="P33" s="61"/>
      <c r="Q33" s="61"/>
      <c r="R33" s="58"/>
    </row>
    <row r="34" spans="1:18" ht="19.5" customHeight="1">
      <c r="A34" s="48" t="s">
        <v>91</v>
      </c>
      <c r="B34" s="48" t="s">
        <v>88</v>
      </c>
      <c r="C34" s="48" t="s">
        <v>85</v>
      </c>
      <c r="D34" s="48" t="s">
        <v>100</v>
      </c>
      <c r="E34" s="107" t="s">
        <v>116</v>
      </c>
      <c r="F34" s="58">
        <v>0.5</v>
      </c>
      <c r="G34" s="59"/>
      <c r="H34" s="60">
        <v>0.5</v>
      </c>
      <c r="I34" s="61"/>
      <c r="J34" s="61"/>
      <c r="K34" s="61"/>
      <c r="L34" s="61"/>
      <c r="M34" s="61"/>
      <c r="N34" s="61"/>
      <c r="O34" s="61"/>
      <c r="P34" s="61"/>
      <c r="Q34" s="61"/>
      <c r="R34" s="58"/>
    </row>
    <row r="35" spans="1:18" ht="19.5" customHeight="1">
      <c r="A35" s="48" t="s">
        <v>91</v>
      </c>
      <c r="B35" s="48" t="s">
        <v>105</v>
      </c>
      <c r="C35" s="48" t="s">
        <v>105</v>
      </c>
      <c r="D35" s="48" t="s">
        <v>100</v>
      </c>
      <c r="E35" s="107" t="s">
        <v>117</v>
      </c>
      <c r="F35" s="58">
        <v>26.8179</v>
      </c>
      <c r="G35" s="59"/>
      <c r="H35" s="60">
        <v>26.8179</v>
      </c>
      <c r="I35" s="61"/>
      <c r="J35" s="61"/>
      <c r="K35" s="61"/>
      <c r="L35" s="61"/>
      <c r="M35" s="61"/>
      <c r="N35" s="61"/>
      <c r="O35" s="61"/>
      <c r="P35" s="61"/>
      <c r="Q35" s="61"/>
      <c r="R35" s="58"/>
    </row>
    <row r="36" spans="1:18" ht="19.5" customHeight="1">
      <c r="A36" s="48" t="s">
        <v>91</v>
      </c>
      <c r="B36" s="48" t="s">
        <v>103</v>
      </c>
      <c r="C36" s="48" t="s">
        <v>79</v>
      </c>
      <c r="D36" s="48" t="s">
        <v>100</v>
      </c>
      <c r="E36" s="107" t="s">
        <v>118</v>
      </c>
      <c r="F36" s="58">
        <f>G36+H36</f>
        <v>6.5244</v>
      </c>
      <c r="G36" s="59">
        <v>0.96</v>
      </c>
      <c r="H36" s="58">
        <f>5.5644</f>
        <v>5.5644</v>
      </c>
      <c r="I36" s="61"/>
      <c r="J36" s="61"/>
      <c r="K36" s="61"/>
      <c r="L36" s="61"/>
      <c r="M36" s="61"/>
      <c r="N36" s="61"/>
      <c r="O36" s="61"/>
      <c r="P36" s="61"/>
      <c r="Q36" s="61"/>
      <c r="R36" s="58"/>
    </row>
    <row r="37" spans="1:18" ht="19.5" customHeight="1">
      <c r="A37" s="48" t="s">
        <v>91</v>
      </c>
      <c r="B37" s="48" t="s">
        <v>108</v>
      </c>
      <c r="C37" s="48" t="s">
        <v>88</v>
      </c>
      <c r="D37" s="48" t="s">
        <v>100</v>
      </c>
      <c r="E37" s="107" t="s">
        <v>119</v>
      </c>
      <c r="F37" s="58">
        <v>0.6</v>
      </c>
      <c r="G37" s="59"/>
      <c r="H37" s="60">
        <v>0.6</v>
      </c>
      <c r="I37" s="61"/>
      <c r="J37" s="61"/>
      <c r="K37" s="61"/>
      <c r="L37" s="61"/>
      <c r="M37" s="61"/>
      <c r="N37" s="61"/>
      <c r="O37" s="61"/>
      <c r="P37" s="61"/>
      <c r="Q37" s="61"/>
      <c r="R37" s="58"/>
    </row>
    <row r="38" spans="1:18" ht="19.5" customHeight="1">
      <c r="A38" s="48" t="s">
        <v>91</v>
      </c>
      <c r="B38" s="48" t="s">
        <v>108</v>
      </c>
      <c r="C38" s="48" t="s">
        <v>85</v>
      </c>
      <c r="D38" s="48" t="s">
        <v>100</v>
      </c>
      <c r="E38" s="107" t="s">
        <v>120</v>
      </c>
      <c r="F38" s="58">
        <v>0.1</v>
      </c>
      <c r="G38" s="59"/>
      <c r="H38" s="60">
        <v>0.1</v>
      </c>
      <c r="I38" s="61"/>
      <c r="J38" s="61"/>
      <c r="K38" s="61"/>
      <c r="L38" s="61"/>
      <c r="M38" s="61"/>
      <c r="N38" s="61"/>
      <c r="O38" s="61"/>
      <c r="P38" s="61"/>
      <c r="Q38" s="61"/>
      <c r="R38" s="58"/>
    </row>
    <row r="39" spans="1:18" ht="19.5" customHeight="1">
      <c r="A39" s="48" t="s">
        <v>121</v>
      </c>
      <c r="B39" s="48" t="s">
        <v>122</v>
      </c>
      <c r="C39" s="48" t="s">
        <v>85</v>
      </c>
      <c r="D39" s="48" t="s">
        <v>100</v>
      </c>
      <c r="E39" s="107" t="s">
        <v>123</v>
      </c>
      <c r="F39" s="58">
        <v>0.5</v>
      </c>
      <c r="G39" s="59"/>
      <c r="H39" s="60">
        <v>0.5</v>
      </c>
      <c r="I39" s="61"/>
      <c r="J39" s="61"/>
      <c r="K39" s="61"/>
      <c r="L39" s="61"/>
      <c r="M39" s="61"/>
      <c r="N39" s="61"/>
      <c r="O39" s="61"/>
      <c r="P39" s="61"/>
      <c r="Q39" s="61"/>
      <c r="R39" s="58"/>
    </row>
    <row r="40" spans="1:18" ht="19.5" customHeight="1">
      <c r="A40" s="48" t="s">
        <v>121</v>
      </c>
      <c r="B40" s="48" t="s">
        <v>108</v>
      </c>
      <c r="C40" s="48" t="s">
        <v>79</v>
      </c>
      <c r="D40" s="48" t="s">
        <v>100</v>
      </c>
      <c r="E40" s="107" t="s">
        <v>124</v>
      </c>
      <c r="F40" s="58">
        <v>17.4148</v>
      </c>
      <c r="G40" s="59"/>
      <c r="H40" s="60">
        <v>17.4148</v>
      </c>
      <c r="I40" s="61"/>
      <c r="J40" s="61"/>
      <c r="K40" s="61"/>
      <c r="L40" s="61"/>
      <c r="M40" s="61"/>
      <c r="N40" s="61"/>
      <c r="O40" s="61"/>
      <c r="P40" s="61"/>
      <c r="Q40" s="61"/>
      <c r="R40" s="58"/>
    </row>
    <row r="41" spans="1:18" ht="19.5" customHeight="1">
      <c r="A41" s="48" t="s">
        <v>125</v>
      </c>
      <c r="B41" s="48" t="s">
        <v>105</v>
      </c>
      <c r="C41" s="48" t="s">
        <v>79</v>
      </c>
      <c r="D41" s="48" t="s">
        <v>100</v>
      </c>
      <c r="E41" s="107" t="s">
        <v>126</v>
      </c>
      <c r="F41" s="58">
        <v>7</v>
      </c>
      <c r="G41" s="59"/>
      <c r="H41" s="60">
        <v>7</v>
      </c>
      <c r="I41" s="61"/>
      <c r="J41" s="61"/>
      <c r="K41" s="61"/>
      <c r="L41" s="61"/>
      <c r="M41" s="61"/>
      <c r="N41" s="61"/>
      <c r="O41" s="61"/>
      <c r="P41" s="61"/>
      <c r="Q41" s="61"/>
      <c r="R41" s="58"/>
    </row>
    <row r="42" spans="1:18" ht="19.5" customHeight="1">
      <c r="A42" s="48" t="s">
        <v>127</v>
      </c>
      <c r="B42" s="48" t="s">
        <v>122</v>
      </c>
      <c r="C42" s="48" t="s">
        <v>105</v>
      </c>
      <c r="D42" s="48" t="s">
        <v>100</v>
      </c>
      <c r="E42" s="107" t="s">
        <v>128</v>
      </c>
      <c r="F42" s="58">
        <f>G42+H42</f>
        <v>687.1386</v>
      </c>
      <c r="G42" s="59">
        <v>117.25</v>
      </c>
      <c r="H42" s="58">
        <f>569.8886</f>
        <v>569.8886</v>
      </c>
      <c r="I42" s="61"/>
      <c r="J42" s="61"/>
      <c r="K42" s="61"/>
      <c r="L42" s="61"/>
      <c r="M42" s="61"/>
      <c r="N42" s="61"/>
      <c r="O42" s="61"/>
      <c r="P42" s="61"/>
      <c r="Q42" s="61"/>
      <c r="R42" s="58"/>
    </row>
    <row r="43" spans="1:18" ht="19.5" customHeight="1">
      <c r="A43" s="48" t="s">
        <v>87</v>
      </c>
      <c r="B43" s="48" t="s">
        <v>88</v>
      </c>
      <c r="C43" s="48" t="s">
        <v>79</v>
      </c>
      <c r="D43" s="48" t="s">
        <v>100</v>
      </c>
      <c r="E43" s="107" t="s">
        <v>89</v>
      </c>
      <c r="F43" s="58">
        <v>20.1135</v>
      </c>
      <c r="G43" s="59"/>
      <c r="H43" s="60">
        <v>20.1135</v>
      </c>
      <c r="I43" s="61"/>
      <c r="J43" s="61"/>
      <c r="K43" s="61"/>
      <c r="L43" s="61"/>
      <c r="M43" s="61"/>
      <c r="N43" s="61"/>
      <c r="O43" s="61"/>
      <c r="P43" s="61"/>
      <c r="Q43" s="61"/>
      <c r="R43" s="58"/>
    </row>
    <row r="44" spans="1:18" ht="19.5" customHeight="1">
      <c r="A44" s="48" t="s">
        <v>129</v>
      </c>
      <c r="B44" s="48" t="s">
        <v>79</v>
      </c>
      <c r="C44" s="48" t="s">
        <v>82</v>
      </c>
      <c r="D44" s="48" t="s">
        <v>100</v>
      </c>
      <c r="E44" s="107" t="s">
        <v>130</v>
      </c>
      <c r="F44" s="58">
        <v>2.5</v>
      </c>
      <c r="G44" s="59"/>
      <c r="H44" s="60">
        <v>2.5</v>
      </c>
      <c r="I44" s="61"/>
      <c r="J44" s="61"/>
      <c r="K44" s="61"/>
      <c r="L44" s="61"/>
      <c r="M44" s="61"/>
      <c r="N44" s="61"/>
      <c r="O44" s="61"/>
      <c r="P44" s="61"/>
      <c r="Q44" s="61"/>
      <c r="R44" s="58"/>
    </row>
    <row r="45" spans="1:18" ht="19.5" customHeight="1">
      <c r="A45" s="48" t="s">
        <v>131</v>
      </c>
      <c r="B45" s="48" t="s">
        <v>85</v>
      </c>
      <c r="C45" s="48" t="s">
        <v>79</v>
      </c>
      <c r="D45" s="48" t="s">
        <v>100</v>
      </c>
      <c r="E45" s="107" t="s">
        <v>132</v>
      </c>
      <c r="F45" s="58">
        <v>3</v>
      </c>
      <c r="G45" s="59"/>
      <c r="H45" s="60">
        <v>3</v>
      </c>
      <c r="I45" s="61"/>
      <c r="J45" s="61"/>
      <c r="K45" s="61"/>
      <c r="L45" s="61"/>
      <c r="M45" s="61"/>
      <c r="N45" s="61"/>
      <c r="O45" s="61"/>
      <c r="P45" s="61"/>
      <c r="Q45" s="61"/>
      <c r="R45" s="58"/>
    </row>
  </sheetData>
  <sheetProtection/>
  <mergeCells count="18">
    <mergeCell ref="A2:R2"/>
    <mergeCell ref="A3:R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07847222222222222" bottom="0.15694444444444444" header="0" footer="0"/>
  <pageSetup fitToHeight="100" fitToWidth="1" orientation="landscape" paperSize="9" scale="65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44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217" customWidth="1"/>
    <col min="9" max="9" width="9.16015625" style="0" customWidth="1"/>
    <col min="10" max="10" width="10.66015625" style="0" customWidth="1"/>
  </cols>
  <sheetData>
    <row r="1" spans="1:10" ht="19.5" customHeight="1">
      <c r="A1" s="3"/>
      <c r="B1" s="4"/>
      <c r="C1" s="4"/>
      <c r="D1" s="4"/>
      <c r="E1" s="4"/>
      <c r="F1" s="4"/>
      <c r="G1" s="218"/>
      <c r="H1" s="218"/>
      <c r="I1" s="4"/>
      <c r="J1" s="69" t="s">
        <v>133</v>
      </c>
    </row>
    <row r="2" spans="1:10" ht="19.5" customHeight="1">
      <c r="A2" s="6" t="s">
        <v>134</v>
      </c>
      <c r="B2" s="6"/>
      <c r="C2" s="6"/>
      <c r="D2" s="6"/>
      <c r="E2" s="6"/>
      <c r="F2" s="6"/>
      <c r="G2" s="219"/>
      <c r="H2" s="219"/>
      <c r="I2" s="6"/>
      <c r="J2" s="6"/>
    </row>
    <row r="3" spans="1:10" ht="19.5" customHeight="1">
      <c r="A3" s="7"/>
      <c r="B3" s="7"/>
      <c r="C3" s="7"/>
      <c r="D3" s="7"/>
      <c r="E3" s="7"/>
      <c r="F3" s="37"/>
      <c r="G3" s="220"/>
      <c r="H3" s="220"/>
      <c r="I3" s="37"/>
      <c r="J3" s="9" t="s">
        <v>2</v>
      </c>
    </row>
    <row r="4" spans="1:10" ht="19.5" customHeight="1">
      <c r="A4" s="14" t="s">
        <v>53</v>
      </c>
      <c r="B4" s="14"/>
      <c r="C4" s="14"/>
      <c r="D4" s="14"/>
      <c r="E4" s="14"/>
      <c r="F4" s="19" t="s">
        <v>54</v>
      </c>
      <c r="G4" s="221" t="s">
        <v>135</v>
      </c>
      <c r="H4" s="221" t="s">
        <v>136</v>
      </c>
      <c r="I4" s="19" t="s">
        <v>137</v>
      </c>
      <c r="J4" s="19" t="s">
        <v>138</v>
      </c>
    </row>
    <row r="5" spans="1:10" ht="19.5" customHeight="1">
      <c r="A5" s="14" t="s">
        <v>64</v>
      </c>
      <c r="B5" s="14"/>
      <c r="C5" s="14"/>
      <c r="D5" s="19" t="s">
        <v>65</v>
      </c>
      <c r="E5" s="19" t="s">
        <v>66</v>
      </c>
      <c r="F5" s="19"/>
      <c r="G5" s="221"/>
      <c r="H5" s="221"/>
      <c r="I5" s="19"/>
      <c r="J5" s="19"/>
    </row>
    <row r="6" spans="1:10" ht="30.75" customHeight="1">
      <c r="A6" s="70" t="s">
        <v>72</v>
      </c>
      <c r="B6" s="71" t="s">
        <v>73</v>
      </c>
      <c r="C6" s="70" t="s">
        <v>74</v>
      </c>
      <c r="D6" s="19"/>
      <c r="E6" s="19"/>
      <c r="F6" s="19"/>
      <c r="G6" s="221"/>
      <c r="H6" s="221"/>
      <c r="I6" s="19"/>
      <c r="J6" s="19"/>
    </row>
    <row r="7" spans="1:10" s="68" customFormat="1" ht="12.75" customHeight="1">
      <c r="A7" s="72" t="s">
        <v>75</v>
      </c>
      <c r="B7" s="72" t="s">
        <v>75</v>
      </c>
      <c r="C7" s="72" t="s">
        <v>75</v>
      </c>
      <c r="D7" s="72" t="s">
        <v>75</v>
      </c>
      <c r="E7" s="72" t="s">
        <v>75</v>
      </c>
      <c r="F7" s="73">
        <v>1</v>
      </c>
      <c r="G7" s="222">
        <v>2</v>
      </c>
      <c r="H7" s="222">
        <v>3</v>
      </c>
      <c r="I7" s="73">
        <v>4</v>
      </c>
      <c r="J7" s="73">
        <v>5</v>
      </c>
    </row>
    <row r="8" spans="1:10" ht="19.5" customHeight="1">
      <c r="A8" s="48"/>
      <c r="B8" s="48"/>
      <c r="C8" s="48"/>
      <c r="D8" s="48"/>
      <c r="E8" s="107" t="s">
        <v>54</v>
      </c>
      <c r="F8" s="58">
        <f>G8+H8</f>
        <v>11327452</v>
      </c>
      <c r="G8" s="223">
        <f>G9+G14+G18+G21</f>
        <v>11063052</v>
      </c>
      <c r="H8" s="223">
        <f>H9+H14+H18+H21</f>
        <v>264400</v>
      </c>
      <c r="I8" s="226"/>
      <c r="J8" s="118"/>
    </row>
    <row r="9" spans="1:10" ht="19.5" customHeight="1">
      <c r="A9" s="48"/>
      <c r="B9" s="48"/>
      <c r="C9" s="48"/>
      <c r="D9" s="48"/>
      <c r="E9" s="107" t="s">
        <v>76</v>
      </c>
      <c r="F9" s="58">
        <f>G9</f>
        <v>1433150</v>
      </c>
      <c r="G9" s="223">
        <f>SUM(G10:G13)</f>
        <v>1433150</v>
      </c>
      <c r="H9" s="223">
        <f>SUM(H10:H13)</f>
        <v>0</v>
      </c>
      <c r="I9" s="226"/>
      <c r="J9" s="118"/>
    </row>
    <row r="10" spans="1:10" ht="19.5" customHeight="1">
      <c r="A10" s="48" t="s">
        <v>77</v>
      </c>
      <c r="B10" s="48" t="s">
        <v>78</v>
      </c>
      <c r="C10" s="48" t="s">
        <v>79</v>
      </c>
      <c r="D10" s="48" t="s">
        <v>80</v>
      </c>
      <c r="E10" s="107" t="s">
        <v>81</v>
      </c>
      <c r="F10" s="58">
        <f>G10</f>
        <v>1267386</v>
      </c>
      <c r="G10" s="224">
        <v>1267386</v>
      </c>
      <c r="H10" s="223">
        <v>0</v>
      </c>
      <c r="I10" s="226"/>
      <c r="J10" s="118"/>
    </row>
    <row r="11" spans="1:10" ht="19.5" customHeight="1">
      <c r="A11" s="48" t="s">
        <v>77</v>
      </c>
      <c r="B11" s="48" t="s">
        <v>82</v>
      </c>
      <c r="C11" s="48" t="s">
        <v>83</v>
      </c>
      <c r="D11" s="48" t="s">
        <v>80</v>
      </c>
      <c r="E11" s="107" t="s">
        <v>84</v>
      </c>
      <c r="F11" s="58">
        <f>G11</f>
        <v>11055</v>
      </c>
      <c r="G11" s="224">
        <v>11055</v>
      </c>
      <c r="H11" s="223">
        <v>0</v>
      </c>
      <c r="I11" s="226"/>
      <c r="J11" s="118"/>
    </row>
    <row r="12" spans="1:10" ht="19.5" customHeight="1">
      <c r="A12" s="48" t="s">
        <v>77</v>
      </c>
      <c r="B12" s="48" t="s">
        <v>82</v>
      </c>
      <c r="C12" s="48" t="s">
        <v>85</v>
      </c>
      <c r="D12" s="48" t="s">
        <v>80</v>
      </c>
      <c r="E12" s="107" t="s">
        <v>86</v>
      </c>
      <c r="F12" s="58">
        <f>G12</f>
        <v>30680</v>
      </c>
      <c r="G12" s="224">
        <v>30680</v>
      </c>
      <c r="H12" s="223"/>
      <c r="I12" s="226"/>
      <c r="J12" s="118"/>
    </row>
    <row r="13" spans="1:10" ht="19.5" customHeight="1">
      <c r="A13" s="48" t="s">
        <v>87</v>
      </c>
      <c r="B13" s="48" t="s">
        <v>88</v>
      </c>
      <c r="C13" s="48" t="s">
        <v>79</v>
      </c>
      <c r="D13" s="48" t="s">
        <v>80</v>
      </c>
      <c r="E13" s="107" t="s">
        <v>89</v>
      </c>
      <c r="F13" s="58">
        <f>G13</f>
        <v>124029</v>
      </c>
      <c r="G13" s="224">
        <v>124029</v>
      </c>
      <c r="H13" s="223">
        <v>0</v>
      </c>
      <c r="I13" s="226"/>
      <c r="J13" s="118"/>
    </row>
    <row r="14" spans="1:10" ht="19.5" customHeight="1">
      <c r="A14" s="48"/>
      <c r="B14" s="48"/>
      <c r="C14" s="48"/>
      <c r="D14" s="48"/>
      <c r="E14" s="107" t="s">
        <v>90</v>
      </c>
      <c r="F14" s="58">
        <f aca="true" t="shared" si="0" ref="F14:F20">G14</f>
        <v>89160</v>
      </c>
      <c r="G14" s="223">
        <f>SUM(G15:G17)</f>
        <v>89160</v>
      </c>
      <c r="H14" s="223">
        <f>SUM(H15:H17)</f>
        <v>0</v>
      </c>
      <c r="I14" s="226"/>
      <c r="J14" s="118"/>
    </row>
    <row r="15" spans="1:10" ht="19.5" customHeight="1">
      <c r="A15" s="48" t="s">
        <v>91</v>
      </c>
      <c r="B15" s="48" t="s">
        <v>88</v>
      </c>
      <c r="C15" s="48" t="s">
        <v>79</v>
      </c>
      <c r="D15" s="48" t="s">
        <v>92</v>
      </c>
      <c r="E15" s="107" t="s">
        <v>93</v>
      </c>
      <c r="F15" s="58">
        <f t="shared" si="0"/>
        <v>75336</v>
      </c>
      <c r="G15" s="224">
        <v>75336</v>
      </c>
      <c r="H15" s="223">
        <v>0</v>
      </c>
      <c r="I15" s="226"/>
      <c r="J15" s="118"/>
    </row>
    <row r="16" spans="1:10" ht="19.5" customHeight="1">
      <c r="A16" s="48" t="s">
        <v>91</v>
      </c>
      <c r="B16" s="48" t="s">
        <v>88</v>
      </c>
      <c r="C16" s="48" t="s">
        <v>88</v>
      </c>
      <c r="D16" s="48" t="s">
        <v>92</v>
      </c>
      <c r="E16" s="107" t="s">
        <v>94</v>
      </c>
      <c r="F16" s="58">
        <f t="shared" si="0"/>
        <v>12000</v>
      </c>
      <c r="G16" s="224">
        <v>12000</v>
      </c>
      <c r="H16" s="223"/>
      <c r="I16" s="226"/>
      <c r="J16" s="118"/>
    </row>
    <row r="17" spans="1:10" ht="19.5" customHeight="1">
      <c r="A17" s="48" t="s">
        <v>91</v>
      </c>
      <c r="B17" s="48" t="s">
        <v>85</v>
      </c>
      <c r="C17" s="48" t="s">
        <v>79</v>
      </c>
      <c r="D17" s="48" t="s">
        <v>92</v>
      </c>
      <c r="E17" s="107" t="s">
        <v>95</v>
      </c>
      <c r="F17" s="58">
        <f t="shared" si="0"/>
        <v>1824</v>
      </c>
      <c r="G17" s="224">
        <v>1824</v>
      </c>
      <c r="H17" s="223">
        <v>0</v>
      </c>
      <c r="I17" s="226"/>
      <c r="J17" s="118"/>
    </row>
    <row r="18" spans="1:10" ht="19.5" customHeight="1">
      <c r="A18" s="48"/>
      <c r="B18" s="48"/>
      <c r="C18" s="48"/>
      <c r="D18" s="48"/>
      <c r="E18" s="107" t="s">
        <v>96</v>
      </c>
      <c r="F18" s="58">
        <f t="shared" si="0"/>
        <v>299171</v>
      </c>
      <c r="G18" s="223">
        <f>SUM(G19:G20)</f>
        <v>299171</v>
      </c>
      <c r="H18" s="223">
        <f>SUM(H19:H20)</f>
        <v>0</v>
      </c>
      <c r="I18" s="226"/>
      <c r="J18" s="118"/>
    </row>
    <row r="19" spans="1:10" ht="19.5" customHeight="1">
      <c r="A19" s="48" t="s">
        <v>77</v>
      </c>
      <c r="B19" s="48" t="s">
        <v>78</v>
      </c>
      <c r="C19" s="48" t="s">
        <v>82</v>
      </c>
      <c r="D19" s="48" t="s">
        <v>97</v>
      </c>
      <c r="E19" s="107" t="s">
        <v>98</v>
      </c>
      <c r="F19" s="58">
        <f t="shared" si="0"/>
        <v>291875</v>
      </c>
      <c r="G19" s="224">
        <v>291875</v>
      </c>
      <c r="H19" s="223">
        <v>0</v>
      </c>
      <c r="I19" s="226"/>
      <c r="J19" s="118"/>
    </row>
    <row r="20" spans="1:10" ht="19.5" customHeight="1">
      <c r="A20" s="48" t="s">
        <v>91</v>
      </c>
      <c r="B20" s="48" t="s">
        <v>85</v>
      </c>
      <c r="C20" s="48" t="s">
        <v>79</v>
      </c>
      <c r="D20" s="48" t="s">
        <v>97</v>
      </c>
      <c r="E20" s="107" t="s">
        <v>95</v>
      </c>
      <c r="F20" s="58">
        <f t="shared" si="0"/>
        <v>7296</v>
      </c>
      <c r="G20" s="224">
        <v>7296</v>
      </c>
      <c r="H20" s="223">
        <v>0</v>
      </c>
      <c r="I20" s="226"/>
      <c r="J20" s="118"/>
    </row>
    <row r="21" spans="1:10" ht="19.5" customHeight="1">
      <c r="A21" s="48"/>
      <c r="B21" s="48"/>
      <c r="C21" s="48"/>
      <c r="D21" s="48"/>
      <c r="E21" s="107" t="s">
        <v>99</v>
      </c>
      <c r="F21" s="58">
        <f>G21+H21</f>
        <v>9505971</v>
      </c>
      <c r="G21" s="223">
        <f>SUM(G22:G44)</f>
        <v>9241571</v>
      </c>
      <c r="H21" s="223">
        <f>SUM(H22:H44)</f>
        <v>264400</v>
      </c>
      <c r="I21" s="226"/>
      <c r="J21" s="118"/>
    </row>
    <row r="22" spans="1:10" ht="19.5" customHeight="1">
      <c r="A22" s="48" t="s">
        <v>77</v>
      </c>
      <c r="B22" s="48" t="s">
        <v>79</v>
      </c>
      <c r="C22" s="48" t="s">
        <v>79</v>
      </c>
      <c r="D22" s="48" t="s">
        <v>100</v>
      </c>
      <c r="E22" s="107" t="s">
        <v>101</v>
      </c>
      <c r="F22" s="58">
        <f>G22+H22</f>
        <v>20000</v>
      </c>
      <c r="G22" s="225">
        <v>20000</v>
      </c>
      <c r="H22" s="223"/>
      <c r="I22" s="226"/>
      <c r="J22" s="118"/>
    </row>
    <row r="23" spans="1:10" ht="19.5" customHeight="1">
      <c r="A23" s="48" t="s">
        <v>77</v>
      </c>
      <c r="B23" s="48" t="s">
        <v>78</v>
      </c>
      <c r="C23" s="48" t="s">
        <v>79</v>
      </c>
      <c r="D23" s="48" t="s">
        <v>100</v>
      </c>
      <c r="E23" s="107" t="s">
        <v>81</v>
      </c>
      <c r="F23" s="58">
        <f>G23+H23</f>
        <v>2057059</v>
      </c>
      <c r="G23" s="224">
        <v>2057059</v>
      </c>
      <c r="H23" s="223"/>
      <c r="I23" s="226"/>
      <c r="J23" s="118"/>
    </row>
    <row r="24" spans="1:10" ht="19.5" customHeight="1">
      <c r="A24" s="48" t="s">
        <v>77</v>
      </c>
      <c r="B24" s="48" t="s">
        <v>78</v>
      </c>
      <c r="C24" s="48" t="s">
        <v>88</v>
      </c>
      <c r="D24" s="48" t="s">
        <v>100</v>
      </c>
      <c r="E24" s="107" t="s">
        <v>102</v>
      </c>
      <c r="F24" s="58">
        <f>G24+H24</f>
        <v>224400</v>
      </c>
      <c r="G24" s="224">
        <v>0</v>
      </c>
      <c r="H24" s="223">
        <v>224400</v>
      </c>
      <c r="I24" s="226"/>
      <c r="J24" s="118"/>
    </row>
    <row r="25" spans="1:10" ht="19.5" customHeight="1">
      <c r="A25" s="48" t="s">
        <v>77</v>
      </c>
      <c r="B25" s="48" t="s">
        <v>78</v>
      </c>
      <c r="C25" s="48" t="s">
        <v>103</v>
      </c>
      <c r="D25" s="48" t="s">
        <v>100</v>
      </c>
      <c r="E25" s="107" t="s">
        <v>104</v>
      </c>
      <c r="F25" s="58">
        <f>G25+H25</f>
        <v>15000</v>
      </c>
      <c r="G25" s="225">
        <v>15000</v>
      </c>
      <c r="H25" s="223"/>
      <c r="I25" s="226"/>
      <c r="J25" s="118"/>
    </row>
    <row r="26" spans="1:10" ht="19.5" customHeight="1">
      <c r="A26" s="48" t="s">
        <v>77</v>
      </c>
      <c r="B26" s="48" t="s">
        <v>105</v>
      </c>
      <c r="C26" s="48" t="s">
        <v>83</v>
      </c>
      <c r="D26" s="48" t="s">
        <v>100</v>
      </c>
      <c r="E26" s="107" t="s">
        <v>106</v>
      </c>
      <c r="F26" s="58">
        <f>G26+H26</f>
        <v>3300</v>
      </c>
      <c r="G26" s="225">
        <v>3300</v>
      </c>
      <c r="H26" s="223"/>
      <c r="I26" s="226"/>
      <c r="J26" s="118"/>
    </row>
    <row r="27" spans="1:10" ht="19.5" customHeight="1">
      <c r="A27" s="48" t="s">
        <v>77</v>
      </c>
      <c r="B27" s="48" t="s">
        <v>103</v>
      </c>
      <c r="C27" s="48" t="s">
        <v>85</v>
      </c>
      <c r="D27" s="48" t="s">
        <v>100</v>
      </c>
      <c r="E27" s="107" t="s">
        <v>107</v>
      </c>
      <c r="F27" s="58">
        <f>G27+H27</f>
        <v>19540</v>
      </c>
      <c r="G27" s="225">
        <v>19540</v>
      </c>
      <c r="H27" s="223"/>
      <c r="I27" s="226"/>
      <c r="J27" s="118"/>
    </row>
    <row r="28" spans="1:10" ht="19.5" customHeight="1">
      <c r="A28" s="48" t="s">
        <v>77</v>
      </c>
      <c r="B28" s="48" t="s">
        <v>108</v>
      </c>
      <c r="C28" s="48" t="s">
        <v>88</v>
      </c>
      <c r="D28" s="48" t="s">
        <v>100</v>
      </c>
      <c r="E28" s="107" t="s">
        <v>109</v>
      </c>
      <c r="F28" s="58">
        <f>G28+H28</f>
        <v>18000</v>
      </c>
      <c r="G28" s="225">
        <v>18000</v>
      </c>
      <c r="H28" s="223"/>
      <c r="I28" s="226"/>
      <c r="J28" s="118"/>
    </row>
    <row r="29" spans="1:10" ht="19.5" customHeight="1">
      <c r="A29" s="48" t="s">
        <v>77</v>
      </c>
      <c r="B29" s="48" t="s">
        <v>110</v>
      </c>
      <c r="C29" s="48" t="s">
        <v>88</v>
      </c>
      <c r="D29" s="48" t="s">
        <v>100</v>
      </c>
      <c r="E29" s="107" t="s">
        <v>111</v>
      </c>
      <c r="F29" s="58">
        <f>G29+H29</f>
        <v>4000</v>
      </c>
      <c r="G29" s="225">
        <v>4000</v>
      </c>
      <c r="H29" s="223"/>
      <c r="I29" s="226"/>
      <c r="J29" s="118"/>
    </row>
    <row r="30" spans="1:10" ht="19.5" customHeight="1">
      <c r="A30" s="48" t="s">
        <v>113</v>
      </c>
      <c r="B30" s="48" t="s">
        <v>88</v>
      </c>
      <c r="C30" s="48" t="s">
        <v>88</v>
      </c>
      <c r="D30" s="48" t="s">
        <v>100</v>
      </c>
      <c r="E30" s="107" t="s">
        <v>114</v>
      </c>
      <c r="F30" s="58">
        <f aca="true" t="shared" si="1" ref="F30:F44">G30+H30</f>
        <v>10000</v>
      </c>
      <c r="G30" s="225">
        <v>10000</v>
      </c>
      <c r="H30" s="223"/>
      <c r="I30" s="226"/>
      <c r="J30" s="118"/>
    </row>
    <row r="31" spans="1:10" ht="19.5" customHeight="1">
      <c r="A31" s="48" t="s">
        <v>91</v>
      </c>
      <c r="B31" s="48" t="s">
        <v>88</v>
      </c>
      <c r="C31" s="48" t="s">
        <v>88</v>
      </c>
      <c r="D31" s="48" t="s">
        <v>100</v>
      </c>
      <c r="E31" s="107" t="s">
        <v>94</v>
      </c>
      <c r="F31" s="58">
        <f t="shared" si="1"/>
        <v>40000</v>
      </c>
      <c r="G31" s="224">
        <v>0</v>
      </c>
      <c r="H31" s="223">
        <v>40000</v>
      </c>
      <c r="I31" s="226"/>
      <c r="J31" s="118"/>
    </row>
    <row r="32" spans="1:10" ht="19.5" customHeight="1">
      <c r="A32" s="48" t="s">
        <v>91</v>
      </c>
      <c r="B32" s="48" t="s">
        <v>88</v>
      </c>
      <c r="C32" s="48" t="s">
        <v>103</v>
      </c>
      <c r="D32" s="48" t="s">
        <v>100</v>
      </c>
      <c r="E32" s="107" t="s">
        <v>115</v>
      </c>
      <c r="F32" s="58">
        <f t="shared" si="1"/>
        <v>554680</v>
      </c>
      <c r="G32" s="224">
        <v>554680</v>
      </c>
      <c r="H32" s="223">
        <v>0</v>
      </c>
      <c r="I32" s="226"/>
      <c r="J32" s="118"/>
    </row>
    <row r="33" spans="1:10" ht="19.5" customHeight="1">
      <c r="A33" s="48" t="s">
        <v>91</v>
      </c>
      <c r="B33" s="48" t="s">
        <v>88</v>
      </c>
      <c r="C33" s="48" t="s">
        <v>85</v>
      </c>
      <c r="D33" s="48" t="s">
        <v>100</v>
      </c>
      <c r="E33" s="107" t="s">
        <v>116</v>
      </c>
      <c r="F33" s="58">
        <f t="shared" si="1"/>
        <v>5000</v>
      </c>
      <c r="G33" s="225">
        <v>5000</v>
      </c>
      <c r="H33" s="223"/>
      <c r="I33" s="226"/>
      <c r="J33" s="118"/>
    </row>
    <row r="34" spans="1:10" ht="19.5" customHeight="1">
      <c r="A34" s="48" t="s">
        <v>91</v>
      </c>
      <c r="B34" s="48" t="s">
        <v>105</v>
      </c>
      <c r="C34" s="48" t="s">
        <v>105</v>
      </c>
      <c r="D34" s="48" t="s">
        <v>100</v>
      </c>
      <c r="E34" s="107" t="s">
        <v>117</v>
      </c>
      <c r="F34" s="58">
        <f t="shared" si="1"/>
        <v>268179</v>
      </c>
      <c r="G34" s="224">
        <v>268179</v>
      </c>
      <c r="H34" s="223">
        <v>0</v>
      </c>
      <c r="I34" s="226"/>
      <c r="J34" s="118"/>
    </row>
    <row r="35" spans="1:10" ht="19.5" customHeight="1">
      <c r="A35" s="48" t="s">
        <v>91</v>
      </c>
      <c r="B35" s="48" t="s">
        <v>103</v>
      </c>
      <c r="C35" s="48" t="s">
        <v>79</v>
      </c>
      <c r="D35" s="48" t="s">
        <v>100</v>
      </c>
      <c r="E35" s="107" t="s">
        <v>118</v>
      </c>
      <c r="F35" s="58">
        <f t="shared" si="1"/>
        <v>55644</v>
      </c>
      <c r="G35" s="224">
        <v>55644</v>
      </c>
      <c r="H35" s="223"/>
      <c r="I35" s="226"/>
      <c r="J35" s="118"/>
    </row>
    <row r="36" spans="1:10" ht="19.5" customHeight="1">
      <c r="A36" s="48" t="s">
        <v>91</v>
      </c>
      <c r="B36" s="48" t="s">
        <v>108</v>
      </c>
      <c r="C36" s="48" t="s">
        <v>88</v>
      </c>
      <c r="D36" s="48" t="s">
        <v>100</v>
      </c>
      <c r="E36" s="107" t="s">
        <v>119</v>
      </c>
      <c r="F36" s="58">
        <f t="shared" si="1"/>
        <v>6000</v>
      </c>
      <c r="G36" s="225">
        <v>6000</v>
      </c>
      <c r="H36" s="223"/>
      <c r="I36" s="226"/>
      <c r="J36" s="118"/>
    </row>
    <row r="37" spans="1:10" ht="19.5" customHeight="1">
      <c r="A37" s="48" t="s">
        <v>91</v>
      </c>
      <c r="B37" s="48" t="s">
        <v>108</v>
      </c>
      <c r="C37" s="48" t="s">
        <v>85</v>
      </c>
      <c r="D37" s="48" t="s">
        <v>100</v>
      </c>
      <c r="E37" s="107" t="s">
        <v>120</v>
      </c>
      <c r="F37" s="58">
        <f t="shared" si="1"/>
        <v>1000</v>
      </c>
      <c r="G37" s="225">
        <v>1000</v>
      </c>
      <c r="H37" s="223"/>
      <c r="I37" s="226"/>
      <c r="J37" s="118"/>
    </row>
    <row r="38" spans="1:10" ht="19.5" customHeight="1">
      <c r="A38" s="48" t="s">
        <v>121</v>
      </c>
      <c r="B38" s="48" t="s">
        <v>122</v>
      </c>
      <c r="C38" s="48" t="s">
        <v>85</v>
      </c>
      <c r="D38" s="48" t="s">
        <v>100</v>
      </c>
      <c r="E38" s="107" t="s">
        <v>123</v>
      </c>
      <c r="F38" s="58">
        <f t="shared" si="1"/>
        <v>5000</v>
      </c>
      <c r="G38" s="225">
        <v>5000</v>
      </c>
      <c r="H38" s="223"/>
      <c r="I38" s="226"/>
      <c r="J38" s="118"/>
    </row>
    <row r="39" spans="1:10" ht="19.5" customHeight="1">
      <c r="A39" s="48" t="s">
        <v>121</v>
      </c>
      <c r="B39" s="48" t="s">
        <v>108</v>
      </c>
      <c r="C39" s="48" t="s">
        <v>79</v>
      </c>
      <c r="D39" s="48" t="s">
        <v>100</v>
      </c>
      <c r="E39" s="107" t="s">
        <v>124</v>
      </c>
      <c r="F39" s="58">
        <f t="shared" si="1"/>
        <v>174148</v>
      </c>
      <c r="G39" s="223">
        <v>174148</v>
      </c>
      <c r="H39" s="223">
        <v>0</v>
      </c>
      <c r="I39" s="226"/>
      <c r="J39" s="118"/>
    </row>
    <row r="40" spans="1:10" ht="19.5" customHeight="1">
      <c r="A40" s="48" t="s">
        <v>125</v>
      </c>
      <c r="B40" s="48" t="s">
        <v>105</v>
      </c>
      <c r="C40" s="48" t="s">
        <v>79</v>
      </c>
      <c r="D40" s="48" t="s">
        <v>100</v>
      </c>
      <c r="E40" s="107" t="s">
        <v>126</v>
      </c>
      <c r="F40" s="58">
        <f t="shared" si="1"/>
        <v>70000</v>
      </c>
      <c r="G40" s="225">
        <v>70000</v>
      </c>
      <c r="H40" s="223"/>
      <c r="I40" s="226"/>
      <c r="J40" s="118"/>
    </row>
    <row r="41" spans="1:10" ht="19.5" customHeight="1">
      <c r="A41" s="48" t="s">
        <v>127</v>
      </c>
      <c r="B41" s="48" t="s">
        <v>122</v>
      </c>
      <c r="C41" s="48" t="s">
        <v>105</v>
      </c>
      <c r="D41" s="48" t="s">
        <v>100</v>
      </c>
      <c r="E41" s="107" t="s">
        <v>128</v>
      </c>
      <c r="F41" s="58">
        <f t="shared" si="1"/>
        <v>5698886</v>
      </c>
      <c r="G41" s="224">
        <v>5698886</v>
      </c>
      <c r="H41" s="223"/>
      <c r="I41" s="226"/>
      <c r="J41" s="118"/>
    </row>
    <row r="42" spans="1:10" ht="19.5" customHeight="1">
      <c r="A42" s="48" t="s">
        <v>87</v>
      </c>
      <c r="B42" s="48" t="s">
        <v>88</v>
      </c>
      <c r="C42" s="48" t="s">
        <v>79</v>
      </c>
      <c r="D42" s="48" t="s">
        <v>100</v>
      </c>
      <c r="E42" s="107" t="s">
        <v>89</v>
      </c>
      <c r="F42" s="58">
        <f t="shared" si="1"/>
        <v>201135</v>
      </c>
      <c r="G42" s="224">
        <v>201135</v>
      </c>
      <c r="H42" s="223">
        <v>0</v>
      </c>
      <c r="I42" s="226"/>
      <c r="J42" s="118"/>
    </row>
    <row r="43" spans="1:10" ht="19.5" customHeight="1">
      <c r="A43" s="48" t="s">
        <v>129</v>
      </c>
      <c r="B43" s="48" t="s">
        <v>79</v>
      </c>
      <c r="C43" s="48" t="s">
        <v>82</v>
      </c>
      <c r="D43" s="48" t="s">
        <v>100</v>
      </c>
      <c r="E43" s="107" t="s">
        <v>130</v>
      </c>
      <c r="F43" s="58">
        <f t="shared" si="1"/>
        <v>25000</v>
      </c>
      <c r="G43" s="225">
        <v>25000</v>
      </c>
      <c r="H43" s="223"/>
      <c r="I43" s="226"/>
      <c r="J43" s="118"/>
    </row>
    <row r="44" spans="1:10" ht="19.5" customHeight="1">
      <c r="A44" s="48" t="s">
        <v>131</v>
      </c>
      <c r="B44" s="48" t="s">
        <v>85</v>
      </c>
      <c r="C44" s="48" t="s">
        <v>79</v>
      </c>
      <c r="D44" s="48" t="s">
        <v>100</v>
      </c>
      <c r="E44" s="107" t="s">
        <v>132</v>
      </c>
      <c r="F44" s="58">
        <f t="shared" si="1"/>
        <v>30000</v>
      </c>
      <c r="G44" s="225">
        <v>30000</v>
      </c>
      <c r="H44" s="223"/>
      <c r="I44" s="226"/>
      <c r="J44" s="11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H31" sqref="H3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7"/>
      <c r="B1" s="187"/>
      <c r="C1" s="187"/>
      <c r="D1" s="187"/>
      <c r="E1" s="187"/>
      <c r="F1" s="187"/>
      <c r="G1" s="187"/>
      <c r="H1" s="36" t="s">
        <v>139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</row>
    <row r="2" spans="1:34" ht="20.25" customHeight="1">
      <c r="A2" s="6" t="s">
        <v>140</v>
      </c>
      <c r="B2" s="6"/>
      <c r="C2" s="6"/>
      <c r="D2" s="6"/>
      <c r="E2" s="6"/>
      <c r="F2" s="6"/>
      <c r="G2" s="6"/>
      <c r="H2" s="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</row>
    <row r="3" spans="1:34" ht="20.25" customHeight="1">
      <c r="A3" s="188"/>
      <c r="B3" s="188"/>
      <c r="C3" s="34"/>
      <c r="D3" s="34"/>
      <c r="E3" s="34"/>
      <c r="F3" s="34"/>
      <c r="G3" s="34"/>
      <c r="H3" s="9" t="s">
        <v>52</v>
      </c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</row>
    <row r="4" spans="1:34" ht="20.25" customHeight="1">
      <c r="A4" s="189" t="s">
        <v>3</v>
      </c>
      <c r="B4" s="189"/>
      <c r="C4" s="189" t="s">
        <v>4</v>
      </c>
      <c r="D4" s="189"/>
      <c r="E4" s="189"/>
      <c r="F4" s="189"/>
      <c r="G4" s="189"/>
      <c r="H4" s="189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4" ht="20.25" customHeight="1">
      <c r="A5" s="190" t="s">
        <v>5</v>
      </c>
      <c r="B5" s="191" t="s">
        <v>6</v>
      </c>
      <c r="C5" s="190" t="s">
        <v>5</v>
      </c>
      <c r="D5" s="190" t="s">
        <v>54</v>
      </c>
      <c r="E5" s="191" t="s">
        <v>141</v>
      </c>
      <c r="F5" s="192" t="s">
        <v>142</v>
      </c>
      <c r="G5" s="190" t="s">
        <v>143</v>
      </c>
      <c r="H5" s="192" t="s">
        <v>144</v>
      </c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</row>
    <row r="6" spans="1:34" ht="20.25" customHeight="1">
      <c r="A6" s="193" t="s">
        <v>145</v>
      </c>
      <c r="B6" s="194">
        <f>SUM(B7:B9)</f>
        <v>1132.7452</v>
      </c>
      <c r="C6" s="195" t="s">
        <v>146</v>
      </c>
      <c r="D6" s="194">
        <f>SUM(D7:D35)</f>
        <v>1253.1052</v>
      </c>
      <c r="E6" s="194">
        <f>SUM(E7:E35)</f>
        <v>1132.7451999999998</v>
      </c>
      <c r="F6" s="194"/>
      <c r="G6" s="194"/>
      <c r="H6" s="194">
        <f>SUM(H7:H37)</f>
        <v>120.36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</row>
    <row r="7" spans="1:34" ht="20.25" customHeight="1">
      <c r="A7" s="193" t="s">
        <v>147</v>
      </c>
      <c r="B7" s="196">
        <v>1132.7452</v>
      </c>
      <c r="C7" s="195" t="s">
        <v>148</v>
      </c>
      <c r="D7" s="197">
        <f aca="true" t="shared" si="0" ref="D7:D34">SUM(E7:H7)</f>
        <v>398.37949999999995</v>
      </c>
      <c r="E7" s="194">
        <f>396.2295</f>
        <v>396.2295</v>
      </c>
      <c r="F7" s="198"/>
      <c r="G7" s="199"/>
      <c r="H7" s="194">
        <v>2.15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</row>
    <row r="8" spans="1:34" ht="20.25" customHeight="1">
      <c r="A8" s="193" t="s">
        <v>149</v>
      </c>
      <c r="B8" s="200"/>
      <c r="C8" s="195" t="s">
        <v>150</v>
      </c>
      <c r="D8" s="197">
        <f t="shared" si="0"/>
        <v>0</v>
      </c>
      <c r="E8" s="194">
        <v>0</v>
      </c>
      <c r="F8" s="198"/>
      <c r="G8" s="199"/>
      <c r="H8" s="194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</row>
    <row r="9" spans="1:34" ht="20.25" customHeight="1">
      <c r="A9" s="193" t="s">
        <v>151</v>
      </c>
      <c r="B9" s="196"/>
      <c r="C9" s="195" t="s">
        <v>152</v>
      </c>
      <c r="D9" s="197">
        <f t="shared" si="0"/>
        <v>0</v>
      </c>
      <c r="E9" s="194">
        <v>0</v>
      </c>
      <c r="F9" s="198"/>
      <c r="G9" s="199"/>
      <c r="H9" s="194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</row>
    <row r="10" spans="1:34" ht="20.25" customHeight="1">
      <c r="A10" s="193" t="s">
        <v>153</v>
      </c>
      <c r="B10" s="200">
        <f>SUM(B12:B14)</f>
        <v>120.36</v>
      </c>
      <c r="C10" s="195" t="s">
        <v>154</v>
      </c>
      <c r="D10" s="197">
        <f t="shared" si="0"/>
        <v>1</v>
      </c>
      <c r="E10" s="194">
        <v>1</v>
      </c>
      <c r="F10" s="198"/>
      <c r="G10" s="199"/>
      <c r="H10" s="194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</row>
    <row r="11" spans="1:34" ht="20.25" customHeight="1">
      <c r="A11" s="193" t="s">
        <v>147</v>
      </c>
      <c r="B11" s="74"/>
      <c r="C11" s="195" t="s">
        <v>155</v>
      </c>
      <c r="D11" s="197">
        <f t="shared" si="0"/>
        <v>0</v>
      </c>
      <c r="E11" s="194">
        <v>0</v>
      </c>
      <c r="F11" s="198"/>
      <c r="G11" s="199"/>
      <c r="H11" s="194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</row>
    <row r="12" spans="1:34" ht="20.25" customHeight="1">
      <c r="A12" s="193" t="s">
        <v>149</v>
      </c>
      <c r="B12" s="194">
        <v>0</v>
      </c>
      <c r="C12" s="195" t="s">
        <v>156</v>
      </c>
      <c r="D12" s="197">
        <f t="shared" si="0"/>
        <v>0</v>
      </c>
      <c r="E12" s="194">
        <v>0</v>
      </c>
      <c r="F12" s="198"/>
      <c r="G12" s="199"/>
      <c r="H12" s="194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</row>
    <row r="13" spans="1:34" ht="20.25" customHeight="1">
      <c r="A13" s="193" t="s">
        <v>151</v>
      </c>
      <c r="B13" s="194">
        <v>0</v>
      </c>
      <c r="C13" s="195" t="s">
        <v>157</v>
      </c>
      <c r="D13" s="197">
        <f t="shared" si="0"/>
        <v>0</v>
      </c>
      <c r="E13" s="194">
        <v>0</v>
      </c>
      <c r="F13" s="198"/>
      <c r="G13" s="199"/>
      <c r="H13" s="194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</row>
    <row r="14" spans="1:34" ht="20.25" customHeight="1">
      <c r="A14" s="193" t="s">
        <v>158</v>
      </c>
      <c r="B14" s="196">
        <v>120.36</v>
      </c>
      <c r="C14" s="195" t="s">
        <v>159</v>
      </c>
      <c r="D14" s="197">
        <f t="shared" si="0"/>
        <v>103.65589999999999</v>
      </c>
      <c r="E14" s="194">
        <v>102.6959</v>
      </c>
      <c r="F14" s="198"/>
      <c r="G14" s="199"/>
      <c r="H14" s="194">
        <v>0.96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</row>
    <row r="15" spans="1:34" ht="20.25" customHeight="1">
      <c r="A15" s="201"/>
      <c r="B15" s="202"/>
      <c r="C15" s="203" t="s">
        <v>160</v>
      </c>
      <c r="D15" s="197">
        <f t="shared" si="0"/>
        <v>0</v>
      </c>
      <c r="E15" s="194">
        <v>0</v>
      </c>
      <c r="F15" s="198"/>
      <c r="G15" s="199"/>
      <c r="H15" s="194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</row>
    <row r="16" spans="1:34" ht="20.25" customHeight="1">
      <c r="A16" s="201"/>
      <c r="B16" s="194"/>
      <c r="C16" s="203" t="s">
        <v>161</v>
      </c>
      <c r="D16" s="197">
        <f t="shared" si="0"/>
        <v>17.9148</v>
      </c>
      <c r="E16" s="194">
        <v>17.9148</v>
      </c>
      <c r="F16" s="198"/>
      <c r="G16" s="199"/>
      <c r="H16" s="194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</row>
    <row r="17" spans="1:34" ht="20.25" customHeight="1">
      <c r="A17" s="204"/>
      <c r="B17" s="194"/>
      <c r="C17" s="195" t="s">
        <v>162</v>
      </c>
      <c r="D17" s="197">
        <f t="shared" si="0"/>
        <v>0</v>
      </c>
      <c r="E17" s="194">
        <v>0</v>
      </c>
      <c r="F17" s="198"/>
      <c r="G17" s="199"/>
      <c r="H17" s="194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</row>
    <row r="18" spans="1:34" ht="20.25" customHeight="1">
      <c r="A18" s="204"/>
      <c r="B18" s="194"/>
      <c r="C18" s="195" t="s">
        <v>163</v>
      </c>
      <c r="D18" s="197">
        <f t="shared" si="0"/>
        <v>7</v>
      </c>
      <c r="E18" s="194">
        <v>7</v>
      </c>
      <c r="F18" s="198"/>
      <c r="G18" s="199"/>
      <c r="H18" s="194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</row>
    <row r="19" spans="1:34" ht="20.25" customHeight="1">
      <c r="A19" s="204"/>
      <c r="B19" s="194"/>
      <c r="C19" s="195" t="s">
        <v>164</v>
      </c>
      <c r="D19" s="197">
        <f t="shared" si="0"/>
        <v>687.1386</v>
      </c>
      <c r="E19" s="194">
        <v>569.8886</v>
      </c>
      <c r="F19" s="198"/>
      <c r="G19" s="199"/>
      <c r="H19" s="194">
        <v>117.25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</row>
    <row r="20" spans="1:34" ht="20.25" customHeight="1">
      <c r="A20" s="204"/>
      <c r="B20" s="196"/>
      <c r="C20" s="195" t="s">
        <v>165</v>
      </c>
      <c r="D20" s="197">
        <f t="shared" si="0"/>
        <v>0</v>
      </c>
      <c r="E20" s="194">
        <v>0</v>
      </c>
      <c r="F20" s="198"/>
      <c r="G20" s="199"/>
      <c r="H20" s="194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</row>
    <row r="21" spans="1:34" ht="20.25" customHeight="1">
      <c r="A21" s="201"/>
      <c r="B21" s="202"/>
      <c r="C21" s="203" t="s">
        <v>166</v>
      </c>
      <c r="D21" s="197">
        <f t="shared" si="0"/>
        <v>0</v>
      </c>
      <c r="E21" s="194">
        <v>0</v>
      </c>
      <c r="F21" s="198"/>
      <c r="G21" s="199"/>
      <c r="H21" s="194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</row>
    <row r="22" spans="1:34" ht="20.25" customHeight="1">
      <c r="A22" s="201"/>
      <c r="B22" s="196"/>
      <c r="C22" s="203" t="s">
        <v>167</v>
      </c>
      <c r="D22" s="197">
        <f t="shared" si="0"/>
        <v>0</v>
      </c>
      <c r="E22" s="194">
        <v>0</v>
      </c>
      <c r="F22" s="198"/>
      <c r="G22" s="199"/>
      <c r="H22" s="194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</row>
    <row r="23" spans="1:34" ht="20.25" customHeight="1">
      <c r="A23" s="201"/>
      <c r="B23" s="196"/>
      <c r="C23" s="203" t="s">
        <v>168</v>
      </c>
      <c r="D23" s="197">
        <f t="shared" si="0"/>
        <v>0</v>
      </c>
      <c r="E23" s="194">
        <v>0</v>
      </c>
      <c r="F23" s="198"/>
      <c r="G23" s="199"/>
      <c r="H23" s="194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</row>
    <row r="24" spans="1:34" ht="20.25" customHeight="1">
      <c r="A24" s="201"/>
      <c r="B24" s="196"/>
      <c r="C24" s="203" t="s">
        <v>169</v>
      </c>
      <c r="D24" s="197">
        <f t="shared" si="0"/>
        <v>0</v>
      </c>
      <c r="E24" s="194">
        <v>0</v>
      </c>
      <c r="F24" s="198"/>
      <c r="G24" s="199"/>
      <c r="H24" s="194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</row>
    <row r="25" spans="1:34" ht="20.25" customHeight="1">
      <c r="A25" s="201"/>
      <c r="B25" s="196"/>
      <c r="C25" s="203" t="s">
        <v>170</v>
      </c>
      <c r="D25" s="197">
        <f t="shared" si="0"/>
        <v>0</v>
      </c>
      <c r="E25" s="194">
        <v>0</v>
      </c>
      <c r="F25" s="198"/>
      <c r="G25" s="199"/>
      <c r="H25" s="194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</row>
    <row r="26" spans="1:34" ht="20.25" customHeight="1">
      <c r="A26" s="203"/>
      <c r="B26" s="196"/>
      <c r="C26" s="203" t="s">
        <v>171</v>
      </c>
      <c r="D26" s="197">
        <f t="shared" si="0"/>
        <v>32.5164</v>
      </c>
      <c r="E26" s="194">
        <v>32.5164</v>
      </c>
      <c r="F26" s="198"/>
      <c r="G26" s="199"/>
      <c r="H26" s="194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</row>
    <row r="27" spans="1:34" ht="20.25" customHeight="1">
      <c r="A27" s="203"/>
      <c r="B27" s="196"/>
      <c r="C27" s="203" t="s">
        <v>172</v>
      </c>
      <c r="D27" s="197">
        <f t="shared" si="0"/>
        <v>0</v>
      </c>
      <c r="E27" s="194">
        <v>0</v>
      </c>
      <c r="F27" s="198"/>
      <c r="G27" s="199"/>
      <c r="H27" s="194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</row>
    <row r="28" spans="1:34" ht="20.25" customHeight="1">
      <c r="A28" s="203"/>
      <c r="B28" s="196"/>
      <c r="C28" s="203" t="s">
        <v>173</v>
      </c>
      <c r="D28" s="197">
        <f t="shared" si="0"/>
        <v>0</v>
      </c>
      <c r="E28" s="194">
        <v>0</v>
      </c>
      <c r="F28" s="198"/>
      <c r="G28" s="199"/>
      <c r="H28" s="194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</row>
    <row r="29" spans="1:34" ht="20.25" customHeight="1">
      <c r="A29" s="203"/>
      <c r="B29" s="196"/>
      <c r="C29" s="203" t="s">
        <v>174</v>
      </c>
      <c r="D29" s="197">
        <f t="shared" si="0"/>
        <v>2.5</v>
      </c>
      <c r="E29" s="196">
        <v>2.5</v>
      </c>
      <c r="F29" s="198"/>
      <c r="G29" s="199"/>
      <c r="H29" s="194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</row>
    <row r="30" spans="1:34" ht="20.25" customHeight="1">
      <c r="A30" s="203"/>
      <c r="B30" s="196"/>
      <c r="C30" s="203" t="s">
        <v>175</v>
      </c>
      <c r="D30" s="197">
        <f t="shared" si="0"/>
        <v>0</v>
      </c>
      <c r="E30" s="200">
        <v>0</v>
      </c>
      <c r="F30" s="198"/>
      <c r="G30" s="199"/>
      <c r="H30" s="194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</row>
    <row r="31" spans="1:34" ht="20.25" customHeight="1">
      <c r="A31" s="203"/>
      <c r="B31" s="196"/>
      <c r="C31" s="203" t="s">
        <v>132</v>
      </c>
      <c r="D31" s="197">
        <f t="shared" si="0"/>
        <v>3</v>
      </c>
      <c r="E31" s="194">
        <v>3</v>
      </c>
      <c r="F31" s="198"/>
      <c r="G31" s="199"/>
      <c r="H31" s="194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</row>
    <row r="32" spans="1:34" ht="20.25" customHeight="1">
      <c r="A32" s="203"/>
      <c r="B32" s="196"/>
      <c r="C32" s="203" t="s">
        <v>176</v>
      </c>
      <c r="D32" s="197">
        <f t="shared" si="0"/>
        <v>0</v>
      </c>
      <c r="E32" s="194">
        <v>0</v>
      </c>
      <c r="F32" s="198"/>
      <c r="G32" s="199"/>
      <c r="H32" s="194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</row>
    <row r="33" spans="1:34" ht="20.25" customHeight="1">
      <c r="A33" s="203"/>
      <c r="B33" s="196"/>
      <c r="C33" s="203" t="s">
        <v>177</v>
      </c>
      <c r="D33" s="197">
        <f t="shared" si="0"/>
        <v>0</v>
      </c>
      <c r="E33" s="194">
        <v>0</v>
      </c>
      <c r="F33" s="198"/>
      <c r="G33" s="199"/>
      <c r="H33" s="194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</row>
    <row r="34" spans="1:34" ht="20.25" customHeight="1">
      <c r="A34" s="203"/>
      <c r="B34" s="196"/>
      <c r="C34" s="203" t="s">
        <v>178</v>
      </c>
      <c r="D34" s="197">
        <f t="shared" si="0"/>
        <v>0</v>
      </c>
      <c r="E34" s="194">
        <v>0</v>
      </c>
      <c r="F34" s="205"/>
      <c r="G34" s="206"/>
      <c r="H34" s="19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</row>
    <row r="35" spans="1:34" ht="20.25" customHeight="1">
      <c r="A35" s="190"/>
      <c r="B35" s="207"/>
      <c r="C35" s="203" t="s">
        <v>179</v>
      </c>
      <c r="D35" s="197"/>
      <c r="E35" s="196">
        <v>0</v>
      </c>
      <c r="F35" s="208"/>
      <c r="G35" s="209"/>
      <c r="H35" s="209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</row>
    <row r="36" spans="1:34" ht="20.25" customHeight="1">
      <c r="A36" s="203"/>
      <c r="B36" s="196"/>
      <c r="C36" s="203" t="s">
        <v>180</v>
      </c>
      <c r="D36" s="197"/>
      <c r="E36" s="210"/>
      <c r="F36" s="206"/>
      <c r="G36" s="206"/>
      <c r="H36" s="19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</row>
    <row r="37" spans="1:34" ht="20.25" customHeight="1">
      <c r="A37" s="203"/>
      <c r="B37" s="211"/>
      <c r="C37" s="203"/>
      <c r="D37" s="207"/>
      <c r="E37" s="212"/>
      <c r="F37" s="212"/>
      <c r="G37" s="212"/>
      <c r="H37" s="212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</row>
    <row r="38" spans="1:34" ht="20.25" customHeight="1">
      <c r="A38" s="190" t="s">
        <v>48</v>
      </c>
      <c r="B38" s="211">
        <f>B6+B10</f>
        <v>1253.1052</v>
      </c>
      <c r="C38" s="190" t="s">
        <v>49</v>
      </c>
      <c r="D38" s="207">
        <f>D6+D36</f>
        <v>1253.1052</v>
      </c>
      <c r="E38" s="207">
        <f>E6+E36</f>
        <v>1132.7451999999998</v>
      </c>
      <c r="F38" s="207"/>
      <c r="G38" s="207"/>
      <c r="H38" s="207">
        <f>H6</f>
        <v>120.36</v>
      </c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</row>
    <row r="39" spans="1:34" ht="20.25" customHeight="1">
      <c r="A39" s="213"/>
      <c r="B39" s="214"/>
      <c r="C39" s="215"/>
      <c r="D39" s="215"/>
      <c r="E39" s="215"/>
      <c r="F39" s="215"/>
      <c r="G39" s="215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506944444444445" header="0" footer="0"/>
  <pageSetup fitToHeight="1" fitToWidth="1" horizontalDpi="300" verticalDpi="300" orientation="landscape" paperSize="9" scale="6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S87"/>
  <sheetViews>
    <sheetView showGridLines="0" showZeros="0" workbookViewId="0" topLeftCell="A1">
      <selection activeCell="O7" sqref="O7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4.16015625" style="0" customWidth="1"/>
    <col min="6" max="6" width="15.16015625" style="0" customWidth="1"/>
    <col min="7" max="7" width="18.66015625" style="0" customWidth="1"/>
    <col min="8" max="8" width="19.33203125" style="121" customWidth="1"/>
    <col min="9" max="9" width="18.16015625" style="121" customWidth="1"/>
    <col min="10" max="15" width="11.83203125" style="0" customWidth="1"/>
    <col min="16" max="227" width="10.66015625" style="0" customWidth="1"/>
  </cols>
  <sheetData>
    <row r="1" spans="1:227" ht="19.5" customHeight="1">
      <c r="A1" s="3"/>
      <c r="B1" s="4"/>
      <c r="C1" s="4"/>
      <c r="D1" s="4"/>
      <c r="E1" s="4"/>
      <c r="F1" s="4"/>
      <c r="G1" s="4"/>
      <c r="H1" s="122"/>
      <c r="I1" s="122"/>
      <c r="J1" s="4"/>
      <c r="K1" s="4"/>
      <c r="L1" s="4"/>
      <c r="O1" s="5" t="s">
        <v>181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</row>
    <row r="2" spans="1:227" ht="19.5" customHeight="1">
      <c r="A2" s="123" t="s">
        <v>182</v>
      </c>
      <c r="B2" s="123"/>
      <c r="C2" s="123"/>
      <c r="D2" s="123"/>
      <c r="E2" s="123"/>
      <c r="F2" s="123"/>
      <c r="G2" s="123"/>
      <c r="H2" s="124"/>
      <c r="I2" s="124"/>
      <c r="J2" s="123"/>
      <c r="K2" s="123"/>
      <c r="L2" s="123"/>
      <c r="M2" s="123"/>
      <c r="N2" s="123"/>
      <c r="O2" s="123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</row>
    <row r="3" spans="1:227" ht="19.5" customHeight="1">
      <c r="A3" s="7"/>
      <c r="B3" s="7"/>
      <c r="C3" s="7"/>
      <c r="D3" s="7"/>
      <c r="E3" s="102"/>
      <c r="F3" s="102"/>
      <c r="G3" s="102"/>
      <c r="H3" s="125"/>
      <c r="I3" s="125"/>
      <c r="J3" s="102"/>
      <c r="K3" s="102"/>
      <c r="L3" s="102"/>
      <c r="O3" s="9" t="s">
        <v>52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</row>
    <row r="4" spans="1:227" ht="19.5" customHeight="1">
      <c r="A4" s="14" t="s">
        <v>53</v>
      </c>
      <c r="B4" s="14"/>
      <c r="C4" s="14"/>
      <c r="D4" s="14"/>
      <c r="E4" s="126" t="s">
        <v>183</v>
      </c>
      <c r="F4" s="114" t="s">
        <v>184</v>
      </c>
      <c r="G4" s="127"/>
      <c r="H4" s="128"/>
      <c r="I4" s="128"/>
      <c r="J4" s="158"/>
      <c r="K4" s="114"/>
      <c r="L4" s="103"/>
      <c r="M4" s="132" t="s">
        <v>185</v>
      </c>
      <c r="N4" s="132"/>
      <c r="O4" s="13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</row>
    <row r="5" spans="1:227" ht="19.5" customHeight="1">
      <c r="A5" s="129" t="s">
        <v>64</v>
      </c>
      <c r="B5" s="129"/>
      <c r="C5" s="19" t="s">
        <v>65</v>
      </c>
      <c r="D5" s="19" t="s">
        <v>186</v>
      </c>
      <c r="E5" s="126"/>
      <c r="F5" s="86" t="s">
        <v>54</v>
      </c>
      <c r="G5" s="130" t="s">
        <v>187</v>
      </c>
      <c r="H5" s="131"/>
      <c r="I5" s="131"/>
      <c r="J5" s="159" t="s">
        <v>188</v>
      </c>
      <c r="K5" s="160"/>
      <c r="L5" s="161"/>
      <c r="M5" s="85" t="s">
        <v>69</v>
      </c>
      <c r="N5" s="85" t="s">
        <v>135</v>
      </c>
      <c r="O5" s="86" t="s">
        <v>136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</row>
    <row r="6" spans="1:227" ht="29.25" customHeight="1">
      <c r="A6" s="19" t="s">
        <v>72</v>
      </c>
      <c r="B6" s="19" t="s">
        <v>73</v>
      </c>
      <c r="C6" s="25"/>
      <c r="D6" s="25"/>
      <c r="E6" s="132"/>
      <c r="F6" s="81"/>
      <c r="G6" s="133" t="s">
        <v>69</v>
      </c>
      <c r="H6" s="134" t="s">
        <v>135</v>
      </c>
      <c r="I6" s="134" t="s">
        <v>136</v>
      </c>
      <c r="J6" s="162" t="s">
        <v>69</v>
      </c>
      <c r="K6" s="163" t="s">
        <v>135</v>
      </c>
      <c r="L6" s="164" t="s">
        <v>136</v>
      </c>
      <c r="M6" s="85"/>
      <c r="N6" s="85"/>
      <c r="O6" s="8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</row>
    <row r="7" spans="1:227" ht="19.5" customHeight="1">
      <c r="A7" s="135" t="s">
        <v>75</v>
      </c>
      <c r="B7" s="136" t="s">
        <v>75</v>
      </c>
      <c r="C7" s="137" t="s">
        <v>75</v>
      </c>
      <c r="D7" s="135" t="s">
        <v>75</v>
      </c>
      <c r="E7" s="138">
        <f>E8+E13+E24+E32+E39+E43+E53+E80</f>
        <v>1253.1100000000001</v>
      </c>
      <c r="F7" s="138">
        <f>F8+F13+F24+F32+F39+F43+F53+F80</f>
        <v>1132.75</v>
      </c>
      <c r="G7" s="139">
        <f>G8+G13+G24+G32+G39+G43+G53+G80</f>
        <v>1132.75</v>
      </c>
      <c r="H7" s="138">
        <f>H8+H13+H24+H32+H39+H43+H53+H80</f>
        <v>1036.3</v>
      </c>
      <c r="I7" s="138">
        <f>I8+I13+I24+I32+I39+I43+I53+I80</f>
        <v>96.44999999999999</v>
      </c>
      <c r="J7" s="165"/>
      <c r="K7" s="28"/>
      <c r="L7" s="28"/>
      <c r="M7" s="166">
        <f aca="true" t="shared" si="0" ref="M7:M70">N7+O7</f>
        <v>120.36</v>
      </c>
      <c r="N7" s="166">
        <f>N8+N13+N24+N32+N39+N43+N53+N80</f>
        <v>0</v>
      </c>
      <c r="O7" s="166">
        <f>O8+O13+O24+O32+O39+O43+O53+O80</f>
        <v>120.36</v>
      </c>
      <c r="P7" s="167"/>
      <c r="Q7" s="180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</row>
    <row r="8" spans="1:227" ht="19.5" customHeight="1">
      <c r="A8" s="140" t="s">
        <v>189</v>
      </c>
      <c r="B8" s="136"/>
      <c r="C8" s="141"/>
      <c r="D8" s="142" t="s">
        <v>190</v>
      </c>
      <c r="E8" s="138">
        <f>F8+M8</f>
        <v>387.36</v>
      </c>
      <c r="F8" s="138">
        <f>G8</f>
        <v>387.36</v>
      </c>
      <c r="G8" s="143">
        <f>SUM(G9:G12)</f>
        <v>387.36</v>
      </c>
      <c r="H8" s="138">
        <f>SUM(H9:H12)</f>
        <v>361.31</v>
      </c>
      <c r="I8" s="138">
        <f>SUM(I9:I12)</f>
        <v>26.05</v>
      </c>
      <c r="J8" s="168"/>
      <c r="K8" s="28"/>
      <c r="L8" s="28"/>
      <c r="M8" s="169">
        <f t="shared" si="0"/>
        <v>0</v>
      </c>
      <c r="N8" s="28">
        <f>SUM(N9:N12)</f>
        <v>0</v>
      </c>
      <c r="O8" s="28">
        <f>SUM(O9:O12)</f>
        <v>0</v>
      </c>
      <c r="P8" s="3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</row>
    <row r="9" spans="1:227" ht="19.5" customHeight="1">
      <c r="A9" s="48" t="s">
        <v>191</v>
      </c>
      <c r="B9" s="136" t="s">
        <v>79</v>
      </c>
      <c r="C9" s="48"/>
      <c r="D9" s="144" t="s">
        <v>192</v>
      </c>
      <c r="E9" s="58"/>
      <c r="F9" s="58"/>
      <c r="G9" s="61">
        <f aca="true" t="shared" si="1" ref="G8:G71">H9+I9</f>
        <v>180.29</v>
      </c>
      <c r="H9" s="58">
        <v>180.29</v>
      </c>
      <c r="I9" s="138"/>
      <c r="J9" s="168"/>
      <c r="K9" s="28"/>
      <c r="L9" s="28"/>
      <c r="M9" s="169">
        <f t="shared" si="0"/>
        <v>0</v>
      </c>
      <c r="N9" s="28"/>
      <c r="O9" s="28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</row>
    <row r="10" spans="1:227" ht="19.5" customHeight="1">
      <c r="A10" s="48" t="s">
        <v>191</v>
      </c>
      <c r="B10" s="135" t="s">
        <v>88</v>
      </c>
      <c r="C10" s="145"/>
      <c r="D10" s="48" t="s">
        <v>193</v>
      </c>
      <c r="E10" s="58"/>
      <c r="F10" s="58"/>
      <c r="G10" s="61">
        <f t="shared" si="1"/>
        <v>45.14</v>
      </c>
      <c r="H10" s="58">
        <v>45.14</v>
      </c>
      <c r="I10" s="138"/>
      <c r="J10" s="168"/>
      <c r="K10" s="28"/>
      <c r="L10" s="28"/>
      <c r="M10" s="169">
        <f t="shared" si="0"/>
        <v>0</v>
      </c>
      <c r="N10" s="28"/>
      <c r="O10" s="28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</row>
    <row r="11" spans="1:227" ht="19.5" customHeight="1">
      <c r="A11" s="48" t="s">
        <v>191</v>
      </c>
      <c r="B11" s="135" t="s">
        <v>78</v>
      </c>
      <c r="C11" s="48"/>
      <c r="D11" s="48" t="s">
        <v>89</v>
      </c>
      <c r="E11" s="58"/>
      <c r="F11" s="58"/>
      <c r="G11" s="61">
        <f t="shared" si="1"/>
        <v>32.52</v>
      </c>
      <c r="H11" s="58">
        <v>32.52</v>
      </c>
      <c r="I11" s="138"/>
      <c r="J11" s="168"/>
      <c r="K11" s="28"/>
      <c r="L11" s="28"/>
      <c r="M11" s="169">
        <f t="shared" si="0"/>
        <v>0</v>
      </c>
      <c r="N11" s="28"/>
      <c r="O11" s="28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</row>
    <row r="12" spans="1:227" ht="19.5" customHeight="1">
      <c r="A12" s="48" t="s">
        <v>191</v>
      </c>
      <c r="B12" s="135" t="s">
        <v>85</v>
      </c>
      <c r="C12" s="48"/>
      <c r="D12" s="48" t="s">
        <v>194</v>
      </c>
      <c r="E12" s="58"/>
      <c r="F12" s="58"/>
      <c r="G12" s="61">
        <f t="shared" si="1"/>
        <v>129.41</v>
      </c>
      <c r="H12" s="58">
        <v>103.36</v>
      </c>
      <c r="I12" s="58">
        <v>26.05</v>
      </c>
      <c r="J12" s="168"/>
      <c r="K12" s="28"/>
      <c r="L12" s="28"/>
      <c r="M12" s="169">
        <f t="shared" si="0"/>
        <v>0</v>
      </c>
      <c r="N12" s="28"/>
      <c r="O12" s="28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</row>
    <row r="13" spans="1:227" ht="19.5" customHeight="1">
      <c r="A13" s="140" t="s">
        <v>195</v>
      </c>
      <c r="B13" s="135"/>
      <c r="C13" s="146"/>
      <c r="D13" s="140" t="s">
        <v>196</v>
      </c>
      <c r="E13" s="138">
        <f>F13+M13</f>
        <v>81.47999999999999</v>
      </c>
      <c r="F13" s="138">
        <f>G13</f>
        <v>81.47999999999999</v>
      </c>
      <c r="G13" s="143">
        <f>SUM(G14:G23)</f>
        <v>81.47999999999999</v>
      </c>
      <c r="H13" s="138">
        <f>SUM(H14:H23)</f>
        <v>39.93</v>
      </c>
      <c r="I13" s="138">
        <f>SUM(I14:I23)</f>
        <v>41.55</v>
      </c>
      <c r="J13" s="168"/>
      <c r="K13" s="28"/>
      <c r="L13" s="28"/>
      <c r="M13" s="169">
        <f t="shared" si="0"/>
        <v>0</v>
      </c>
      <c r="N13" s="28">
        <f>SUM(N14:N23)</f>
        <v>0</v>
      </c>
      <c r="O13" s="28">
        <f>SUM(O14:O23)</f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</row>
    <row r="14" spans="1:15" ht="19.5" customHeight="1">
      <c r="A14" s="48" t="s">
        <v>197</v>
      </c>
      <c r="B14" s="135" t="s">
        <v>79</v>
      </c>
      <c r="C14" s="146"/>
      <c r="D14" s="48" t="s">
        <v>198</v>
      </c>
      <c r="E14" s="147"/>
      <c r="F14" s="58"/>
      <c r="G14" s="61">
        <f t="shared" si="1"/>
        <v>77.47999999999999</v>
      </c>
      <c r="H14" s="58">
        <v>39.93</v>
      </c>
      <c r="I14" s="58">
        <f>22.56+14.99</f>
        <v>37.55</v>
      </c>
      <c r="J14" s="171"/>
      <c r="K14" s="172"/>
      <c r="L14" s="172"/>
      <c r="M14" s="169">
        <f t="shared" si="0"/>
        <v>0</v>
      </c>
      <c r="N14" s="172"/>
      <c r="O14" s="172"/>
    </row>
    <row r="15" spans="1:15" ht="19.5" customHeight="1">
      <c r="A15" s="48" t="s">
        <v>197</v>
      </c>
      <c r="B15" s="135" t="s">
        <v>88</v>
      </c>
      <c r="C15" s="48"/>
      <c r="D15" s="48" t="s">
        <v>199</v>
      </c>
      <c r="E15" s="147"/>
      <c r="F15" s="58"/>
      <c r="G15" s="61">
        <f t="shared" si="1"/>
        <v>0</v>
      </c>
      <c r="H15" s="58"/>
      <c r="I15" s="58"/>
      <c r="J15" s="171"/>
      <c r="K15" s="172"/>
      <c r="L15" s="172"/>
      <c r="M15" s="169">
        <f t="shared" si="0"/>
        <v>0</v>
      </c>
      <c r="N15" s="172"/>
      <c r="O15" s="172"/>
    </row>
    <row r="16" spans="1:15" s="119" customFormat="1" ht="19.5" customHeight="1">
      <c r="A16" s="48" t="s">
        <v>197</v>
      </c>
      <c r="B16" s="148" t="s">
        <v>78</v>
      </c>
      <c r="C16" s="146"/>
      <c r="D16" s="149" t="s">
        <v>200</v>
      </c>
      <c r="E16" s="150"/>
      <c r="F16" s="58"/>
      <c r="G16" s="61">
        <f t="shared" si="1"/>
        <v>0</v>
      </c>
      <c r="H16" s="58"/>
      <c r="I16" s="58"/>
      <c r="J16" s="173"/>
      <c r="K16" s="174"/>
      <c r="L16" s="175"/>
      <c r="M16" s="169">
        <f t="shared" si="0"/>
        <v>0</v>
      </c>
      <c r="N16" s="175"/>
      <c r="O16" s="175"/>
    </row>
    <row r="17" spans="1:15" ht="19.5" customHeight="1">
      <c r="A17" s="48" t="s">
        <v>197</v>
      </c>
      <c r="B17" s="135" t="s">
        <v>201</v>
      </c>
      <c r="C17" s="146"/>
      <c r="D17" s="48" t="s">
        <v>202</v>
      </c>
      <c r="E17" s="147"/>
      <c r="F17" s="58"/>
      <c r="G17" s="61">
        <f t="shared" si="1"/>
        <v>0</v>
      </c>
      <c r="H17" s="58"/>
      <c r="I17" s="58"/>
      <c r="J17" s="171"/>
      <c r="K17" s="172"/>
      <c r="L17" s="172"/>
      <c r="M17" s="169">
        <f t="shared" si="0"/>
        <v>0</v>
      </c>
      <c r="N17" s="172"/>
      <c r="O17" s="172"/>
    </row>
    <row r="18" spans="1:15" ht="19.5" customHeight="1">
      <c r="A18" s="48" t="s">
        <v>197</v>
      </c>
      <c r="B18" s="135" t="s">
        <v>105</v>
      </c>
      <c r="C18" s="146"/>
      <c r="D18" s="48" t="s">
        <v>203</v>
      </c>
      <c r="E18" s="147"/>
      <c r="F18" s="58"/>
      <c r="G18" s="61">
        <f t="shared" si="1"/>
        <v>3</v>
      </c>
      <c r="H18" s="58"/>
      <c r="I18" s="58">
        <v>3</v>
      </c>
      <c r="J18" s="171"/>
      <c r="K18" s="172"/>
      <c r="L18" s="172"/>
      <c r="M18" s="169">
        <f t="shared" si="0"/>
        <v>0</v>
      </c>
      <c r="N18" s="172"/>
      <c r="O18" s="172"/>
    </row>
    <row r="19" spans="1:15" ht="19.5" customHeight="1">
      <c r="A19" s="48" t="s">
        <v>197</v>
      </c>
      <c r="B19" s="135" t="s">
        <v>82</v>
      </c>
      <c r="C19" s="146"/>
      <c r="D19" s="48" t="s">
        <v>204</v>
      </c>
      <c r="E19" s="147"/>
      <c r="F19" s="58"/>
      <c r="G19" s="61">
        <f t="shared" si="1"/>
        <v>1</v>
      </c>
      <c r="H19" s="58"/>
      <c r="I19" s="58">
        <v>1</v>
      </c>
      <c r="J19" s="171"/>
      <c r="K19" s="172"/>
      <c r="L19" s="172"/>
      <c r="M19" s="169">
        <f t="shared" si="0"/>
        <v>0</v>
      </c>
      <c r="N19" s="172"/>
      <c r="O19" s="172"/>
    </row>
    <row r="20" spans="1:15" ht="19.5" customHeight="1">
      <c r="A20" s="48" t="s">
        <v>197</v>
      </c>
      <c r="B20" s="135" t="s">
        <v>122</v>
      </c>
      <c r="C20" s="146"/>
      <c r="D20" s="48" t="s">
        <v>205</v>
      </c>
      <c r="E20" s="147"/>
      <c r="F20" s="58"/>
      <c r="G20" s="61">
        <f t="shared" si="1"/>
        <v>0</v>
      </c>
      <c r="H20" s="58"/>
      <c r="I20" s="58">
        <v>0</v>
      </c>
      <c r="J20" s="171"/>
      <c r="K20" s="172"/>
      <c r="L20" s="172"/>
      <c r="M20" s="169">
        <f t="shared" si="0"/>
        <v>0</v>
      </c>
      <c r="N20" s="172"/>
      <c r="O20" s="172"/>
    </row>
    <row r="21" spans="1:15" ht="19.5" customHeight="1">
      <c r="A21" s="48" t="s">
        <v>197</v>
      </c>
      <c r="B21" s="135" t="s">
        <v>103</v>
      </c>
      <c r="C21" s="146"/>
      <c r="D21" s="48" t="s">
        <v>206</v>
      </c>
      <c r="E21" s="147"/>
      <c r="F21" s="58"/>
      <c r="G21" s="61">
        <f t="shared" si="1"/>
        <v>0</v>
      </c>
      <c r="H21" s="58"/>
      <c r="I21" s="58">
        <v>0</v>
      </c>
      <c r="J21" s="171"/>
      <c r="K21" s="172"/>
      <c r="L21" s="172"/>
      <c r="M21" s="169">
        <f t="shared" si="0"/>
        <v>0</v>
      </c>
      <c r="N21" s="172"/>
      <c r="O21" s="172"/>
    </row>
    <row r="22" spans="1:15" ht="19.5" customHeight="1">
      <c r="A22" s="48" t="s">
        <v>197</v>
      </c>
      <c r="B22" s="135" t="s">
        <v>207</v>
      </c>
      <c r="C22" s="146"/>
      <c r="D22" s="48" t="s">
        <v>208</v>
      </c>
      <c r="E22" s="147"/>
      <c r="F22" s="58"/>
      <c r="G22" s="61">
        <f t="shared" si="1"/>
        <v>0</v>
      </c>
      <c r="H22" s="58"/>
      <c r="I22" s="58">
        <v>0</v>
      </c>
      <c r="J22" s="171"/>
      <c r="K22" s="172"/>
      <c r="L22" s="172"/>
      <c r="M22" s="169">
        <f t="shared" si="0"/>
        <v>0</v>
      </c>
      <c r="N22" s="172"/>
      <c r="O22" s="172"/>
    </row>
    <row r="23" spans="1:15" ht="19.5" customHeight="1">
      <c r="A23" s="48" t="s">
        <v>197</v>
      </c>
      <c r="B23" s="135" t="s">
        <v>85</v>
      </c>
      <c r="C23" s="146"/>
      <c r="D23" s="48" t="s">
        <v>209</v>
      </c>
      <c r="E23" s="147"/>
      <c r="F23" s="58"/>
      <c r="G23" s="61">
        <f t="shared" si="1"/>
        <v>0</v>
      </c>
      <c r="H23" s="58"/>
      <c r="I23" s="58"/>
      <c r="J23" s="171"/>
      <c r="K23" s="172"/>
      <c r="L23" s="172"/>
      <c r="M23" s="169">
        <f t="shared" si="0"/>
        <v>0</v>
      </c>
      <c r="N23" s="172"/>
      <c r="O23" s="172"/>
    </row>
    <row r="24" spans="1:15" ht="19.5" customHeight="1">
      <c r="A24" s="140" t="s">
        <v>210</v>
      </c>
      <c r="B24" s="151"/>
      <c r="C24" s="146"/>
      <c r="D24" s="140" t="s">
        <v>211</v>
      </c>
      <c r="E24" s="138">
        <f>F24</f>
        <v>10</v>
      </c>
      <c r="F24" s="138">
        <f>G24</f>
        <v>10</v>
      </c>
      <c r="G24" s="152">
        <f>SUM(G25:G31)</f>
        <v>10</v>
      </c>
      <c r="H24" s="138">
        <f>SUM(H25:H31)</f>
        <v>0</v>
      </c>
      <c r="I24" s="138">
        <f>SUM(I25:I31)</f>
        <v>10</v>
      </c>
      <c r="J24" s="171"/>
      <c r="K24" s="172"/>
      <c r="L24" s="172"/>
      <c r="M24" s="169">
        <f t="shared" si="0"/>
        <v>0</v>
      </c>
      <c r="N24" s="172">
        <f>SUM(N25:N31)</f>
        <v>0</v>
      </c>
      <c r="O24" s="172">
        <f>SUM(O25:O31)</f>
        <v>0</v>
      </c>
    </row>
    <row r="25" spans="1:15" ht="19.5" customHeight="1">
      <c r="A25" s="48" t="s">
        <v>212</v>
      </c>
      <c r="B25" s="135" t="s">
        <v>79</v>
      </c>
      <c r="C25" s="146"/>
      <c r="D25" s="48" t="s">
        <v>213</v>
      </c>
      <c r="E25" s="147"/>
      <c r="F25" s="58"/>
      <c r="G25" s="153">
        <f t="shared" si="1"/>
        <v>0</v>
      </c>
      <c r="H25" s="58"/>
      <c r="I25" s="58">
        <v>0</v>
      </c>
      <c r="J25" s="171"/>
      <c r="K25" s="172"/>
      <c r="L25" s="172"/>
      <c r="M25" s="169">
        <f t="shared" si="0"/>
        <v>0</v>
      </c>
      <c r="N25" s="172"/>
      <c r="O25" s="172"/>
    </row>
    <row r="26" spans="1:15" ht="19.5" customHeight="1">
      <c r="A26" s="48" t="s">
        <v>212</v>
      </c>
      <c r="B26" s="135" t="s">
        <v>88</v>
      </c>
      <c r="C26" s="146"/>
      <c r="D26" s="48" t="s">
        <v>214</v>
      </c>
      <c r="E26" s="147"/>
      <c r="F26" s="58"/>
      <c r="G26" s="153">
        <f t="shared" si="1"/>
        <v>7</v>
      </c>
      <c r="H26" s="58"/>
      <c r="I26" s="58">
        <v>7</v>
      </c>
      <c r="J26" s="171"/>
      <c r="K26" s="172"/>
      <c r="L26" s="172"/>
      <c r="M26" s="169">
        <f t="shared" si="0"/>
        <v>0</v>
      </c>
      <c r="N26" s="172"/>
      <c r="O26" s="172"/>
    </row>
    <row r="27" spans="1:15" ht="19.5" customHeight="1">
      <c r="A27" s="48" t="s">
        <v>212</v>
      </c>
      <c r="B27" s="135" t="s">
        <v>78</v>
      </c>
      <c r="C27" s="146"/>
      <c r="D27" s="48" t="s">
        <v>215</v>
      </c>
      <c r="E27" s="147"/>
      <c r="F27" s="58"/>
      <c r="G27" s="153">
        <f t="shared" si="1"/>
        <v>0</v>
      </c>
      <c r="H27" s="58"/>
      <c r="I27" s="58">
        <v>0</v>
      </c>
      <c r="J27" s="171"/>
      <c r="K27" s="172"/>
      <c r="L27" s="172"/>
      <c r="M27" s="169">
        <f t="shared" si="0"/>
        <v>0</v>
      </c>
      <c r="N27" s="172"/>
      <c r="O27" s="172"/>
    </row>
    <row r="28" spans="1:15" ht="19.5" customHeight="1">
      <c r="A28" s="48" t="s">
        <v>212</v>
      </c>
      <c r="B28" s="135" t="s">
        <v>105</v>
      </c>
      <c r="C28" s="146"/>
      <c r="D28" s="48" t="s">
        <v>216</v>
      </c>
      <c r="E28" s="147"/>
      <c r="F28" s="58"/>
      <c r="G28" s="153">
        <f t="shared" si="1"/>
        <v>0</v>
      </c>
      <c r="H28" s="58"/>
      <c r="I28" s="58">
        <v>0</v>
      </c>
      <c r="J28" s="171"/>
      <c r="K28" s="172"/>
      <c r="L28" s="172"/>
      <c r="M28" s="169">
        <f t="shared" si="0"/>
        <v>0</v>
      </c>
      <c r="N28" s="172"/>
      <c r="O28" s="172"/>
    </row>
    <row r="29" spans="1:15" ht="19.5" customHeight="1">
      <c r="A29" s="48" t="s">
        <v>212</v>
      </c>
      <c r="B29" s="135" t="s">
        <v>82</v>
      </c>
      <c r="C29" s="146"/>
      <c r="D29" s="48" t="s">
        <v>217</v>
      </c>
      <c r="E29" s="147"/>
      <c r="F29" s="58"/>
      <c r="G29" s="153">
        <f t="shared" si="1"/>
        <v>3</v>
      </c>
      <c r="H29" s="58"/>
      <c r="I29" s="58">
        <v>3</v>
      </c>
      <c r="J29" s="171"/>
      <c r="K29" s="172"/>
      <c r="L29" s="172"/>
      <c r="M29" s="169">
        <f t="shared" si="0"/>
        <v>0</v>
      </c>
      <c r="N29" s="172"/>
      <c r="O29" s="172"/>
    </row>
    <row r="30" spans="1:15" ht="19.5" customHeight="1">
      <c r="A30" s="48" t="s">
        <v>212</v>
      </c>
      <c r="B30" s="135" t="s">
        <v>122</v>
      </c>
      <c r="C30" s="146"/>
      <c r="D30" s="48" t="s">
        <v>218</v>
      </c>
      <c r="E30" s="147"/>
      <c r="F30" s="58"/>
      <c r="G30" s="153">
        <f t="shared" si="1"/>
        <v>0</v>
      </c>
      <c r="H30" s="58"/>
      <c r="I30" s="58">
        <v>0</v>
      </c>
      <c r="J30" s="171"/>
      <c r="K30" s="172"/>
      <c r="L30" s="172"/>
      <c r="M30" s="169">
        <f t="shared" si="0"/>
        <v>0</v>
      </c>
      <c r="N30" s="172"/>
      <c r="O30" s="172"/>
    </row>
    <row r="31" spans="1:15" ht="19.5" customHeight="1">
      <c r="A31" s="48" t="s">
        <v>212</v>
      </c>
      <c r="B31" s="135" t="s">
        <v>85</v>
      </c>
      <c r="C31" s="146"/>
      <c r="D31" s="48" t="s">
        <v>219</v>
      </c>
      <c r="E31" s="147"/>
      <c r="F31" s="58"/>
      <c r="G31" s="153">
        <f t="shared" si="1"/>
        <v>0</v>
      </c>
      <c r="H31" s="58"/>
      <c r="I31" s="58">
        <v>0</v>
      </c>
      <c r="J31" s="171"/>
      <c r="K31" s="172"/>
      <c r="L31" s="172"/>
      <c r="M31" s="169">
        <f t="shared" si="0"/>
        <v>0</v>
      </c>
      <c r="N31" s="172"/>
      <c r="O31" s="172"/>
    </row>
    <row r="32" spans="1:15" ht="19.5" customHeight="1">
      <c r="A32" s="140" t="s">
        <v>220</v>
      </c>
      <c r="B32" s="151"/>
      <c r="C32" s="146"/>
      <c r="D32" s="140" t="s">
        <v>221</v>
      </c>
      <c r="E32" s="138">
        <f>F32</f>
        <v>0</v>
      </c>
      <c r="F32" s="138">
        <f>G32</f>
        <v>0</v>
      </c>
      <c r="G32" s="139">
        <f t="shared" si="1"/>
        <v>0</v>
      </c>
      <c r="H32" s="58">
        <v>0</v>
      </c>
      <c r="I32" s="58">
        <v>0</v>
      </c>
      <c r="J32" s="171"/>
      <c r="K32" s="172"/>
      <c r="L32" s="172"/>
      <c r="M32" s="169">
        <f t="shared" si="0"/>
        <v>0</v>
      </c>
      <c r="N32" s="172">
        <f>SUM(N33:N38)</f>
        <v>0</v>
      </c>
      <c r="O32" s="172">
        <f>SUM(O33:O38)</f>
        <v>0</v>
      </c>
    </row>
    <row r="33" spans="1:15" ht="19.5" customHeight="1">
      <c r="A33" s="48" t="s">
        <v>222</v>
      </c>
      <c r="B33" s="135" t="s">
        <v>79</v>
      </c>
      <c r="C33" s="146"/>
      <c r="D33" s="48" t="s">
        <v>213</v>
      </c>
      <c r="E33" s="147"/>
      <c r="F33" s="58"/>
      <c r="G33" s="154">
        <f t="shared" si="1"/>
        <v>0</v>
      </c>
      <c r="H33" s="58">
        <v>0</v>
      </c>
      <c r="I33" s="58">
        <v>0</v>
      </c>
      <c r="J33" s="171"/>
      <c r="K33" s="172"/>
      <c r="L33" s="172"/>
      <c r="M33" s="169">
        <f t="shared" si="0"/>
        <v>0</v>
      </c>
      <c r="N33" s="172"/>
      <c r="O33" s="172"/>
    </row>
    <row r="34" spans="1:15" ht="19.5" customHeight="1">
      <c r="A34" s="48" t="s">
        <v>222</v>
      </c>
      <c r="B34" s="135" t="s">
        <v>88</v>
      </c>
      <c r="C34" s="146"/>
      <c r="D34" s="48" t="s">
        <v>214</v>
      </c>
      <c r="E34" s="147"/>
      <c r="F34" s="58"/>
      <c r="G34" s="61">
        <f t="shared" si="1"/>
        <v>0</v>
      </c>
      <c r="H34" s="58">
        <v>0</v>
      </c>
      <c r="I34" s="58">
        <v>0</v>
      </c>
      <c r="J34" s="171"/>
      <c r="K34" s="172"/>
      <c r="L34" s="172"/>
      <c r="M34" s="169">
        <f t="shared" si="0"/>
        <v>0</v>
      </c>
      <c r="N34" s="172"/>
      <c r="O34" s="172"/>
    </row>
    <row r="35" spans="1:15" ht="19.5" customHeight="1">
      <c r="A35" s="48" t="s">
        <v>222</v>
      </c>
      <c r="B35" s="135" t="s">
        <v>78</v>
      </c>
      <c r="C35" s="146"/>
      <c r="D35" s="48" t="s">
        <v>215</v>
      </c>
      <c r="E35" s="147"/>
      <c r="F35" s="58"/>
      <c r="G35" s="61">
        <f t="shared" si="1"/>
        <v>0</v>
      </c>
      <c r="H35" s="58">
        <v>0</v>
      </c>
      <c r="I35" s="58">
        <v>0</v>
      </c>
      <c r="J35" s="171"/>
      <c r="K35" s="172"/>
      <c r="L35" s="172"/>
      <c r="M35" s="169">
        <f t="shared" si="0"/>
        <v>0</v>
      </c>
      <c r="N35" s="172"/>
      <c r="O35" s="172"/>
    </row>
    <row r="36" spans="1:15" ht="19.5" customHeight="1">
      <c r="A36" s="48" t="s">
        <v>222</v>
      </c>
      <c r="B36" s="135" t="s">
        <v>201</v>
      </c>
      <c r="C36" s="146"/>
      <c r="D36" s="48" t="s">
        <v>217</v>
      </c>
      <c r="E36" s="147"/>
      <c r="F36" s="58"/>
      <c r="G36" s="61">
        <f t="shared" si="1"/>
        <v>0</v>
      </c>
      <c r="H36" s="58">
        <v>0</v>
      </c>
      <c r="I36" s="58">
        <v>0</v>
      </c>
      <c r="J36" s="171"/>
      <c r="K36" s="172"/>
      <c r="L36" s="172"/>
      <c r="M36" s="169">
        <f t="shared" si="0"/>
        <v>0</v>
      </c>
      <c r="N36" s="172"/>
      <c r="O36" s="172"/>
    </row>
    <row r="37" spans="1:15" ht="19.5" customHeight="1">
      <c r="A37" s="48" t="s">
        <v>222</v>
      </c>
      <c r="B37" s="135" t="s">
        <v>105</v>
      </c>
      <c r="C37" s="146"/>
      <c r="D37" s="48" t="s">
        <v>218</v>
      </c>
      <c r="E37" s="147"/>
      <c r="F37" s="58"/>
      <c r="G37" s="61">
        <f t="shared" si="1"/>
        <v>0</v>
      </c>
      <c r="H37" s="58">
        <v>0</v>
      </c>
      <c r="I37" s="58">
        <v>0</v>
      </c>
      <c r="J37" s="171"/>
      <c r="K37" s="172"/>
      <c r="L37" s="172"/>
      <c r="M37" s="169">
        <f t="shared" si="0"/>
        <v>0</v>
      </c>
      <c r="N37" s="172"/>
      <c r="O37" s="172"/>
    </row>
    <row r="38" spans="1:15" ht="19.5" customHeight="1">
      <c r="A38" s="48" t="s">
        <v>222</v>
      </c>
      <c r="B38" s="135" t="s">
        <v>85</v>
      </c>
      <c r="C38" s="146"/>
      <c r="D38" s="48" t="s">
        <v>219</v>
      </c>
      <c r="E38" s="147"/>
      <c r="F38" s="58"/>
      <c r="G38" s="61">
        <f t="shared" si="1"/>
        <v>0</v>
      </c>
      <c r="H38" s="58">
        <v>0</v>
      </c>
      <c r="I38" s="58">
        <v>0</v>
      </c>
      <c r="J38" s="171"/>
      <c r="K38" s="172"/>
      <c r="L38" s="172"/>
      <c r="M38" s="169">
        <f t="shared" si="0"/>
        <v>0</v>
      </c>
      <c r="N38" s="172"/>
      <c r="O38" s="172"/>
    </row>
    <row r="39" spans="1:15" ht="19.5" customHeight="1">
      <c r="A39" s="140" t="s">
        <v>223</v>
      </c>
      <c r="B39" s="151"/>
      <c r="C39" s="146"/>
      <c r="D39" s="140" t="s">
        <v>224</v>
      </c>
      <c r="E39" s="138">
        <f>F39</f>
        <v>0</v>
      </c>
      <c r="F39" s="138">
        <f>G39</f>
        <v>0</v>
      </c>
      <c r="G39" s="143">
        <f t="shared" si="1"/>
        <v>0</v>
      </c>
      <c r="H39" s="58">
        <v>0</v>
      </c>
      <c r="I39" s="58">
        <v>0</v>
      </c>
      <c r="J39" s="171"/>
      <c r="K39" s="172"/>
      <c r="L39" s="172"/>
      <c r="M39" s="169">
        <f t="shared" si="0"/>
        <v>0</v>
      </c>
      <c r="N39" s="172">
        <f>SUM(N40:N42)</f>
        <v>0</v>
      </c>
      <c r="O39" s="172">
        <f>SUM(O40:O42)</f>
        <v>0</v>
      </c>
    </row>
    <row r="40" spans="1:15" ht="19.5" customHeight="1">
      <c r="A40" s="48" t="s">
        <v>225</v>
      </c>
      <c r="B40" s="135" t="s">
        <v>79</v>
      </c>
      <c r="C40" s="146"/>
      <c r="D40" s="48" t="s">
        <v>226</v>
      </c>
      <c r="E40" s="147"/>
      <c r="F40" s="58"/>
      <c r="G40" s="61">
        <f t="shared" si="1"/>
        <v>0</v>
      </c>
      <c r="H40" s="58">
        <v>0</v>
      </c>
      <c r="I40" s="58">
        <v>0</v>
      </c>
      <c r="J40" s="173"/>
      <c r="K40" s="172"/>
      <c r="L40" s="172"/>
      <c r="M40" s="169">
        <f t="shared" si="0"/>
        <v>0</v>
      </c>
      <c r="N40" s="172"/>
      <c r="O40" s="172"/>
    </row>
    <row r="41" spans="1:15" ht="19.5" customHeight="1">
      <c r="A41" s="48" t="s">
        <v>225</v>
      </c>
      <c r="B41" s="135" t="s">
        <v>88</v>
      </c>
      <c r="C41" s="146"/>
      <c r="D41" s="48" t="s">
        <v>227</v>
      </c>
      <c r="E41" s="147"/>
      <c r="F41" s="58"/>
      <c r="G41" s="61">
        <f t="shared" si="1"/>
        <v>0</v>
      </c>
      <c r="H41" s="58">
        <v>0</v>
      </c>
      <c r="I41" s="58">
        <v>0</v>
      </c>
      <c r="J41" s="173"/>
      <c r="K41" s="172"/>
      <c r="L41" s="172"/>
      <c r="M41" s="169">
        <f t="shared" si="0"/>
        <v>0</v>
      </c>
      <c r="N41" s="172"/>
      <c r="O41" s="172"/>
    </row>
    <row r="42" spans="1:15" ht="19.5" customHeight="1">
      <c r="A42" s="48" t="s">
        <v>225</v>
      </c>
      <c r="B42" s="135" t="s">
        <v>85</v>
      </c>
      <c r="C42" s="146"/>
      <c r="D42" s="48" t="s">
        <v>228</v>
      </c>
      <c r="E42" s="147"/>
      <c r="F42" s="58"/>
      <c r="G42" s="153"/>
      <c r="H42" s="58"/>
      <c r="I42" s="58">
        <v>0</v>
      </c>
      <c r="J42" s="176"/>
      <c r="K42" s="172"/>
      <c r="L42" s="172"/>
      <c r="M42" s="169">
        <f t="shared" si="0"/>
        <v>0</v>
      </c>
      <c r="N42" s="172"/>
      <c r="O42" s="172"/>
    </row>
    <row r="43" spans="1:15" ht="19.5" customHeight="1">
      <c r="A43" s="140" t="s">
        <v>229</v>
      </c>
      <c r="B43" s="151"/>
      <c r="C43" s="146"/>
      <c r="D43" s="140" t="s">
        <v>230</v>
      </c>
      <c r="E43" s="138">
        <f>F43</f>
        <v>0</v>
      </c>
      <c r="F43" s="138">
        <f>G43</f>
        <v>0</v>
      </c>
      <c r="G43" s="143">
        <f t="shared" si="1"/>
        <v>0</v>
      </c>
      <c r="H43" s="58"/>
      <c r="I43" s="58">
        <v>0</v>
      </c>
      <c r="J43" s="171"/>
      <c r="K43" s="172"/>
      <c r="L43" s="172"/>
      <c r="M43" s="169">
        <f t="shared" si="0"/>
        <v>0</v>
      </c>
      <c r="N43" s="172">
        <f>SUM(N44:N45)</f>
        <v>0</v>
      </c>
      <c r="O43" s="172">
        <f>SUM(O44:O45)</f>
        <v>0</v>
      </c>
    </row>
    <row r="44" spans="1:15" ht="19.5" customHeight="1">
      <c r="A44" s="48" t="s">
        <v>231</v>
      </c>
      <c r="B44" s="135" t="s">
        <v>79</v>
      </c>
      <c r="C44" s="146"/>
      <c r="D44" s="48" t="s">
        <v>232</v>
      </c>
      <c r="E44" s="147"/>
      <c r="F44" s="58"/>
      <c r="G44" s="61">
        <f t="shared" si="1"/>
        <v>0</v>
      </c>
      <c r="H44" s="58">
        <v>0</v>
      </c>
      <c r="I44" s="58">
        <v>0</v>
      </c>
      <c r="J44" s="171"/>
      <c r="K44" s="172"/>
      <c r="L44" s="172"/>
      <c r="M44" s="169">
        <f t="shared" si="0"/>
        <v>0</v>
      </c>
      <c r="N44" s="172"/>
      <c r="O44" s="172"/>
    </row>
    <row r="45" spans="1:15" ht="19.5" customHeight="1">
      <c r="A45" s="48" t="s">
        <v>231</v>
      </c>
      <c r="B45" s="135" t="s">
        <v>88</v>
      </c>
      <c r="C45" s="146"/>
      <c r="D45" s="48" t="s">
        <v>233</v>
      </c>
      <c r="E45" s="147"/>
      <c r="F45" s="58"/>
      <c r="G45" s="61">
        <f t="shared" si="1"/>
        <v>0</v>
      </c>
      <c r="H45" s="58">
        <v>0</v>
      </c>
      <c r="I45" s="58">
        <v>0</v>
      </c>
      <c r="J45" s="171"/>
      <c r="K45" s="172"/>
      <c r="L45" s="172"/>
      <c r="M45" s="169">
        <f t="shared" si="0"/>
        <v>0</v>
      </c>
      <c r="N45" s="172"/>
      <c r="O45" s="172"/>
    </row>
    <row r="46" spans="1:15" ht="19.5" customHeight="1">
      <c r="A46" s="140" t="s">
        <v>234</v>
      </c>
      <c r="B46" s="151"/>
      <c r="C46" s="146"/>
      <c r="D46" s="140" t="s">
        <v>235</v>
      </c>
      <c r="E46" s="155"/>
      <c r="F46" s="58"/>
      <c r="G46" s="153">
        <f t="shared" si="1"/>
        <v>0</v>
      </c>
      <c r="H46" s="58">
        <v>0</v>
      </c>
      <c r="I46" s="58">
        <v>0</v>
      </c>
      <c r="J46" s="176"/>
      <c r="K46" s="172"/>
      <c r="L46" s="172"/>
      <c r="M46" s="169">
        <f t="shared" si="0"/>
        <v>0</v>
      </c>
      <c r="N46" s="172"/>
      <c r="O46" s="172"/>
    </row>
    <row r="47" spans="1:15" ht="19.5" customHeight="1">
      <c r="A47" s="48" t="s">
        <v>236</v>
      </c>
      <c r="B47" s="135" t="s">
        <v>79</v>
      </c>
      <c r="C47" s="146"/>
      <c r="D47" s="48" t="s">
        <v>237</v>
      </c>
      <c r="E47" s="147"/>
      <c r="F47" s="58"/>
      <c r="G47" s="153">
        <f t="shared" si="1"/>
        <v>0</v>
      </c>
      <c r="H47" s="58">
        <v>0</v>
      </c>
      <c r="I47" s="58">
        <v>0</v>
      </c>
      <c r="J47" s="176"/>
      <c r="K47" s="172"/>
      <c r="L47" s="172"/>
      <c r="M47" s="169">
        <f t="shared" si="0"/>
        <v>0</v>
      </c>
      <c r="N47" s="172"/>
      <c r="O47" s="172"/>
    </row>
    <row r="48" spans="1:15" ht="19.5" customHeight="1">
      <c r="A48" s="48" t="s">
        <v>236</v>
      </c>
      <c r="B48" s="135" t="s">
        <v>88</v>
      </c>
      <c r="C48" s="146"/>
      <c r="D48" s="48" t="s">
        <v>238</v>
      </c>
      <c r="E48" s="147"/>
      <c r="F48" s="58"/>
      <c r="G48" s="153">
        <f t="shared" si="1"/>
        <v>0</v>
      </c>
      <c r="H48" s="58">
        <v>0</v>
      </c>
      <c r="I48" s="58">
        <v>0</v>
      </c>
      <c r="J48" s="176"/>
      <c r="K48" s="172"/>
      <c r="L48" s="172"/>
      <c r="M48" s="169">
        <f t="shared" si="0"/>
        <v>0</v>
      </c>
      <c r="N48" s="172"/>
      <c r="O48" s="172"/>
    </row>
    <row r="49" spans="1:15" ht="19.5" customHeight="1">
      <c r="A49" s="48" t="s">
        <v>236</v>
      </c>
      <c r="B49" s="135" t="s">
        <v>85</v>
      </c>
      <c r="C49" s="146"/>
      <c r="D49" s="48" t="s">
        <v>239</v>
      </c>
      <c r="E49" s="147"/>
      <c r="F49" s="58"/>
      <c r="G49" s="139">
        <f t="shared" si="1"/>
        <v>0</v>
      </c>
      <c r="H49" s="156"/>
      <c r="I49" s="156"/>
      <c r="J49" s="176"/>
      <c r="K49" s="172"/>
      <c r="L49" s="172"/>
      <c r="M49" s="169">
        <f t="shared" si="0"/>
        <v>0</v>
      </c>
      <c r="N49" s="172"/>
      <c r="O49" s="172"/>
    </row>
    <row r="50" spans="1:15" ht="19.5" customHeight="1">
      <c r="A50" s="140" t="s">
        <v>240</v>
      </c>
      <c r="B50" s="151"/>
      <c r="C50" s="146"/>
      <c r="D50" s="140" t="s">
        <v>241</v>
      </c>
      <c r="E50" s="155"/>
      <c r="F50" s="58"/>
      <c r="G50" s="139">
        <f t="shared" si="1"/>
        <v>0</v>
      </c>
      <c r="H50" s="138"/>
      <c r="I50" s="138"/>
      <c r="J50" s="176"/>
      <c r="K50" s="172"/>
      <c r="L50" s="172"/>
      <c r="M50" s="169">
        <f t="shared" si="0"/>
        <v>0</v>
      </c>
      <c r="N50" s="172"/>
      <c r="O50" s="172"/>
    </row>
    <row r="51" spans="1:15" ht="19.5" customHeight="1">
      <c r="A51" s="48" t="s">
        <v>242</v>
      </c>
      <c r="B51" s="135" t="s">
        <v>79</v>
      </c>
      <c r="C51" s="146"/>
      <c r="D51" s="48" t="s">
        <v>243</v>
      </c>
      <c r="E51" s="147"/>
      <c r="F51" s="58"/>
      <c r="G51" s="153">
        <f t="shared" si="1"/>
        <v>0</v>
      </c>
      <c r="H51" s="156"/>
      <c r="I51" s="156"/>
      <c r="J51" s="176"/>
      <c r="K51" s="172"/>
      <c r="L51" s="172"/>
      <c r="M51" s="169">
        <f t="shared" si="0"/>
        <v>0</v>
      </c>
      <c r="N51" s="172"/>
      <c r="O51" s="172"/>
    </row>
    <row r="52" spans="1:15" ht="19.5" customHeight="1">
      <c r="A52" s="48" t="s">
        <v>242</v>
      </c>
      <c r="B52" s="135" t="s">
        <v>88</v>
      </c>
      <c r="C52" s="146"/>
      <c r="D52" s="48" t="s">
        <v>244</v>
      </c>
      <c r="E52" s="147"/>
      <c r="F52" s="58"/>
      <c r="G52" s="153">
        <f t="shared" si="1"/>
        <v>0</v>
      </c>
      <c r="H52" s="156"/>
      <c r="I52" s="156"/>
      <c r="J52" s="176"/>
      <c r="K52" s="172"/>
      <c r="L52" s="172"/>
      <c r="M52" s="169">
        <f t="shared" si="0"/>
        <v>0</v>
      </c>
      <c r="N52" s="172"/>
      <c r="O52" s="172"/>
    </row>
    <row r="53" spans="1:15" ht="19.5" customHeight="1">
      <c r="A53" s="140" t="s">
        <v>245</v>
      </c>
      <c r="B53" s="151"/>
      <c r="C53" s="146"/>
      <c r="D53" s="140" t="s">
        <v>246</v>
      </c>
      <c r="E53" s="138">
        <f>F53+M53</f>
        <v>606.27</v>
      </c>
      <c r="F53" s="138">
        <f>G53</f>
        <v>485.91</v>
      </c>
      <c r="G53" s="143">
        <f>SUM(G54:G58)</f>
        <v>485.91</v>
      </c>
      <c r="H53" s="138">
        <f>SUM(H54:H58)</f>
        <v>467.06</v>
      </c>
      <c r="I53" s="138">
        <f>SUM(I54:I58)</f>
        <v>18.85</v>
      </c>
      <c r="J53" s="171"/>
      <c r="K53" s="172"/>
      <c r="L53" s="172"/>
      <c r="M53" s="166">
        <f t="shared" si="0"/>
        <v>120.36</v>
      </c>
      <c r="N53" s="177">
        <f>SUM(N54:N58)</f>
        <v>0</v>
      </c>
      <c r="O53" s="177">
        <f>SUM(O54:O58)</f>
        <v>120.36</v>
      </c>
    </row>
    <row r="54" spans="1:15" ht="19.5" customHeight="1">
      <c r="A54" s="48" t="s">
        <v>247</v>
      </c>
      <c r="B54" s="135" t="s">
        <v>79</v>
      </c>
      <c r="C54" s="146"/>
      <c r="D54" s="48" t="s">
        <v>248</v>
      </c>
      <c r="E54" s="147"/>
      <c r="F54" s="58"/>
      <c r="G54" s="61">
        <f t="shared" si="1"/>
        <v>485.91</v>
      </c>
      <c r="H54" s="138">
        <v>467.06</v>
      </c>
      <c r="I54" s="58">
        <v>18.85</v>
      </c>
      <c r="J54" s="171"/>
      <c r="K54" s="172"/>
      <c r="L54" s="172"/>
      <c r="M54" s="169">
        <f t="shared" si="0"/>
        <v>120.36</v>
      </c>
      <c r="N54" s="172"/>
      <c r="O54" s="172">
        <v>120.36</v>
      </c>
    </row>
    <row r="55" spans="1:15" ht="19.5" customHeight="1">
      <c r="A55" s="48" t="s">
        <v>247</v>
      </c>
      <c r="B55" s="135" t="s">
        <v>88</v>
      </c>
      <c r="C55" s="146"/>
      <c r="D55" s="48" t="s">
        <v>249</v>
      </c>
      <c r="E55" s="147"/>
      <c r="F55" s="58"/>
      <c r="G55" s="61">
        <f t="shared" si="1"/>
        <v>0</v>
      </c>
      <c r="H55" s="138"/>
      <c r="I55" s="138"/>
      <c r="J55" s="171"/>
      <c r="K55" s="172"/>
      <c r="L55" s="172"/>
      <c r="M55" s="169">
        <f t="shared" si="0"/>
        <v>0</v>
      </c>
      <c r="N55" s="172"/>
      <c r="O55" s="172"/>
    </row>
    <row r="56" spans="1:15" ht="19.5" customHeight="1">
      <c r="A56" s="48" t="s">
        <v>247</v>
      </c>
      <c r="B56" s="135" t="s">
        <v>78</v>
      </c>
      <c r="C56" s="146"/>
      <c r="D56" s="48" t="s">
        <v>250</v>
      </c>
      <c r="E56" s="147"/>
      <c r="F56" s="58"/>
      <c r="G56" s="61">
        <f t="shared" si="1"/>
        <v>0</v>
      </c>
      <c r="H56" s="138"/>
      <c r="I56" s="138"/>
      <c r="J56" s="171"/>
      <c r="K56" s="172"/>
      <c r="L56" s="172"/>
      <c r="M56" s="169">
        <f t="shared" si="0"/>
        <v>0</v>
      </c>
      <c r="N56" s="172"/>
      <c r="O56" s="172"/>
    </row>
    <row r="57" spans="1:15" ht="19.5" customHeight="1">
      <c r="A57" s="48" t="s">
        <v>247</v>
      </c>
      <c r="B57" s="135" t="s">
        <v>105</v>
      </c>
      <c r="C57" s="146"/>
      <c r="D57" s="48" t="s">
        <v>251</v>
      </c>
      <c r="E57" s="147"/>
      <c r="F57" s="58"/>
      <c r="G57" s="61">
        <f t="shared" si="1"/>
        <v>0</v>
      </c>
      <c r="H57" s="58">
        <v>0</v>
      </c>
      <c r="I57" s="58">
        <v>0</v>
      </c>
      <c r="J57" s="171"/>
      <c r="K57" s="172"/>
      <c r="L57" s="172"/>
      <c r="M57" s="169">
        <f t="shared" si="0"/>
        <v>0</v>
      </c>
      <c r="N57" s="172"/>
      <c r="O57" s="172"/>
    </row>
    <row r="58" spans="1:15" ht="19.5" customHeight="1">
      <c r="A58" s="48" t="s">
        <v>247</v>
      </c>
      <c r="B58" s="135" t="s">
        <v>85</v>
      </c>
      <c r="C58" s="146"/>
      <c r="D58" s="48" t="s">
        <v>252</v>
      </c>
      <c r="E58" s="147"/>
      <c r="F58" s="58"/>
      <c r="G58" s="61">
        <f t="shared" si="1"/>
        <v>0</v>
      </c>
      <c r="H58" s="58">
        <v>0</v>
      </c>
      <c r="I58" s="58">
        <v>0</v>
      </c>
      <c r="J58" s="171"/>
      <c r="K58" s="172"/>
      <c r="L58" s="172"/>
      <c r="M58" s="169">
        <f t="shared" si="0"/>
        <v>0</v>
      </c>
      <c r="N58" s="172"/>
      <c r="O58" s="172"/>
    </row>
    <row r="59" spans="1:15" ht="19.5" customHeight="1">
      <c r="A59" s="140" t="s">
        <v>253</v>
      </c>
      <c r="B59" s="151"/>
      <c r="C59" s="146"/>
      <c r="D59" s="140" t="s">
        <v>254</v>
      </c>
      <c r="E59" s="155"/>
      <c r="F59" s="58">
        <f aca="true" t="shared" si="2" ref="F59:F84">G59</f>
        <v>0</v>
      </c>
      <c r="G59" s="153">
        <f t="shared" si="1"/>
        <v>0</v>
      </c>
      <c r="H59" s="58">
        <v>0</v>
      </c>
      <c r="I59" s="58">
        <v>0</v>
      </c>
      <c r="J59" s="176"/>
      <c r="K59" s="172"/>
      <c r="L59" s="172"/>
      <c r="M59" s="169">
        <f t="shared" si="0"/>
        <v>0</v>
      </c>
      <c r="N59" s="172"/>
      <c r="O59" s="172"/>
    </row>
    <row r="60" spans="1:15" ht="19.5" customHeight="1">
      <c r="A60" s="48" t="s">
        <v>255</v>
      </c>
      <c r="B60" s="135" t="s">
        <v>88</v>
      </c>
      <c r="C60" s="146"/>
      <c r="D60" s="48" t="s">
        <v>256</v>
      </c>
      <c r="E60" s="147"/>
      <c r="F60" s="58">
        <f t="shared" si="2"/>
        <v>0</v>
      </c>
      <c r="G60" s="153">
        <f t="shared" si="1"/>
        <v>0</v>
      </c>
      <c r="H60" s="58">
        <v>0</v>
      </c>
      <c r="I60" s="58">
        <v>0</v>
      </c>
      <c r="J60" s="176"/>
      <c r="K60" s="172"/>
      <c r="L60" s="172"/>
      <c r="M60" s="169">
        <f t="shared" si="0"/>
        <v>0</v>
      </c>
      <c r="N60" s="172"/>
      <c r="O60" s="172"/>
    </row>
    <row r="61" spans="1:15" ht="19.5" customHeight="1">
      <c r="A61" s="48" t="s">
        <v>255</v>
      </c>
      <c r="B61" s="135" t="s">
        <v>78</v>
      </c>
      <c r="C61" s="146"/>
      <c r="D61" s="48" t="s">
        <v>257</v>
      </c>
      <c r="E61" s="147"/>
      <c r="F61" s="58">
        <f t="shared" si="2"/>
        <v>0</v>
      </c>
      <c r="G61" s="139"/>
      <c r="H61" s="58"/>
      <c r="I61" s="58">
        <v>0</v>
      </c>
      <c r="J61" s="176"/>
      <c r="K61" s="172"/>
      <c r="L61" s="172"/>
      <c r="M61" s="169">
        <f t="shared" si="0"/>
        <v>0</v>
      </c>
      <c r="N61" s="172"/>
      <c r="O61" s="172"/>
    </row>
    <row r="62" spans="1:15" s="120" customFormat="1" ht="19.5" customHeight="1">
      <c r="A62" s="140" t="s">
        <v>258</v>
      </c>
      <c r="B62" s="151"/>
      <c r="C62" s="157"/>
      <c r="D62" s="140" t="s">
        <v>259</v>
      </c>
      <c r="E62" s="155"/>
      <c r="F62" s="58">
        <f t="shared" si="2"/>
        <v>0</v>
      </c>
      <c r="G62" s="139">
        <f t="shared" si="1"/>
        <v>0</v>
      </c>
      <c r="H62" s="138"/>
      <c r="I62" s="138"/>
      <c r="J62" s="178"/>
      <c r="K62" s="179"/>
      <c r="L62" s="179"/>
      <c r="M62" s="169">
        <f t="shared" si="0"/>
        <v>0</v>
      </c>
      <c r="N62" s="179"/>
      <c r="O62" s="179"/>
    </row>
    <row r="63" spans="1:15" ht="19.5" customHeight="1">
      <c r="A63" s="48" t="s">
        <v>260</v>
      </c>
      <c r="B63" s="135" t="s">
        <v>79</v>
      </c>
      <c r="C63" s="146"/>
      <c r="D63" s="48" t="s">
        <v>261</v>
      </c>
      <c r="E63" s="147"/>
      <c r="F63" s="58">
        <f t="shared" si="2"/>
        <v>0</v>
      </c>
      <c r="G63" s="153">
        <f t="shared" si="1"/>
        <v>0</v>
      </c>
      <c r="H63" s="156"/>
      <c r="I63" s="156"/>
      <c r="J63" s="176"/>
      <c r="K63" s="172"/>
      <c r="L63" s="172"/>
      <c r="M63" s="169">
        <f t="shared" si="0"/>
        <v>0</v>
      </c>
      <c r="N63" s="172"/>
      <c r="O63" s="172"/>
    </row>
    <row r="64" spans="1:15" ht="19.5" customHeight="1">
      <c r="A64" s="48" t="s">
        <v>260</v>
      </c>
      <c r="B64" s="135" t="s">
        <v>88</v>
      </c>
      <c r="C64" s="146"/>
      <c r="D64" s="48" t="s">
        <v>262</v>
      </c>
      <c r="E64" s="147"/>
      <c r="F64" s="58">
        <f t="shared" si="2"/>
        <v>0</v>
      </c>
      <c r="G64" s="153">
        <f t="shared" si="1"/>
        <v>0</v>
      </c>
      <c r="H64" s="156"/>
      <c r="I64" s="156"/>
      <c r="J64" s="176"/>
      <c r="K64" s="172"/>
      <c r="L64" s="172"/>
      <c r="M64" s="169">
        <f t="shared" si="0"/>
        <v>0</v>
      </c>
      <c r="N64" s="172"/>
      <c r="O64" s="172"/>
    </row>
    <row r="65" spans="1:15" ht="19.5" customHeight="1">
      <c r="A65" s="48" t="s">
        <v>260</v>
      </c>
      <c r="B65" s="135" t="s">
        <v>78</v>
      </c>
      <c r="C65" s="146"/>
      <c r="D65" s="48" t="s">
        <v>263</v>
      </c>
      <c r="E65" s="147"/>
      <c r="F65" s="58">
        <f t="shared" si="2"/>
        <v>0</v>
      </c>
      <c r="G65" s="153">
        <f t="shared" si="1"/>
        <v>0</v>
      </c>
      <c r="H65" s="156"/>
      <c r="I65" s="156"/>
      <c r="J65" s="176"/>
      <c r="K65" s="172"/>
      <c r="L65" s="172"/>
      <c r="M65" s="169">
        <f t="shared" si="0"/>
        <v>0</v>
      </c>
      <c r="N65" s="172"/>
      <c r="O65" s="172"/>
    </row>
    <row r="66" spans="1:15" ht="19.5" customHeight="1">
      <c r="A66" s="48" t="s">
        <v>260</v>
      </c>
      <c r="B66" s="135" t="s">
        <v>201</v>
      </c>
      <c r="C66" s="146"/>
      <c r="D66" s="48" t="s">
        <v>264</v>
      </c>
      <c r="E66" s="147"/>
      <c r="F66" s="58">
        <f t="shared" si="2"/>
        <v>0</v>
      </c>
      <c r="G66" s="153">
        <f t="shared" si="1"/>
        <v>0</v>
      </c>
      <c r="H66" s="156"/>
      <c r="I66" s="156"/>
      <c r="J66" s="176"/>
      <c r="K66" s="172"/>
      <c r="L66" s="172"/>
      <c r="M66" s="169">
        <f t="shared" si="0"/>
        <v>0</v>
      </c>
      <c r="N66" s="172"/>
      <c r="O66" s="172"/>
    </row>
    <row r="67" spans="1:15" s="120" customFormat="1" ht="19.5" customHeight="1">
      <c r="A67" s="140" t="s">
        <v>265</v>
      </c>
      <c r="B67" s="151"/>
      <c r="C67" s="157"/>
      <c r="D67" s="140" t="s">
        <v>266</v>
      </c>
      <c r="E67" s="155"/>
      <c r="F67" s="58">
        <f t="shared" si="2"/>
        <v>0</v>
      </c>
      <c r="G67" s="139">
        <f t="shared" si="1"/>
        <v>0</v>
      </c>
      <c r="H67" s="138"/>
      <c r="I67" s="138"/>
      <c r="J67" s="178"/>
      <c r="K67" s="179"/>
      <c r="L67" s="179"/>
      <c r="M67" s="169">
        <f t="shared" si="0"/>
        <v>0</v>
      </c>
      <c r="N67" s="179"/>
      <c r="O67" s="179"/>
    </row>
    <row r="68" spans="1:15" ht="19.5" customHeight="1">
      <c r="A68" s="48" t="s">
        <v>267</v>
      </c>
      <c r="B68" s="135" t="s">
        <v>79</v>
      </c>
      <c r="C68" s="146"/>
      <c r="D68" s="48" t="s">
        <v>268</v>
      </c>
      <c r="E68" s="147"/>
      <c r="F68" s="58">
        <f t="shared" si="2"/>
        <v>0</v>
      </c>
      <c r="G68" s="139">
        <f t="shared" si="1"/>
        <v>0</v>
      </c>
      <c r="H68" s="156"/>
      <c r="I68" s="156"/>
      <c r="J68" s="176"/>
      <c r="K68" s="172"/>
      <c r="L68" s="172"/>
      <c r="M68" s="169">
        <f t="shared" si="0"/>
        <v>0</v>
      </c>
      <c r="N68" s="172"/>
      <c r="O68" s="172"/>
    </row>
    <row r="69" spans="1:15" ht="19.5" customHeight="1">
      <c r="A69" s="48" t="s">
        <v>267</v>
      </c>
      <c r="B69" s="135" t="s">
        <v>88</v>
      </c>
      <c r="C69" s="146"/>
      <c r="D69" s="48" t="s">
        <v>269</v>
      </c>
      <c r="E69" s="147"/>
      <c r="F69" s="58">
        <f t="shared" si="2"/>
        <v>0</v>
      </c>
      <c r="G69" s="153">
        <f t="shared" si="1"/>
        <v>0</v>
      </c>
      <c r="H69" s="156"/>
      <c r="I69" s="156"/>
      <c r="J69" s="176"/>
      <c r="K69" s="172"/>
      <c r="L69" s="172"/>
      <c r="M69" s="169">
        <f t="shared" si="0"/>
        <v>0</v>
      </c>
      <c r="N69" s="172"/>
      <c r="O69" s="172"/>
    </row>
    <row r="70" spans="1:15" s="120" customFormat="1" ht="19.5" customHeight="1">
      <c r="A70" s="140" t="s">
        <v>270</v>
      </c>
      <c r="B70" s="151"/>
      <c r="C70" s="157"/>
      <c r="D70" s="140" t="s">
        <v>271</v>
      </c>
      <c r="E70" s="155"/>
      <c r="F70" s="58">
        <f t="shared" si="2"/>
        <v>0</v>
      </c>
      <c r="G70" s="153">
        <f t="shared" si="1"/>
        <v>0</v>
      </c>
      <c r="H70" s="138"/>
      <c r="I70" s="138"/>
      <c r="J70" s="178"/>
      <c r="K70" s="179"/>
      <c r="L70" s="179"/>
      <c r="M70" s="169">
        <f t="shared" si="0"/>
        <v>0</v>
      </c>
      <c r="N70" s="179"/>
      <c r="O70" s="179"/>
    </row>
    <row r="71" spans="1:15" ht="19.5" customHeight="1">
      <c r="A71" s="48" t="s">
        <v>272</v>
      </c>
      <c r="B71" s="135" t="s">
        <v>79</v>
      </c>
      <c r="C71" s="146"/>
      <c r="D71" s="48" t="s">
        <v>273</v>
      </c>
      <c r="E71" s="147"/>
      <c r="F71" s="58">
        <f t="shared" si="2"/>
        <v>0</v>
      </c>
      <c r="G71" s="153">
        <f t="shared" si="1"/>
        <v>0</v>
      </c>
      <c r="H71" s="156"/>
      <c r="I71" s="156"/>
      <c r="J71" s="176"/>
      <c r="K71" s="172"/>
      <c r="L71" s="172"/>
      <c r="M71" s="169">
        <f aca="true" t="shared" si="3" ref="M71:M84">N71+O71</f>
        <v>0</v>
      </c>
      <c r="N71" s="172"/>
      <c r="O71" s="172"/>
    </row>
    <row r="72" spans="1:15" ht="19.5" customHeight="1">
      <c r="A72" s="48" t="s">
        <v>272</v>
      </c>
      <c r="B72" s="135" t="s">
        <v>88</v>
      </c>
      <c r="C72" s="146"/>
      <c r="D72" s="48" t="s">
        <v>169</v>
      </c>
      <c r="E72" s="147"/>
      <c r="F72" s="58">
        <f t="shared" si="2"/>
        <v>0</v>
      </c>
      <c r="G72" s="153">
        <f aca="true" t="shared" si="4" ref="G72:G79">H72+I72</f>
        <v>0</v>
      </c>
      <c r="H72" s="156"/>
      <c r="I72" s="156"/>
      <c r="J72" s="176"/>
      <c r="K72" s="172"/>
      <c r="L72" s="172"/>
      <c r="M72" s="169">
        <f t="shared" si="3"/>
        <v>0</v>
      </c>
      <c r="N72" s="172"/>
      <c r="O72" s="172"/>
    </row>
    <row r="73" spans="1:15" ht="19.5" customHeight="1">
      <c r="A73" s="48" t="s">
        <v>272</v>
      </c>
      <c r="B73" s="135" t="s">
        <v>78</v>
      </c>
      <c r="C73" s="146"/>
      <c r="D73" s="48" t="s">
        <v>274</v>
      </c>
      <c r="E73" s="147"/>
      <c r="F73" s="58">
        <f t="shared" si="2"/>
        <v>0</v>
      </c>
      <c r="G73" s="139">
        <f t="shared" si="4"/>
        <v>0</v>
      </c>
      <c r="H73" s="156"/>
      <c r="I73" s="156"/>
      <c r="J73" s="176"/>
      <c r="K73" s="172"/>
      <c r="L73" s="172"/>
      <c r="M73" s="169">
        <f t="shared" si="3"/>
        <v>0</v>
      </c>
      <c r="N73" s="172"/>
      <c r="O73" s="172"/>
    </row>
    <row r="74" spans="1:15" ht="19.5" customHeight="1">
      <c r="A74" s="48" t="s">
        <v>272</v>
      </c>
      <c r="B74" s="135" t="s">
        <v>201</v>
      </c>
      <c r="C74" s="146"/>
      <c r="D74" s="48" t="s">
        <v>275</v>
      </c>
      <c r="E74" s="147"/>
      <c r="F74" s="58">
        <f t="shared" si="2"/>
        <v>0</v>
      </c>
      <c r="G74" s="139">
        <f t="shared" si="4"/>
        <v>0</v>
      </c>
      <c r="H74" s="156"/>
      <c r="I74" s="156"/>
      <c r="J74" s="176"/>
      <c r="K74" s="172"/>
      <c r="L74" s="172"/>
      <c r="M74" s="169">
        <f t="shared" si="3"/>
        <v>0</v>
      </c>
      <c r="N74" s="172"/>
      <c r="O74" s="172"/>
    </row>
    <row r="75" spans="1:15" ht="19.5" customHeight="1">
      <c r="A75" s="48" t="s">
        <v>272</v>
      </c>
      <c r="B75" s="135" t="s">
        <v>105</v>
      </c>
      <c r="C75" s="146"/>
      <c r="D75" s="48" t="s">
        <v>276</v>
      </c>
      <c r="E75" s="147"/>
      <c r="F75" s="58">
        <f t="shared" si="2"/>
        <v>0</v>
      </c>
      <c r="G75" s="153">
        <f t="shared" si="4"/>
        <v>0</v>
      </c>
      <c r="H75" s="156"/>
      <c r="I75" s="156"/>
      <c r="J75" s="176"/>
      <c r="K75" s="172"/>
      <c r="L75" s="172"/>
      <c r="M75" s="169">
        <f t="shared" si="3"/>
        <v>0</v>
      </c>
      <c r="N75" s="172"/>
      <c r="O75" s="172"/>
    </row>
    <row r="76" spans="1:15" ht="19.5" customHeight="1">
      <c r="A76" s="48" t="s">
        <v>272</v>
      </c>
      <c r="B76" s="135" t="s">
        <v>82</v>
      </c>
      <c r="C76" s="146"/>
      <c r="D76" s="48" t="s">
        <v>277</v>
      </c>
      <c r="E76" s="147"/>
      <c r="F76" s="58">
        <f t="shared" si="2"/>
        <v>0</v>
      </c>
      <c r="G76" s="153">
        <f t="shared" si="4"/>
        <v>0</v>
      </c>
      <c r="H76" s="156"/>
      <c r="I76" s="156"/>
      <c r="J76" s="176"/>
      <c r="K76" s="172"/>
      <c r="L76" s="172"/>
      <c r="M76" s="169">
        <f t="shared" si="3"/>
        <v>0</v>
      </c>
      <c r="N76" s="172"/>
      <c r="O76" s="172"/>
    </row>
    <row r="77" spans="1:15" s="120" customFormat="1" ht="19.5" customHeight="1">
      <c r="A77" s="140" t="s">
        <v>278</v>
      </c>
      <c r="B77" s="151"/>
      <c r="C77" s="157"/>
      <c r="D77" s="140" t="s">
        <v>279</v>
      </c>
      <c r="E77" s="155"/>
      <c r="F77" s="58">
        <f t="shared" si="2"/>
        <v>0</v>
      </c>
      <c r="G77" s="153">
        <f t="shared" si="4"/>
        <v>0</v>
      </c>
      <c r="H77" s="138"/>
      <c r="I77" s="138"/>
      <c r="J77" s="178"/>
      <c r="K77" s="179"/>
      <c r="L77" s="179"/>
      <c r="M77" s="169">
        <f t="shared" si="3"/>
        <v>0</v>
      </c>
      <c r="N77" s="179"/>
      <c r="O77" s="179"/>
    </row>
    <row r="78" spans="1:15" ht="19.5" customHeight="1">
      <c r="A78" s="48" t="s">
        <v>280</v>
      </c>
      <c r="B78" s="135" t="s">
        <v>79</v>
      </c>
      <c r="C78" s="146"/>
      <c r="D78" s="48" t="s">
        <v>175</v>
      </c>
      <c r="E78" s="147"/>
      <c r="F78" s="58">
        <f t="shared" si="2"/>
        <v>0</v>
      </c>
      <c r="G78" s="153">
        <f t="shared" si="4"/>
        <v>0</v>
      </c>
      <c r="H78" s="156"/>
      <c r="I78" s="156"/>
      <c r="J78" s="176"/>
      <c r="K78" s="172"/>
      <c r="L78" s="172"/>
      <c r="M78" s="169">
        <f t="shared" si="3"/>
        <v>0</v>
      </c>
      <c r="N78" s="172"/>
      <c r="O78" s="172"/>
    </row>
    <row r="79" spans="1:15" ht="19.5" customHeight="1">
      <c r="A79" s="48" t="s">
        <v>280</v>
      </c>
      <c r="B79" s="135" t="s">
        <v>88</v>
      </c>
      <c r="C79" s="146"/>
      <c r="D79" s="48" t="s">
        <v>281</v>
      </c>
      <c r="E79" s="147"/>
      <c r="F79" s="58">
        <f t="shared" si="2"/>
        <v>0</v>
      </c>
      <c r="G79" s="182">
        <f t="shared" si="4"/>
        <v>0</v>
      </c>
      <c r="H79" s="156"/>
      <c r="I79" s="156"/>
      <c r="J79" s="176"/>
      <c r="K79" s="172"/>
      <c r="L79" s="172"/>
      <c r="M79" s="169">
        <f t="shared" si="3"/>
        <v>0</v>
      </c>
      <c r="N79" s="172"/>
      <c r="O79" s="172"/>
    </row>
    <row r="80" spans="1:15" s="120" customFormat="1" ht="19.5" customHeight="1">
      <c r="A80" s="140" t="s">
        <v>282</v>
      </c>
      <c r="B80" s="151"/>
      <c r="C80" s="157"/>
      <c r="D80" s="140" t="s">
        <v>283</v>
      </c>
      <c r="E80" s="138">
        <f>F80+M80</f>
        <v>168</v>
      </c>
      <c r="F80" s="143">
        <f>SUM(F81:F83)</f>
        <v>168</v>
      </c>
      <c r="G80" s="143">
        <f>SUM(G81:G83)</f>
        <v>168</v>
      </c>
      <c r="H80" s="138">
        <f>SUM(H81:H83)</f>
        <v>168</v>
      </c>
      <c r="I80" s="138">
        <v>0</v>
      </c>
      <c r="J80" s="185"/>
      <c r="K80" s="179"/>
      <c r="L80" s="179"/>
      <c r="M80" s="169">
        <f t="shared" si="3"/>
        <v>0</v>
      </c>
      <c r="N80" s="179">
        <f>SUM(N81:N84)</f>
        <v>0</v>
      </c>
      <c r="O80" s="179">
        <f>SUM(O81:O84)</f>
        <v>0</v>
      </c>
    </row>
    <row r="81" spans="1:15" ht="19.5" customHeight="1">
      <c r="A81" s="48" t="s">
        <v>284</v>
      </c>
      <c r="B81" s="135" t="s">
        <v>82</v>
      </c>
      <c r="C81" s="146"/>
      <c r="D81" s="48" t="s">
        <v>285</v>
      </c>
      <c r="E81" s="147"/>
      <c r="F81" s="58">
        <f t="shared" si="2"/>
        <v>0</v>
      </c>
      <c r="G81" s="183">
        <f>H81+I81</f>
        <v>0</v>
      </c>
      <c r="H81" s="138"/>
      <c r="I81" s="138">
        <v>0</v>
      </c>
      <c r="J81" s="176"/>
      <c r="K81" s="172"/>
      <c r="L81" s="172"/>
      <c r="M81" s="169">
        <f t="shared" si="3"/>
        <v>0</v>
      </c>
      <c r="N81" s="172"/>
      <c r="O81" s="172"/>
    </row>
    <row r="82" spans="1:15" ht="19.5" customHeight="1">
      <c r="A82" s="48" t="s">
        <v>284</v>
      </c>
      <c r="B82" s="135" t="s">
        <v>122</v>
      </c>
      <c r="C82" s="146"/>
      <c r="D82" s="48" t="s">
        <v>286</v>
      </c>
      <c r="E82" s="147"/>
      <c r="F82" s="58">
        <f t="shared" si="2"/>
        <v>0</v>
      </c>
      <c r="G82" s="153">
        <f>H82+I82</f>
        <v>0</v>
      </c>
      <c r="H82" s="138"/>
      <c r="I82" s="138">
        <v>0</v>
      </c>
      <c r="J82" s="176"/>
      <c r="K82" s="172"/>
      <c r="L82" s="172"/>
      <c r="M82" s="169">
        <f t="shared" si="3"/>
        <v>0</v>
      </c>
      <c r="N82" s="172"/>
      <c r="O82" s="172"/>
    </row>
    <row r="83" spans="1:15" ht="19.5" customHeight="1">
      <c r="A83" s="48" t="s">
        <v>284</v>
      </c>
      <c r="B83" s="135" t="s">
        <v>103</v>
      </c>
      <c r="C83" s="146"/>
      <c r="D83" s="48" t="s">
        <v>287</v>
      </c>
      <c r="E83" s="147"/>
      <c r="F83" s="58">
        <f t="shared" si="2"/>
        <v>168</v>
      </c>
      <c r="G83" s="61">
        <f>H83+I83</f>
        <v>168</v>
      </c>
      <c r="H83" s="58">
        <v>168</v>
      </c>
      <c r="I83" s="138">
        <v>0</v>
      </c>
      <c r="J83" s="171"/>
      <c r="K83" s="172"/>
      <c r="L83" s="172"/>
      <c r="M83" s="169">
        <f t="shared" si="3"/>
        <v>0</v>
      </c>
      <c r="N83" s="172"/>
      <c r="O83" s="172"/>
    </row>
    <row r="84" spans="1:15" ht="19.5" customHeight="1">
      <c r="A84" s="48" t="s">
        <v>284</v>
      </c>
      <c r="B84" s="135" t="s">
        <v>85</v>
      </c>
      <c r="C84" s="146"/>
      <c r="D84" s="48" t="s">
        <v>283</v>
      </c>
      <c r="E84" s="147"/>
      <c r="F84" s="58">
        <f t="shared" si="2"/>
        <v>0</v>
      </c>
      <c r="G84" s="61">
        <f>H84+I84</f>
        <v>0</v>
      </c>
      <c r="H84" s="58">
        <v>0</v>
      </c>
      <c r="I84" s="58">
        <v>0</v>
      </c>
      <c r="J84" s="171"/>
      <c r="K84" s="172"/>
      <c r="L84" s="172"/>
      <c r="M84" s="169">
        <f t="shared" si="3"/>
        <v>0</v>
      </c>
      <c r="N84" s="172"/>
      <c r="O84" s="172"/>
    </row>
    <row r="85" spans="8:9" ht="19.5" customHeight="1">
      <c r="H85" s="184">
        <v>0</v>
      </c>
      <c r="I85" s="186">
        <v>0</v>
      </c>
    </row>
    <row r="86" spans="8:9" ht="19.5" customHeight="1">
      <c r="H86" s="184">
        <v>0</v>
      </c>
      <c r="I86" s="186">
        <v>0</v>
      </c>
    </row>
    <row r="87" spans="8:9" ht="19.5" customHeight="1">
      <c r="H87" s="184">
        <v>0</v>
      </c>
      <c r="I87" s="186">
        <v>0</v>
      </c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3145833333333333" right="0.2361111111111111" top="0.5902777777777778" bottom="0.5902777777777778" header="0" footer="0"/>
  <pageSetup fitToHeight="100" orientation="landscape" paperSize="9" scale="75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H44"/>
  <sheetViews>
    <sheetView showGridLines="0" showZeros="0" workbookViewId="0" topLeftCell="A1">
      <selection activeCell="E30" sqref="E30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10"/>
      <c r="AE1" s="110"/>
      <c r="DH1" s="69" t="s">
        <v>288</v>
      </c>
    </row>
    <row r="2" spans="1:112" ht="19.5" customHeight="1">
      <c r="A2" s="6" t="s">
        <v>289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</row>
    <row r="3" spans="1:112" ht="19.5" customHeight="1">
      <c r="A3" s="8"/>
      <c r="B3" s="8"/>
      <c r="C3" s="8"/>
      <c r="D3" s="8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9" t="s">
        <v>52</v>
      </c>
    </row>
    <row r="4" spans="1:112" ht="19.5" customHeight="1">
      <c r="A4" s="13" t="s">
        <v>53</v>
      </c>
      <c r="B4" s="13"/>
      <c r="C4" s="13"/>
      <c r="D4" s="13"/>
      <c r="E4" s="18" t="s">
        <v>54</v>
      </c>
      <c r="F4" s="103" t="s">
        <v>290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3" t="s">
        <v>291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3" t="s">
        <v>246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11"/>
      <c r="BI4" s="112" t="s">
        <v>259</v>
      </c>
      <c r="BJ4" s="112"/>
      <c r="BK4" s="112"/>
      <c r="BL4" s="112"/>
      <c r="BM4" s="113"/>
      <c r="BN4" s="114" t="s">
        <v>292</v>
      </c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5"/>
      <c r="BZ4" s="116"/>
      <c r="CA4" s="114" t="s">
        <v>293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5" t="s">
        <v>294</v>
      </c>
      <c r="CS4" s="115"/>
      <c r="CT4" s="115"/>
      <c r="CU4" s="115" t="s">
        <v>235</v>
      </c>
      <c r="CV4" s="115"/>
      <c r="CW4" s="115"/>
      <c r="CX4" s="115"/>
      <c r="CY4" s="115"/>
      <c r="CZ4" s="115"/>
      <c r="DA4" s="115" t="s">
        <v>254</v>
      </c>
      <c r="DB4" s="115"/>
      <c r="DC4" s="115"/>
      <c r="DD4" s="114" t="s">
        <v>283</v>
      </c>
      <c r="DE4" s="114"/>
      <c r="DF4" s="114"/>
      <c r="DG4" s="114"/>
      <c r="DH4" s="114"/>
    </row>
    <row r="5" spans="1:112" ht="19.5" customHeight="1">
      <c r="A5" s="10" t="s">
        <v>64</v>
      </c>
      <c r="B5" s="10"/>
      <c r="C5" s="105"/>
      <c r="D5" s="39" t="s">
        <v>295</v>
      </c>
      <c r="E5" s="19"/>
      <c r="F5" s="106" t="s">
        <v>69</v>
      </c>
      <c r="G5" s="106" t="s">
        <v>296</v>
      </c>
      <c r="H5" s="106" t="s">
        <v>297</v>
      </c>
      <c r="I5" s="106" t="s">
        <v>298</v>
      </c>
      <c r="J5" s="106" t="s">
        <v>299</v>
      </c>
      <c r="K5" s="106" t="s">
        <v>300</v>
      </c>
      <c r="L5" s="106" t="s">
        <v>301</v>
      </c>
      <c r="M5" s="19" t="s">
        <v>302</v>
      </c>
      <c r="N5" s="19" t="s">
        <v>303</v>
      </c>
      <c r="O5" s="19" t="s">
        <v>304</v>
      </c>
      <c r="P5" s="19" t="s">
        <v>305</v>
      </c>
      <c r="Q5" s="19" t="s">
        <v>306</v>
      </c>
      <c r="R5" s="19" t="s">
        <v>307</v>
      </c>
      <c r="S5" s="19" t="s">
        <v>308</v>
      </c>
      <c r="T5" s="106" t="s">
        <v>69</v>
      </c>
      <c r="U5" s="106" t="s">
        <v>309</v>
      </c>
      <c r="V5" s="106" t="s">
        <v>310</v>
      </c>
      <c r="W5" s="106" t="s">
        <v>311</v>
      </c>
      <c r="X5" s="106" t="s">
        <v>312</v>
      </c>
      <c r="Y5" s="106" t="s">
        <v>313</v>
      </c>
      <c r="Z5" s="106" t="s">
        <v>314</v>
      </c>
      <c r="AA5" s="106" t="s">
        <v>315</v>
      </c>
      <c r="AB5" s="106" t="s">
        <v>316</v>
      </c>
      <c r="AC5" s="106" t="s">
        <v>317</v>
      </c>
      <c r="AD5" s="106" t="s">
        <v>318</v>
      </c>
      <c r="AE5" s="106" t="s">
        <v>319</v>
      </c>
      <c r="AF5" s="106" t="s">
        <v>320</v>
      </c>
      <c r="AG5" s="106" t="s">
        <v>321</v>
      </c>
      <c r="AH5" s="106" t="s">
        <v>322</v>
      </c>
      <c r="AI5" s="106" t="s">
        <v>323</v>
      </c>
      <c r="AJ5" s="106" t="s">
        <v>324</v>
      </c>
      <c r="AK5" s="106" t="s">
        <v>325</v>
      </c>
      <c r="AL5" s="106" t="s">
        <v>326</v>
      </c>
      <c r="AM5" s="106" t="s">
        <v>327</v>
      </c>
      <c r="AN5" s="106" t="s">
        <v>328</v>
      </c>
      <c r="AO5" s="106" t="s">
        <v>329</v>
      </c>
      <c r="AP5" s="106" t="s">
        <v>330</v>
      </c>
      <c r="AQ5" s="106" t="s">
        <v>331</v>
      </c>
      <c r="AR5" s="106" t="s">
        <v>332</v>
      </c>
      <c r="AS5" s="106" t="s">
        <v>333</v>
      </c>
      <c r="AT5" s="106" t="s">
        <v>334</v>
      </c>
      <c r="AU5" s="106" t="s">
        <v>335</v>
      </c>
      <c r="AV5" s="106" t="s">
        <v>69</v>
      </c>
      <c r="AW5" s="106" t="s">
        <v>336</v>
      </c>
      <c r="AX5" s="106" t="s">
        <v>337</v>
      </c>
      <c r="AY5" s="106" t="s">
        <v>338</v>
      </c>
      <c r="AZ5" s="106" t="s">
        <v>339</v>
      </c>
      <c r="BA5" s="106" t="s">
        <v>340</v>
      </c>
      <c r="BB5" s="106" t="s">
        <v>341</v>
      </c>
      <c r="BC5" s="106" t="s">
        <v>342</v>
      </c>
      <c r="BD5" s="106" t="s">
        <v>343</v>
      </c>
      <c r="BE5" s="106" t="s">
        <v>344</v>
      </c>
      <c r="BF5" s="106" t="s">
        <v>345</v>
      </c>
      <c r="BG5" s="39" t="s">
        <v>346</v>
      </c>
      <c r="BH5" s="39"/>
      <c r="BI5" s="18" t="s">
        <v>69</v>
      </c>
      <c r="BJ5" s="18" t="s">
        <v>347</v>
      </c>
      <c r="BK5" s="18" t="s">
        <v>348</v>
      </c>
      <c r="BL5" s="18" t="s">
        <v>349</v>
      </c>
      <c r="BM5" s="18" t="s">
        <v>350</v>
      </c>
      <c r="BN5" s="19" t="s">
        <v>69</v>
      </c>
      <c r="BO5" s="19" t="s">
        <v>351</v>
      </c>
      <c r="BP5" s="19" t="s">
        <v>352</v>
      </c>
      <c r="BQ5" s="19" t="s">
        <v>353</v>
      </c>
      <c r="BR5" s="19" t="s">
        <v>354</v>
      </c>
      <c r="BS5" s="19" t="s">
        <v>355</v>
      </c>
      <c r="BT5" s="19" t="s">
        <v>356</v>
      </c>
      <c r="BU5" s="19" t="s">
        <v>357</v>
      </c>
      <c r="BV5" s="19" t="s">
        <v>358</v>
      </c>
      <c r="BW5" s="19" t="s">
        <v>359</v>
      </c>
      <c r="BX5" s="117" t="s">
        <v>360</v>
      </c>
      <c r="BY5" s="117" t="s">
        <v>361</v>
      </c>
      <c r="BZ5" s="19" t="s">
        <v>362</v>
      </c>
      <c r="CA5" s="19" t="s">
        <v>69</v>
      </c>
      <c r="CB5" s="19" t="s">
        <v>351</v>
      </c>
      <c r="CC5" s="19" t="s">
        <v>352</v>
      </c>
      <c r="CD5" s="19" t="s">
        <v>353</v>
      </c>
      <c r="CE5" s="19" t="s">
        <v>354</v>
      </c>
      <c r="CF5" s="19" t="s">
        <v>355</v>
      </c>
      <c r="CG5" s="19" t="s">
        <v>356</v>
      </c>
      <c r="CH5" s="19" t="s">
        <v>357</v>
      </c>
      <c r="CI5" s="19" t="s">
        <v>363</v>
      </c>
      <c r="CJ5" s="19" t="s">
        <v>364</v>
      </c>
      <c r="CK5" s="19" t="s">
        <v>365</v>
      </c>
      <c r="CL5" s="19" t="s">
        <v>366</v>
      </c>
      <c r="CM5" s="19" t="s">
        <v>358</v>
      </c>
      <c r="CN5" s="19" t="s">
        <v>359</v>
      </c>
      <c r="CO5" s="117" t="s">
        <v>360</v>
      </c>
      <c r="CP5" s="117" t="s">
        <v>361</v>
      </c>
      <c r="CQ5" s="19" t="s">
        <v>367</v>
      </c>
      <c r="CR5" s="117" t="s">
        <v>69</v>
      </c>
      <c r="CS5" s="117" t="s">
        <v>368</v>
      </c>
      <c r="CT5" s="19" t="s">
        <v>369</v>
      </c>
      <c r="CU5" s="117" t="s">
        <v>69</v>
      </c>
      <c r="CV5" s="117" t="s">
        <v>368</v>
      </c>
      <c r="CW5" s="19" t="s">
        <v>370</v>
      </c>
      <c r="CX5" s="117" t="s">
        <v>371</v>
      </c>
      <c r="CY5" s="117" t="s">
        <v>372</v>
      </c>
      <c r="CZ5" s="18" t="s">
        <v>369</v>
      </c>
      <c r="DA5" s="117" t="s">
        <v>69</v>
      </c>
      <c r="DB5" s="117" t="s">
        <v>254</v>
      </c>
      <c r="DC5" s="117" t="s">
        <v>373</v>
      </c>
      <c r="DD5" s="19" t="s">
        <v>69</v>
      </c>
      <c r="DE5" s="19" t="s">
        <v>374</v>
      </c>
      <c r="DF5" s="19" t="s">
        <v>375</v>
      </c>
      <c r="DG5" s="118" t="s">
        <v>376</v>
      </c>
      <c r="DH5" s="19" t="s">
        <v>283</v>
      </c>
    </row>
    <row r="6" spans="1:112" ht="30.75" customHeight="1">
      <c r="A6" s="21" t="s">
        <v>72</v>
      </c>
      <c r="B6" s="20" t="s">
        <v>73</v>
      </c>
      <c r="C6" s="22" t="s">
        <v>74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4"/>
      <c r="BH6" s="24"/>
      <c r="BI6" s="24"/>
      <c r="BJ6" s="24"/>
      <c r="BK6" s="24"/>
      <c r="BL6" s="24"/>
      <c r="BM6" s="24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47"/>
      <c r="BY6" s="47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47"/>
      <c r="CP6" s="47"/>
      <c r="CQ6" s="25"/>
      <c r="CR6" s="47"/>
      <c r="CS6" s="47"/>
      <c r="CT6" s="25"/>
      <c r="CU6" s="47"/>
      <c r="CV6" s="47"/>
      <c r="CW6" s="25"/>
      <c r="CX6" s="47"/>
      <c r="CY6" s="47"/>
      <c r="CZ6" s="24"/>
      <c r="DA6" s="47"/>
      <c r="DB6" s="47"/>
      <c r="DC6" s="47"/>
      <c r="DD6" s="19"/>
      <c r="DE6" s="19"/>
      <c r="DF6" s="19"/>
      <c r="DG6" s="118"/>
      <c r="DH6" s="19"/>
    </row>
    <row r="7" spans="1:112" s="55" customFormat="1" ht="12.75" customHeight="1">
      <c r="A7" s="24" t="s">
        <v>75</v>
      </c>
      <c r="B7" s="24" t="s">
        <v>75</v>
      </c>
      <c r="C7" s="24" t="s">
        <v>75</v>
      </c>
      <c r="D7" s="24" t="s">
        <v>75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24">
        <v>19</v>
      </c>
      <c r="Y7" s="24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24">
        <v>27</v>
      </c>
      <c r="AG7" s="24">
        <v>28</v>
      </c>
      <c r="AH7" s="24">
        <v>29</v>
      </c>
      <c r="AI7" s="24">
        <v>30</v>
      </c>
      <c r="AJ7" s="24">
        <v>31</v>
      </c>
      <c r="AK7" s="24">
        <v>32</v>
      </c>
      <c r="AL7" s="24">
        <v>33</v>
      </c>
      <c r="AM7" s="24">
        <v>34</v>
      </c>
      <c r="AN7" s="24">
        <v>35</v>
      </c>
      <c r="AO7" s="24">
        <v>36</v>
      </c>
      <c r="AP7" s="24">
        <v>37</v>
      </c>
      <c r="AQ7" s="24">
        <v>38</v>
      </c>
      <c r="AR7" s="24">
        <v>39</v>
      </c>
      <c r="AS7" s="24">
        <v>40</v>
      </c>
      <c r="AT7" s="24">
        <v>41</v>
      </c>
      <c r="AU7" s="24">
        <v>42</v>
      </c>
      <c r="AV7" s="24">
        <v>43</v>
      </c>
      <c r="AW7" s="24">
        <v>44</v>
      </c>
      <c r="AX7" s="24">
        <v>45</v>
      </c>
      <c r="AY7" s="24">
        <v>46</v>
      </c>
      <c r="AZ7" s="24">
        <v>47</v>
      </c>
      <c r="BA7" s="24">
        <v>48</v>
      </c>
      <c r="BB7" s="24">
        <v>49</v>
      </c>
      <c r="BC7" s="24">
        <v>50</v>
      </c>
      <c r="BD7" s="24">
        <v>51</v>
      </c>
      <c r="BE7" s="24">
        <v>52</v>
      </c>
      <c r="BF7" s="24">
        <v>53</v>
      </c>
      <c r="BG7" s="24">
        <v>54</v>
      </c>
      <c r="BH7" s="24">
        <v>55</v>
      </c>
      <c r="BI7" s="24">
        <v>56</v>
      </c>
      <c r="BJ7" s="24">
        <v>57</v>
      </c>
      <c r="BK7" s="24">
        <v>58</v>
      </c>
      <c r="BL7" s="24">
        <v>59</v>
      </c>
      <c r="BM7" s="24">
        <v>60</v>
      </c>
      <c r="BN7" s="24">
        <v>61</v>
      </c>
      <c r="BO7" s="24">
        <v>62</v>
      </c>
      <c r="BP7" s="24">
        <v>63</v>
      </c>
      <c r="BQ7" s="24">
        <v>64</v>
      </c>
      <c r="BR7" s="24">
        <v>65</v>
      </c>
      <c r="BS7" s="24">
        <v>66</v>
      </c>
      <c r="BT7" s="24">
        <v>67</v>
      </c>
      <c r="BU7" s="24">
        <v>68</v>
      </c>
      <c r="BV7" s="24">
        <v>69</v>
      </c>
      <c r="BW7" s="24">
        <v>70</v>
      </c>
      <c r="BX7" s="24">
        <v>71</v>
      </c>
      <c r="BY7" s="24">
        <v>72</v>
      </c>
      <c r="BZ7" s="24">
        <v>73</v>
      </c>
      <c r="CA7" s="24">
        <v>74</v>
      </c>
      <c r="CB7" s="24">
        <v>75</v>
      </c>
      <c r="CC7" s="24">
        <v>76</v>
      </c>
      <c r="CD7" s="24">
        <v>77</v>
      </c>
      <c r="CE7" s="24">
        <v>78</v>
      </c>
      <c r="CF7" s="24">
        <v>79</v>
      </c>
      <c r="CG7" s="24">
        <v>80</v>
      </c>
      <c r="CH7" s="24">
        <v>81</v>
      </c>
      <c r="CI7" s="24">
        <v>82</v>
      </c>
      <c r="CJ7" s="24">
        <v>83</v>
      </c>
      <c r="CK7" s="24">
        <v>84</v>
      </c>
      <c r="CL7" s="24">
        <v>85</v>
      </c>
      <c r="CM7" s="24">
        <v>86</v>
      </c>
      <c r="CN7" s="24">
        <v>87</v>
      </c>
      <c r="CO7" s="24">
        <v>88</v>
      </c>
      <c r="CP7" s="24">
        <v>89</v>
      </c>
      <c r="CQ7" s="24">
        <v>90</v>
      </c>
      <c r="CR7" s="24">
        <v>91</v>
      </c>
      <c r="CS7" s="24">
        <v>92</v>
      </c>
      <c r="CT7" s="24">
        <v>93</v>
      </c>
      <c r="CU7" s="24">
        <v>94</v>
      </c>
      <c r="CV7" s="24">
        <v>95</v>
      </c>
      <c r="CW7" s="24">
        <v>96</v>
      </c>
      <c r="CX7" s="24">
        <v>97</v>
      </c>
      <c r="CY7" s="24">
        <v>98</v>
      </c>
      <c r="CZ7" s="24">
        <v>99</v>
      </c>
      <c r="DA7" s="24">
        <v>100</v>
      </c>
      <c r="DB7" s="24">
        <v>101</v>
      </c>
      <c r="DC7" s="24">
        <v>102</v>
      </c>
      <c r="DD7" s="25">
        <v>103</v>
      </c>
      <c r="DE7" s="25">
        <v>104</v>
      </c>
      <c r="DF7" s="25">
        <v>105</v>
      </c>
      <c r="DG7" s="25">
        <v>106</v>
      </c>
      <c r="DH7" s="25">
        <v>107</v>
      </c>
    </row>
    <row r="8" spans="1:112" ht="19.5" customHeight="1">
      <c r="A8" s="27"/>
      <c r="B8" s="27"/>
      <c r="C8" s="27"/>
      <c r="D8" s="107" t="s">
        <v>54</v>
      </c>
      <c r="E8" s="61">
        <v>1132.7452</v>
      </c>
      <c r="F8" s="61">
        <v>387.3619</v>
      </c>
      <c r="G8" s="61">
        <v>91.1328</v>
      </c>
      <c r="H8" s="61">
        <v>53.7432</v>
      </c>
      <c r="I8" s="58">
        <v>4.177</v>
      </c>
      <c r="J8" s="108" t="s">
        <v>377</v>
      </c>
      <c r="K8" s="61">
        <v>25.6944</v>
      </c>
      <c r="L8" s="61">
        <v>26.8179</v>
      </c>
      <c r="M8" s="61">
        <v>0</v>
      </c>
      <c r="N8" s="61">
        <v>17.4148</v>
      </c>
      <c r="O8" s="61">
        <v>0</v>
      </c>
      <c r="P8" s="61">
        <v>0.912</v>
      </c>
      <c r="Q8" s="61">
        <v>32.5164</v>
      </c>
      <c r="R8" s="61">
        <v>0</v>
      </c>
      <c r="S8" s="61">
        <v>114.0834</v>
      </c>
      <c r="T8" s="61">
        <v>81.4721</v>
      </c>
      <c r="U8" s="61">
        <v>6.08</v>
      </c>
      <c r="V8" s="61">
        <v>12.634</v>
      </c>
      <c r="W8" s="61">
        <v>0</v>
      </c>
      <c r="X8" s="61">
        <v>0</v>
      </c>
      <c r="Y8" s="61">
        <v>1</v>
      </c>
      <c r="Z8" s="61">
        <v>5</v>
      </c>
      <c r="AA8" s="61">
        <v>5.5</v>
      </c>
      <c r="AB8" s="61">
        <v>0</v>
      </c>
      <c r="AC8" s="61">
        <v>0</v>
      </c>
      <c r="AD8" s="61">
        <v>12.682</v>
      </c>
      <c r="AE8" s="61">
        <v>0</v>
      </c>
      <c r="AF8" s="61">
        <v>0</v>
      </c>
      <c r="AG8" s="61">
        <v>0.9</v>
      </c>
      <c r="AH8" s="58">
        <v>0</v>
      </c>
      <c r="AI8" s="60">
        <v>0</v>
      </c>
      <c r="AJ8" s="61">
        <v>1</v>
      </c>
      <c r="AK8" s="61">
        <v>0</v>
      </c>
      <c r="AL8" s="61">
        <v>0</v>
      </c>
      <c r="AM8" s="61">
        <v>0</v>
      </c>
      <c r="AN8" s="61">
        <v>0</v>
      </c>
      <c r="AO8" s="61">
        <v>3</v>
      </c>
      <c r="AP8" s="61">
        <v>5.3618</v>
      </c>
      <c r="AQ8" s="61">
        <v>3.1897</v>
      </c>
      <c r="AR8" s="61">
        <v>0</v>
      </c>
      <c r="AS8" s="61">
        <v>15.462</v>
      </c>
      <c r="AT8" s="61">
        <v>0</v>
      </c>
      <c r="AU8" s="61">
        <v>7.84</v>
      </c>
      <c r="AV8" s="61">
        <v>485.9112</v>
      </c>
      <c r="AW8" s="61">
        <v>0</v>
      </c>
      <c r="AX8" s="61">
        <v>0</v>
      </c>
      <c r="AY8" s="61">
        <v>0</v>
      </c>
      <c r="AZ8" s="61">
        <v>0</v>
      </c>
      <c r="BA8" s="61">
        <v>485.8572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0.054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10</v>
      </c>
      <c r="CB8" s="61">
        <v>0</v>
      </c>
      <c r="CC8" s="61">
        <v>3</v>
      </c>
      <c r="CD8" s="61">
        <v>0</v>
      </c>
      <c r="CE8" s="61">
        <v>70000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61"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61">
        <v>0</v>
      </c>
      <c r="DC8" s="61">
        <v>0</v>
      </c>
      <c r="DD8" s="61">
        <v>168</v>
      </c>
      <c r="DE8" s="61">
        <v>0</v>
      </c>
      <c r="DF8" s="61">
        <v>0</v>
      </c>
      <c r="DG8" s="61">
        <v>168</v>
      </c>
      <c r="DH8" s="58">
        <v>0</v>
      </c>
    </row>
    <row r="9" spans="1:112" ht="19.5" customHeight="1">
      <c r="A9" s="27"/>
      <c r="B9" s="27"/>
      <c r="C9" s="27"/>
      <c r="D9" s="107" t="s">
        <v>76</v>
      </c>
      <c r="E9" s="61">
        <v>143.315</v>
      </c>
      <c r="F9" s="61">
        <v>121.9173</v>
      </c>
      <c r="G9" s="61">
        <v>0</v>
      </c>
      <c r="H9" s="61">
        <v>0</v>
      </c>
      <c r="I9" s="58">
        <v>4.177</v>
      </c>
      <c r="J9" s="109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12.4029</v>
      </c>
      <c r="R9" s="61">
        <v>0</v>
      </c>
      <c r="S9" s="61">
        <v>103.3574</v>
      </c>
      <c r="T9" s="61">
        <v>2.1815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1.352</v>
      </c>
      <c r="AE9" s="61">
        <v>0</v>
      </c>
      <c r="AF9" s="61">
        <v>0</v>
      </c>
      <c r="AG9" s="61">
        <v>0</v>
      </c>
      <c r="AH9" s="58">
        <v>0</v>
      </c>
      <c r="AI9" s="60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0.0576</v>
      </c>
      <c r="AQ9" s="61">
        <v>0.1094</v>
      </c>
      <c r="AR9" s="61">
        <v>0</v>
      </c>
      <c r="AS9" s="61">
        <v>0.6</v>
      </c>
      <c r="AT9" s="61">
        <v>0</v>
      </c>
      <c r="AU9" s="61">
        <v>0</v>
      </c>
      <c r="AV9" s="61">
        <v>19.2162</v>
      </c>
      <c r="AW9" s="61">
        <v>0</v>
      </c>
      <c r="AX9" s="61">
        <v>0</v>
      </c>
      <c r="AY9" s="61">
        <v>0</v>
      </c>
      <c r="AZ9" s="61">
        <v>0</v>
      </c>
      <c r="BA9" s="61">
        <v>19.2042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0.012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61"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58">
        <v>0</v>
      </c>
    </row>
    <row r="10" spans="1:112" ht="19.5" customHeight="1">
      <c r="A10" s="27" t="s">
        <v>77</v>
      </c>
      <c r="B10" s="27" t="s">
        <v>82</v>
      </c>
      <c r="C10" s="27" t="s">
        <v>85</v>
      </c>
      <c r="D10" s="107" t="s">
        <v>86</v>
      </c>
      <c r="E10" s="61">
        <v>3.068</v>
      </c>
      <c r="F10" s="61">
        <v>1.98</v>
      </c>
      <c r="G10" s="61">
        <v>0</v>
      </c>
      <c r="H10" s="61">
        <v>0</v>
      </c>
      <c r="I10" s="58">
        <v>0</v>
      </c>
      <c r="J10" s="61"/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1.088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0.488</v>
      </c>
      <c r="AE10" s="61">
        <v>0</v>
      </c>
      <c r="AF10" s="61">
        <v>0</v>
      </c>
      <c r="AG10" s="61">
        <v>0</v>
      </c>
      <c r="AH10" s="58">
        <v>0</v>
      </c>
      <c r="AI10" s="60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0.6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58">
        <v>0</v>
      </c>
    </row>
    <row r="11" spans="1:112" ht="19.5" customHeight="1">
      <c r="A11" s="27" t="s">
        <v>87</v>
      </c>
      <c r="B11" s="27" t="s">
        <v>88</v>
      </c>
      <c r="C11" s="27" t="s">
        <v>79</v>
      </c>
      <c r="D11" s="107" t="s">
        <v>89</v>
      </c>
      <c r="E11" s="61">
        <v>12.4029</v>
      </c>
      <c r="F11" s="61">
        <v>12.4029</v>
      </c>
      <c r="G11" s="61">
        <v>0</v>
      </c>
      <c r="H11" s="61">
        <v>0</v>
      </c>
      <c r="I11" s="58">
        <v>0</v>
      </c>
      <c r="J11" s="61"/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12.4029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58">
        <v>0</v>
      </c>
      <c r="AI11" s="60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58">
        <v>0</v>
      </c>
    </row>
    <row r="12" spans="1:112" ht="19.5" customHeight="1">
      <c r="A12" s="27" t="s">
        <v>77</v>
      </c>
      <c r="B12" s="27" t="s">
        <v>82</v>
      </c>
      <c r="C12" s="27" t="s">
        <v>83</v>
      </c>
      <c r="D12" s="107" t="s">
        <v>84</v>
      </c>
      <c r="E12" s="61">
        <v>1.1055</v>
      </c>
      <c r="F12" s="61">
        <v>0</v>
      </c>
      <c r="G12" s="61">
        <v>0</v>
      </c>
      <c r="H12" s="61">
        <v>0</v>
      </c>
      <c r="I12" s="58">
        <v>0</v>
      </c>
      <c r="J12" s="61"/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1.0935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0.864</v>
      </c>
      <c r="AE12" s="61">
        <v>0</v>
      </c>
      <c r="AF12" s="61">
        <v>0</v>
      </c>
      <c r="AG12" s="61">
        <v>0</v>
      </c>
      <c r="AH12" s="58">
        <v>0</v>
      </c>
      <c r="AI12" s="60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0.0576</v>
      </c>
      <c r="AQ12" s="61">
        <v>0.1094</v>
      </c>
      <c r="AR12" s="61">
        <v>0</v>
      </c>
      <c r="AS12" s="61">
        <v>0</v>
      </c>
      <c r="AT12" s="61">
        <v>0</v>
      </c>
      <c r="AU12" s="61">
        <v>0</v>
      </c>
      <c r="AV12" s="61">
        <v>0.012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0.012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58">
        <v>0</v>
      </c>
    </row>
    <row r="13" spans="1:112" ht="19.5" customHeight="1">
      <c r="A13" s="27" t="s">
        <v>77</v>
      </c>
      <c r="B13" s="27" t="s">
        <v>78</v>
      </c>
      <c r="C13" s="27" t="s">
        <v>79</v>
      </c>
      <c r="D13" s="107" t="s">
        <v>81</v>
      </c>
      <c r="E13" s="61">
        <v>126.7386</v>
      </c>
      <c r="F13" s="61">
        <v>107.5344</v>
      </c>
      <c r="G13" s="61">
        <v>0</v>
      </c>
      <c r="H13" s="61">
        <v>0</v>
      </c>
      <c r="I13" s="58">
        <v>4.177</v>
      </c>
      <c r="J13" s="61"/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103.3574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58">
        <v>0</v>
      </c>
      <c r="AI13" s="60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19.2042</v>
      </c>
      <c r="AW13" s="61">
        <v>0</v>
      </c>
      <c r="AX13" s="61">
        <v>0</v>
      </c>
      <c r="AY13" s="61">
        <v>0</v>
      </c>
      <c r="AZ13" s="61">
        <v>0</v>
      </c>
      <c r="BA13" s="61">
        <v>19.2042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 s="61">
        <v>0</v>
      </c>
      <c r="CM13" s="61">
        <v>0</v>
      </c>
      <c r="CN13" s="61">
        <v>0</v>
      </c>
      <c r="CO13" s="61">
        <v>0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61">
        <v>0</v>
      </c>
      <c r="DH13" s="58">
        <v>0</v>
      </c>
    </row>
    <row r="14" spans="1:112" ht="19.5" customHeight="1">
      <c r="A14" s="27"/>
      <c r="B14" s="27"/>
      <c r="C14" s="27"/>
      <c r="D14" s="107" t="s">
        <v>90</v>
      </c>
      <c r="E14" s="61">
        <v>8.916</v>
      </c>
      <c r="F14" s="61">
        <v>7.8972</v>
      </c>
      <c r="G14" s="61">
        <v>0</v>
      </c>
      <c r="H14" s="61">
        <v>0</v>
      </c>
      <c r="I14" s="58">
        <v>0</v>
      </c>
      <c r="J14" s="61"/>
      <c r="K14" s="61">
        <v>5.3268</v>
      </c>
      <c r="L14" s="61">
        <v>0</v>
      </c>
      <c r="M14" s="61">
        <v>0</v>
      </c>
      <c r="N14" s="61">
        <v>0</v>
      </c>
      <c r="O14" s="61">
        <v>0</v>
      </c>
      <c r="P14" s="61">
        <v>0.1824</v>
      </c>
      <c r="Q14" s="61">
        <v>0</v>
      </c>
      <c r="R14" s="61">
        <v>0</v>
      </c>
      <c r="S14" s="61">
        <v>1.2</v>
      </c>
      <c r="T14" s="61">
        <v>1.0068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0.54</v>
      </c>
      <c r="AE14" s="61">
        <v>0</v>
      </c>
      <c r="AF14" s="61">
        <v>0</v>
      </c>
      <c r="AG14" s="61">
        <v>0</v>
      </c>
      <c r="AH14" s="58">
        <v>0</v>
      </c>
      <c r="AI14" s="60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0.1186</v>
      </c>
      <c r="AQ14" s="61">
        <v>0.2216</v>
      </c>
      <c r="AR14" s="61">
        <v>0</v>
      </c>
      <c r="AS14" s="61">
        <v>0</v>
      </c>
      <c r="AT14" s="61">
        <v>0</v>
      </c>
      <c r="AU14" s="61">
        <v>0</v>
      </c>
      <c r="AV14" s="61">
        <v>0.012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0.012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61">
        <v>0</v>
      </c>
      <c r="DH14" s="58">
        <v>0</v>
      </c>
    </row>
    <row r="15" spans="1:112" ht="19.5" customHeight="1">
      <c r="A15" s="27" t="s">
        <v>91</v>
      </c>
      <c r="B15" s="27" t="s">
        <v>88</v>
      </c>
      <c r="C15" s="27" t="s">
        <v>88</v>
      </c>
      <c r="D15" s="107" t="s">
        <v>94</v>
      </c>
      <c r="E15" s="61">
        <v>1.2</v>
      </c>
      <c r="F15" s="61">
        <v>1.2</v>
      </c>
      <c r="G15" s="61">
        <v>0</v>
      </c>
      <c r="H15" s="61">
        <v>0</v>
      </c>
      <c r="I15" s="58">
        <v>0</v>
      </c>
      <c r="J15" s="61"/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1.2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58">
        <v>0</v>
      </c>
      <c r="AI15" s="60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58">
        <v>0</v>
      </c>
    </row>
    <row r="16" spans="1:112" ht="19.5" customHeight="1">
      <c r="A16" s="27" t="s">
        <v>91</v>
      </c>
      <c r="B16" s="27" t="s">
        <v>85</v>
      </c>
      <c r="C16" s="27" t="s">
        <v>79</v>
      </c>
      <c r="D16" s="107" t="s">
        <v>95</v>
      </c>
      <c r="E16" s="61">
        <v>0.1824</v>
      </c>
      <c r="F16" s="61">
        <v>0.1824</v>
      </c>
      <c r="G16" s="61">
        <v>0</v>
      </c>
      <c r="H16" s="61">
        <v>0</v>
      </c>
      <c r="I16" s="58">
        <v>0</v>
      </c>
      <c r="J16" s="61"/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0.1824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58">
        <v>0</v>
      </c>
      <c r="AI16" s="60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61">
        <v>0</v>
      </c>
      <c r="DH16" s="58">
        <v>0</v>
      </c>
    </row>
    <row r="17" spans="1:112" ht="19.5" customHeight="1">
      <c r="A17" s="27" t="s">
        <v>91</v>
      </c>
      <c r="B17" s="27" t="s">
        <v>88</v>
      </c>
      <c r="C17" s="27" t="s">
        <v>79</v>
      </c>
      <c r="D17" s="107" t="s">
        <v>93</v>
      </c>
      <c r="E17" s="61">
        <v>7.5336</v>
      </c>
      <c r="F17" s="61">
        <v>6.5148</v>
      </c>
      <c r="G17" s="61">
        <v>0</v>
      </c>
      <c r="H17" s="61">
        <v>0</v>
      </c>
      <c r="I17" s="58">
        <v>0</v>
      </c>
      <c r="J17" s="61"/>
      <c r="K17" s="61">
        <v>5.3268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1.0068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0.54</v>
      </c>
      <c r="AE17" s="61">
        <v>0</v>
      </c>
      <c r="AF17" s="61">
        <v>0</v>
      </c>
      <c r="AG17" s="61">
        <v>0</v>
      </c>
      <c r="AH17" s="58">
        <v>0</v>
      </c>
      <c r="AI17" s="60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0.1186</v>
      </c>
      <c r="AQ17" s="61">
        <v>0.2216</v>
      </c>
      <c r="AR17" s="61">
        <v>0</v>
      </c>
      <c r="AS17" s="61">
        <v>0</v>
      </c>
      <c r="AT17" s="61">
        <v>0</v>
      </c>
      <c r="AU17" s="61">
        <v>0</v>
      </c>
      <c r="AV17" s="61">
        <v>0.012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0.012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0</v>
      </c>
      <c r="DH17" s="58">
        <v>0</v>
      </c>
    </row>
    <row r="18" spans="1:112" ht="19.5" customHeight="1">
      <c r="A18" s="27"/>
      <c r="B18" s="27"/>
      <c r="C18" s="27"/>
      <c r="D18" s="107" t="s">
        <v>96</v>
      </c>
      <c r="E18" s="61">
        <v>29.9171</v>
      </c>
      <c r="F18" s="61">
        <v>25.4532</v>
      </c>
      <c r="G18" s="61">
        <v>0</v>
      </c>
      <c r="H18" s="61">
        <v>0</v>
      </c>
      <c r="I18" s="58">
        <v>0</v>
      </c>
      <c r="K18" s="61">
        <v>20.3676</v>
      </c>
      <c r="L18" s="61">
        <v>0</v>
      </c>
      <c r="M18" s="61">
        <v>0</v>
      </c>
      <c r="N18" s="61">
        <v>0</v>
      </c>
      <c r="O18" s="61">
        <v>0</v>
      </c>
      <c r="P18" s="61">
        <v>0.7296</v>
      </c>
      <c r="Q18" s="61">
        <v>0</v>
      </c>
      <c r="R18" s="61">
        <v>0</v>
      </c>
      <c r="S18" s="61">
        <v>0</v>
      </c>
      <c r="T18" s="61">
        <v>4.4339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2.556</v>
      </c>
      <c r="AE18" s="61">
        <v>0</v>
      </c>
      <c r="AF18" s="61">
        <v>0</v>
      </c>
      <c r="AG18" s="61">
        <v>0</v>
      </c>
      <c r="AH18" s="58">
        <v>0</v>
      </c>
      <c r="AI18" s="60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0.4678</v>
      </c>
      <c r="AQ18" s="61">
        <v>0.8973</v>
      </c>
      <c r="AR18" s="61">
        <v>0</v>
      </c>
      <c r="AS18" s="61">
        <v>0</v>
      </c>
      <c r="AT18" s="61">
        <v>0</v>
      </c>
      <c r="AU18" s="61">
        <v>0</v>
      </c>
      <c r="AV18" s="61">
        <v>0.03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0.03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61">
        <v>0</v>
      </c>
      <c r="DH18" s="58">
        <v>0</v>
      </c>
    </row>
    <row r="19" spans="1:112" ht="19.5" customHeight="1">
      <c r="A19" s="27" t="s">
        <v>77</v>
      </c>
      <c r="B19" s="27" t="s">
        <v>78</v>
      </c>
      <c r="C19" s="27" t="s">
        <v>82</v>
      </c>
      <c r="D19" s="107" t="s">
        <v>98</v>
      </c>
      <c r="E19" s="61">
        <v>29.1875</v>
      </c>
      <c r="F19" s="61">
        <v>24.7236</v>
      </c>
      <c r="G19" s="61">
        <v>0</v>
      </c>
      <c r="H19" s="61">
        <v>0</v>
      </c>
      <c r="I19" s="58">
        <v>0</v>
      </c>
      <c r="K19" s="61">
        <v>20.3676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4.4339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2.556</v>
      </c>
      <c r="AE19" s="61">
        <v>0</v>
      </c>
      <c r="AF19" s="61">
        <v>0</v>
      </c>
      <c r="AG19" s="61">
        <v>0</v>
      </c>
      <c r="AH19" s="58">
        <v>0</v>
      </c>
      <c r="AI19" s="60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0.4678</v>
      </c>
      <c r="AQ19" s="61">
        <v>0.8973</v>
      </c>
      <c r="AR19" s="61">
        <v>0</v>
      </c>
      <c r="AS19" s="61">
        <v>0</v>
      </c>
      <c r="AT19" s="61">
        <v>0</v>
      </c>
      <c r="AU19" s="61">
        <v>0</v>
      </c>
      <c r="AV19" s="61">
        <v>0.03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0.03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61">
        <v>0</v>
      </c>
      <c r="DH19" s="58">
        <v>0</v>
      </c>
    </row>
    <row r="20" spans="1:112" ht="19.5" customHeight="1">
      <c r="A20" s="27" t="s">
        <v>91</v>
      </c>
      <c r="B20" s="27" t="s">
        <v>85</v>
      </c>
      <c r="C20" s="27" t="s">
        <v>79</v>
      </c>
      <c r="D20" s="107" t="s">
        <v>95</v>
      </c>
      <c r="E20" s="61">
        <v>0.7296</v>
      </c>
      <c r="F20" s="61">
        <v>0.7296</v>
      </c>
      <c r="G20" s="61">
        <v>0</v>
      </c>
      <c r="H20" s="61">
        <v>0</v>
      </c>
      <c r="I20" s="58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0.7296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58">
        <v>0</v>
      </c>
      <c r="AI20" s="60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0</v>
      </c>
      <c r="DA20" s="61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61">
        <v>0</v>
      </c>
      <c r="DH20" s="58">
        <v>0</v>
      </c>
    </row>
    <row r="21" spans="1:112" ht="19.5" customHeight="1">
      <c r="A21" s="27"/>
      <c r="B21" s="27"/>
      <c r="C21" s="27"/>
      <c r="D21" s="107" t="s">
        <v>99</v>
      </c>
      <c r="E21" s="61">
        <v>950.5971</v>
      </c>
      <c r="F21" s="61">
        <v>232.0942</v>
      </c>
      <c r="G21" s="61">
        <v>91.1328</v>
      </c>
      <c r="H21" s="61">
        <v>53.7432</v>
      </c>
      <c r="I21" s="58">
        <v>0</v>
      </c>
      <c r="K21" s="61">
        <v>0</v>
      </c>
      <c r="L21" s="61">
        <v>26.8179</v>
      </c>
      <c r="M21" s="61">
        <v>0</v>
      </c>
      <c r="N21" s="61">
        <v>17.4148</v>
      </c>
      <c r="O21" s="61">
        <v>0</v>
      </c>
      <c r="P21" s="61">
        <v>0</v>
      </c>
      <c r="Q21" s="61">
        <v>20.1135</v>
      </c>
      <c r="R21" s="61">
        <v>0</v>
      </c>
      <c r="S21" s="61">
        <v>9.526000000000002</v>
      </c>
      <c r="T21" s="61">
        <v>73.8499</v>
      </c>
      <c r="U21" s="61">
        <v>6.08</v>
      </c>
      <c r="V21" s="61">
        <v>12.634</v>
      </c>
      <c r="W21" s="61">
        <v>0</v>
      </c>
      <c r="X21" s="61">
        <v>0</v>
      </c>
      <c r="Y21" s="61">
        <v>1</v>
      </c>
      <c r="Z21" s="61">
        <v>5</v>
      </c>
      <c r="AA21" s="61">
        <v>5.5</v>
      </c>
      <c r="AB21" s="61">
        <v>0</v>
      </c>
      <c r="AC21" s="61">
        <v>0</v>
      </c>
      <c r="AD21" s="61">
        <v>8.234</v>
      </c>
      <c r="AE21" s="61">
        <v>0</v>
      </c>
      <c r="AF21" s="61">
        <v>0</v>
      </c>
      <c r="AG21" s="61">
        <v>0.9</v>
      </c>
      <c r="AH21" s="58">
        <v>0</v>
      </c>
      <c r="AI21" s="60">
        <v>0</v>
      </c>
      <c r="AJ21" s="61">
        <v>1</v>
      </c>
      <c r="AK21" s="61">
        <v>0</v>
      </c>
      <c r="AL21" s="61">
        <v>0</v>
      </c>
      <c r="AM21" s="61">
        <v>0</v>
      </c>
      <c r="AN21" s="61">
        <v>0</v>
      </c>
      <c r="AO21" s="61">
        <v>3</v>
      </c>
      <c r="AP21" s="61">
        <v>4.7178</v>
      </c>
      <c r="AQ21" s="61">
        <v>1.9614</v>
      </c>
      <c r="AR21" s="61">
        <v>0</v>
      </c>
      <c r="AS21" s="61">
        <v>14.862</v>
      </c>
      <c r="AT21" s="61">
        <v>0</v>
      </c>
      <c r="AU21" s="61">
        <v>7.84</v>
      </c>
      <c r="AV21" s="61">
        <v>466.653</v>
      </c>
      <c r="AW21" s="61">
        <v>0</v>
      </c>
      <c r="AX21" s="61">
        <v>0</v>
      </c>
      <c r="AY21" s="61">
        <v>0</v>
      </c>
      <c r="AZ21" s="61">
        <v>0</v>
      </c>
      <c r="BA21" s="61">
        <v>466.653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10</v>
      </c>
      <c r="CB21" s="61">
        <v>0</v>
      </c>
      <c r="CC21" s="61">
        <v>3</v>
      </c>
      <c r="CD21" s="61">
        <v>0</v>
      </c>
      <c r="CE21" s="61">
        <v>70000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0</v>
      </c>
      <c r="DA21" s="61">
        <v>0</v>
      </c>
      <c r="DB21" s="61">
        <v>0</v>
      </c>
      <c r="DC21" s="61">
        <v>0</v>
      </c>
      <c r="DD21" s="61">
        <v>168</v>
      </c>
      <c r="DE21" s="61">
        <v>0</v>
      </c>
      <c r="DF21" s="61">
        <v>0</v>
      </c>
      <c r="DG21" s="61">
        <v>168</v>
      </c>
      <c r="DH21" s="58">
        <v>0</v>
      </c>
    </row>
    <row r="22" spans="1:112" ht="19.5" customHeight="1">
      <c r="A22" s="27" t="s">
        <v>77</v>
      </c>
      <c r="B22" s="27" t="s">
        <v>110</v>
      </c>
      <c r="C22" s="27" t="s">
        <v>88</v>
      </c>
      <c r="D22" s="107" t="s">
        <v>111</v>
      </c>
      <c r="E22" s="61">
        <v>0.4</v>
      </c>
      <c r="F22" s="61">
        <v>0</v>
      </c>
      <c r="G22" s="61">
        <v>0</v>
      </c>
      <c r="H22" s="61">
        <v>0</v>
      </c>
      <c r="I22" s="58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0.4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0.4</v>
      </c>
      <c r="AE22" s="61">
        <v>0</v>
      </c>
      <c r="AF22" s="61">
        <v>0</v>
      </c>
      <c r="AG22" s="61">
        <v>0</v>
      </c>
      <c r="AH22" s="58">
        <v>0</v>
      </c>
      <c r="AI22" s="60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61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61"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58">
        <v>0</v>
      </c>
    </row>
    <row r="23" spans="1:112" ht="19.5" customHeight="1">
      <c r="A23" s="27" t="s">
        <v>121</v>
      </c>
      <c r="B23" s="27" t="s">
        <v>108</v>
      </c>
      <c r="C23" s="27" t="s">
        <v>79</v>
      </c>
      <c r="D23" s="107" t="s">
        <v>124</v>
      </c>
      <c r="E23" s="61">
        <v>17.4148</v>
      </c>
      <c r="F23" s="61">
        <v>17.4148</v>
      </c>
      <c r="G23" s="61">
        <v>0</v>
      </c>
      <c r="H23" s="61">
        <v>0</v>
      </c>
      <c r="I23" s="58">
        <v>0</v>
      </c>
      <c r="K23" s="61">
        <v>0</v>
      </c>
      <c r="L23" s="61">
        <v>0</v>
      </c>
      <c r="M23" s="61">
        <v>0</v>
      </c>
      <c r="N23" s="61">
        <v>17.4148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58">
        <v>0</v>
      </c>
      <c r="AI23" s="60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61">
        <v>0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0</v>
      </c>
      <c r="CW23" s="61">
        <v>0</v>
      </c>
      <c r="CX23" s="61">
        <v>0</v>
      </c>
      <c r="CY23" s="61">
        <v>0</v>
      </c>
      <c r="CZ23" s="61">
        <v>0</v>
      </c>
      <c r="DA23" s="61">
        <v>0</v>
      </c>
      <c r="DB23" s="61">
        <v>0</v>
      </c>
      <c r="DC23" s="61">
        <v>0</v>
      </c>
      <c r="DD23" s="61">
        <v>0</v>
      </c>
      <c r="DE23" s="61">
        <v>0</v>
      </c>
      <c r="DF23" s="61">
        <v>0</v>
      </c>
      <c r="DG23" s="61">
        <v>0</v>
      </c>
      <c r="DH23" s="58">
        <v>0</v>
      </c>
    </row>
    <row r="24" spans="1:112" ht="19.5" customHeight="1">
      <c r="A24" s="27" t="s">
        <v>91</v>
      </c>
      <c r="B24" s="27" t="s">
        <v>108</v>
      </c>
      <c r="C24" s="27" t="s">
        <v>85</v>
      </c>
      <c r="D24" s="107" t="s">
        <v>120</v>
      </c>
      <c r="E24" s="61">
        <v>0.1</v>
      </c>
      <c r="F24" s="61">
        <v>0</v>
      </c>
      <c r="G24" s="61">
        <v>0</v>
      </c>
      <c r="H24" s="61">
        <v>0</v>
      </c>
      <c r="I24" s="58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0.1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0.1</v>
      </c>
      <c r="AE24" s="61">
        <v>0</v>
      </c>
      <c r="AF24" s="61">
        <v>0</v>
      </c>
      <c r="AG24" s="61">
        <v>0</v>
      </c>
      <c r="AH24" s="58">
        <v>0</v>
      </c>
      <c r="AI24" s="60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0</v>
      </c>
      <c r="BZ24" s="61">
        <v>0</v>
      </c>
      <c r="CA24" s="61">
        <v>0</v>
      </c>
      <c r="CB24" s="61"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61">
        <v>0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61"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58">
        <v>0</v>
      </c>
    </row>
    <row r="25" spans="1:112" ht="19.5" customHeight="1">
      <c r="A25" s="27" t="s">
        <v>113</v>
      </c>
      <c r="B25" s="27" t="s">
        <v>88</v>
      </c>
      <c r="C25" s="27" t="s">
        <v>88</v>
      </c>
      <c r="D25" s="107" t="s">
        <v>114</v>
      </c>
      <c r="E25" s="61">
        <v>1</v>
      </c>
      <c r="F25" s="61">
        <v>0</v>
      </c>
      <c r="G25" s="61">
        <v>0</v>
      </c>
      <c r="H25" s="61">
        <v>0</v>
      </c>
      <c r="I25" s="58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1</v>
      </c>
      <c r="U25" s="61">
        <v>0</v>
      </c>
      <c r="V25" s="61">
        <v>0.9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0.1</v>
      </c>
      <c r="AE25" s="61">
        <v>0</v>
      </c>
      <c r="AF25" s="61">
        <v>0</v>
      </c>
      <c r="AG25" s="61">
        <v>0</v>
      </c>
      <c r="AH25" s="58">
        <v>0</v>
      </c>
      <c r="AI25" s="60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v>0</v>
      </c>
      <c r="BV25" s="61">
        <v>0</v>
      </c>
      <c r="BW25" s="61">
        <v>0</v>
      </c>
      <c r="BX25" s="61">
        <v>0</v>
      </c>
      <c r="BY25" s="61">
        <v>0</v>
      </c>
      <c r="BZ25" s="61">
        <v>0</v>
      </c>
      <c r="CA25" s="61">
        <v>0</v>
      </c>
      <c r="CB25" s="61">
        <v>0</v>
      </c>
      <c r="CC25" s="61">
        <v>0</v>
      </c>
      <c r="CD25" s="61">
        <v>0</v>
      </c>
      <c r="CE25" s="61">
        <v>0</v>
      </c>
      <c r="CF25" s="61">
        <v>0</v>
      </c>
      <c r="CG25" s="61">
        <v>0</v>
      </c>
      <c r="CH25" s="61">
        <v>0</v>
      </c>
      <c r="CI25" s="61">
        <v>0</v>
      </c>
      <c r="CJ25" s="61">
        <v>0</v>
      </c>
      <c r="CK25" s="61">
        <v>0</v>
      </c>
      <c r="CL25" s="61">
        <v>0</v>
      </c>
      <c r="CM25" s="61">
        <v>0</v>
      </c>
      <c r="CN25" s="61">
        <v>0</v>
      </c>
      <c r="CO25" s="61">
        <v>0</v>
      </c>
      <c r="CP25" s="61">
        <v>0</v>
      </c>
      <c r="CQ25" s="61">
        <v>0</v>
      </c>
      <c r="CR25" s="61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61">
        <v>0</v>
      </c>
      <c r="DC25" s="61">
        <v>0</v>
      </c>
      <c r="DD25" s="61">
        <v>0</v>
      </c>
      <c r="DE25" s="61">
        <v>0</v>
      </c>
      <c r="DF25" s="61">
        <v>0</v>
      </c>
      <c r="DG25" s="61">
        <v>0</v>
      </c>
      <c r="DH25" s="58">
        <v>0</v>
      </c>
    </row>
    <row r="26" spans="1:112" ht="19.5" customHeight="1">
      <c r="A26" s="27" t="s">
        <v>91</v>
      </c>
      <c r="B26" s="27" t="s">
        <v>88</v>
      </c>
      <c r="C26" s="27" t="s">
        <v>103</v>
      </c>
      <c r="D26" s="107" t="s">
        <v>115</v>
      </c>
      <c r="E26" s="61">
        <v>55.468</v>
      </c>
      <c r="F26" s="61">
        <v>0</v>
      </c>
      <c r="G26" s="61">
        <v>0</v>
      </c>
      <c r="H26" s="61">
        <v>0</v>
      </c>
      <c r="I26" s="58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58">
        <v>0</v>
      </c>
      <c r="AI26" s="60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39.468</v>
      </c>
      <c r="AW26" s="61">
        <v>0</v>
      </c>
      <c r="AX26" s="61">
        <v>0</v>
      </c>
      <c r="AY26" s="61">
        <v>0</v>
      </c>
      <c r="AZ26" s="61">
        <v>0</v>
      </c>
      <c r="BA26" s="61">
        <v>39.468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61">
        <v>0</v>
      </c>
      <c r="BH26" s="61">
        <v>0</v>
      </c>
      <c r="BI26" s="61">
        <v>0</v>
      </c>
      <c r="BJ26" s="61">
        <v>0</v>
      </c>
      <c r="BK26" s="61">
        <v>0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1">
        <v>0</v>
      </c>
      <c r="BR26" s="61">
        <v>0</v>
      </c>
      <c r="BS26" s="61">
        <v>0</v>
      </c>
      <c r="BT26" s="61">
        <v>0</v>
      </c>
      <c r="BU26" s="61">
        <v>0</v>
      </c>
      <c r="BV26" s="61">
        <v>0</v>
      </c>
      <c r="BW26" s="61">
        <v>0</v>
      </c>
      <c r="BX26" s="61">
        <v>0</v>
      </c>
      <c r="BY26" s="61">
        <v>0</v>
      </c>
      <c r="BZ26" s="61">
        <v>0</v>
      </c>
      <c r="CA26" s="61">
        <v>0</v>
      </c>
      <c r="CB26" s="61">
        <v>0</v>
      </c>
      <c r="CC26" s="61">
        <v>0</v>
      </c>
      <c r="CD26" s="61">
        <v>0</v>
      </c>
      <c r="CE26" s="61">
        <v>0</v>
      </c>
      <c r="CF26" s="61">
        <v>0</v>
      </c>
      <c r="CG26" s="61">
        <v>0</v>
      </c>
      <c r="CH26" s="61">
        <v>0</v>
      </c>
      <c r="CI26" s="61">
        <v>0</v>
      </c>
      <c r="CJ26" s="61">
        <v>0</v>
      </c>
      <c r="CK26" s="61">
        <v>0</v>
      </c>
      <c r="CL26" s="61">
        <v>0</v>
      </c>
      <c r="CM26" s="61">
        <v>0</v>
      </c>
      <c r="CN26" s="61">
        <v>0</v>
      </c>
      <c r="CO26" s="61">
        <v>0</v>
      </c>
      <c r="CP26" s="61">
        <v>0</v>
      </c>
      <c r="CQ26" s="61">
        <v>0</v>
      </c>
      <c r="CR26" s="61">
        <v>0</v>
      </c>
      <c r="CS26" s="61">
        <v>0</v>
      </c>
      <c r="CT26" s="61">
        <v>0</v>
      </c>
      <c r="CU26" s="61">
        <v>0</v>
      </c>
      <c r="CV26" s="61">
        <v>0</v>
      </c>
      <c r="CW26" s="61">
        <v>0</v>
      </c>
      <c r="CX26" s="61">
        <v>0</v>
      </c>
      <c r="CY26" s="61">
        <v>0</v>
      </c>
      <c r="CZ26" s="61">
        <v>0</v>
      </c>
      <c r="DA26" s="61">
        <v>0</v>
      </c>
      <c r="DB26" s="61">
        <v>0</v>
      </c>
      <c r="DC26" s="61">
        <v>0</v>
      </c>
      <c r="DD26" s="61">
        <v>16</v>
      </c>
      <c r="DE26" s="61">
        <v>0</v>
      </c>
      <c r="DF26" s="61">
        <v>0</v>
      </c>
      <c r="DG26" s="61">
        <v>16</v>
      </c>
      <c r="DH26" s="58">
        <v>0</v>
      </c>
    </row>
    <row r="27" spans="1:112" ht="19.5" customHeight="1">
      <c r="A27" s="27" t="s">
        <v>121</v>
      </c>
      <c r="B27" s="27" t="s">
        <v>122</v>
      </c>
      <c r="C27" s="27" t="s">
        <v>85</v>
      </c>
      <c r="D27" s="107" t="s">
        <v>123</v>
      </c>
      <c r="E27" s="61">
        <v>0.5</v>
      </c>
      <c r="F27" s="61">
        <v>0</v>
      </c>
      <c r="G27" s="61">
        <v>0</v>
      </c>
      <c r="H27" s="61">
        <v>0</v>
      </c>
      <c r="I27" s="58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0.5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0.2</v>
      </c>
      <c r="AE27" s="61">
        <v>0</v>
      </c>
      <c r="AF27" s="61">
        <v>0</v>
      </c>
      <c r="AG27" s="61">
        <v>0</v>
      </c>
      <c r="AH27" s="58">
        <v>0</v>
      </c>
      <c r="AI27" s="60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0.3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1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1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1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1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1">
        <v>0</v>
      </c>
      <c r="DA27" s="61">
        <v>0</v>
      </c>
      <c r="DB27" s="61">
        <v>0</v>
      </c>
      <c r="DC27" s="61">
        <v>0</v>
      </c>
      <c r="DD27" s="61">
        <v>0</v>
      </c>
      <c r="DE27" s="61">
        <v>0</v>
      </c>
      <c r="DF27" s="61">
        <v>0</v>
      </c>
      <c r="DG27" s="61">
        <v>0</v>
      </c>
      <c r="DH27" s="58">
        <v>0</v>
      </c>
    </row>
    <row r="28" spans="1:112" ht="19.5" customHeight="1">
      <c r="A28" s="27" t="s">
        <v>127</v>
      </c>
      <c r="B28" s="27" t="s">
        <v>122</v>
      </c>
      <c r="C28" s="27" t="s">
        <v>105</v>
      </c>
      <c r="D28" s="107" t="s">
        <v>128</v>
      </c>
      <c r="E28" s="61">
        <v>569.8886</v>
      </c>
      <c r="F28" s="61">
        <v>0</v>
      </c>
      <c r="G28" s="61">
        <v>0</v>
      </c>
      <c r="H28" s="61">
        <v>0</v>
      </c>
      <c r="I28" s="58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58">
        <v>0</v>
      </c>
      <c r="AI28" s="60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417.8886</v>
      </c>
      <c r="AW28" s="61">
        <v>0</v>
      </c>
      <c r="AX28" s="61">
        <v>0</v>
      </c>
      <c r="AY28" s="61">
        <v>0</v>
      </c>
      <c r="AZ28" s="61">
        <v>0</v>
      </c>
      <c r="BA28" s="61">
        <v>417.8886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0</v>
      </c>
      <c r="CI28" s="61">
        <v>0</v>
      </c>
      <c r="CJ28" s="61">
        <v>0</v>
      </c>
      <c r="CK28" s="61">
        <v>0</v>
      </c>
      <c r="CL28" s="61">
        <v>0</v>
      </c>
      <c r="CM28" s="61">
        <v>0</v>
      </c>
      <c r="CN28" s="61">
        <v>0</v>
      </c>
      <c r="CO28" s="61">
        <v>0</v>
      </c>
      <c r="CP28" s="61">
        <v>0</v>
      </c>
      <c r="CQ28" s="61">
        <v>0</v>
      </c>
      <c r="CR28" s="61">
        <v>0</v>
      </c>
      <c r="CS28" s="61">
        <v>0</v>
      </c>
      <c r="CT28" s="61">
        <v>0</v>
      </c>
      <c r="CU28" s="61">
        <v>0</v>
      </c>
      <c r="CV28" s="61">
        <v>0</v>
      </c>
      <c r="CW28" s="61">
        <v>0</v>
      </c>
      <c r="CX28" s="61">
        <v>0</v>
      </c>
      <c r="CY28" s="61">
        <v>0</v>
      </c>
      <c r="CZ28" s="61">
        <v>0</v>
      </c>
      <c r="DA28" s="61">
        <v>0</v>
      </c>
      <c r="DB28" s="61">
        <v>0</v>
      </c>
      <c r="DC28" s="61">
        <v>0</v>
      </c>
      <c r="DD28" s="61">
        <v>152</v>
      </c>
      <c r="DE28" s="61">
        <v>0</v>
      </c>
      <c r="DF28" s="61">
        <v>0</v>
      </c>
      <c r="DG28" s="61">
        <v>152</v>
      </c>
      <c r="DH28" s="58">
        <v>0</v>
      </c>
    </row>
    <row r="29" spans="1:112" ht="19.5" customHeight="1">
      <c r="A29" s="27" t="s">
        <v>91</v>
      </c>
      <c r="B29" s="27" t="s">
        <v>108</v>
      </c>
      <c r="C29" s="27" t="s">
        <v>88</v>
      </c>
      <c r="D29" s="107" t="s">
        <v>119</v>
      </c>
      <c r="E29" s="61">
        <v>0.6</v>
      </c>
      <c r="F29" s="61">
        <v>0</v>
      </c>
      <c r="G29" s="61">
        <v>0</v>
      </c>
      <c r="H29" s="61">
        <v>0</v>
      </c>
      <c r="I29" s="58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58">
        <v>0</v>
      </c>
      <c r="AI29" s="60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0.6</v>
      </c>
      <c r="AW29" s="61">
        <v>0</v>
      </c>
      <c r="AX29" s="61">
        <v>0</v>
      </c>
      <c r="AY29" s="61">
        <v>0</v>
      </c>
      <c r="AZ29" s="61">
        <v>0</v>
      </c>
      <c r="BA29" s="61">
        <v>0.6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0</v>
      </c>
      <c r="BN29" s="61">
        <v>0</v>
      </c>
      <c r="BO29" s="61">
        <v>0</v>
      </c>
      <c r="BP29" s="61">
        <v>0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0</v>
      </c>
      <c r="BW29" s="61">
        <v>0</v>
      </c>
      <c r="BX29" s="61">
        <v>0</v>
      </c>
      <c r="BY29" s="61">
        <v>0</v>
      </c>
      <c r="BZ29" s="61">
        <v>0</v>
      </c>
      <c r="CA29" s="61">
        <v>0</v>
      </c>
      <c r="CB29" s="61">
        <v>0</v>
      </c>
      <c r="CC29" s="61">
        <v>0</v>
      </c>
      <c r="CD29" s="61">
        <v>0</v>
      </c>
      <c r="CE29" s="61">
        <v>0</v>
      </c>
      <c r="CF29" s="61">
        <v>0</v>
      </c>
      <c r="CG29" s="61">
        <v>0</v>
      </c>
      <c r="CH29" s="61">
        <v>0</v>
      </c>
      <c r="CI29" s="61">
        <v>0</v>
      </c>
      <c r="CJ29" s="61">
        <v>0</v>
      </c>
      <c r="CK29" s="61">
        <v>0</v>
      </c>
      <c r="CL29" s="61">
        <v>0</v>
      </c>
      <c r="CM29" s="61">
        <v>0</v>
      </c>
      <c r="CN29" s="61">
        <v>0</v>
      </c>
      <c r="CO29" s="61">
        <v>0</v>
      </c>
      <c r="CP29" s="61">
        <v>0</v>
      </c>
      <c r="CQ29" s="61">
        <v>0</v>
      </c>
      <c r="CR29" s="61">
        <v>0</v>
      </c>
      <c r="CS29" s="61">
        <v>0</v>
      </c>
      <c r="CT29" s="61">
        <v>0</v>
      </c>
      <c r="CU29" s="61">
        <v>0</v>
      </c>
      <c r="CV29" s="61">
        <v>0</v>
      </c>
      <c r="CW29" s="61">
        <v>0</v>
      </c>
      <c r="CX29" s="61">
        <v>0</v>
      </c>
      <c r="CY29" s="61">
        <v>0</v>
      </c>
      <c r="CZ29" s="61">
        <v>0</v>
      </c>
      <c r="DA29" s="61">
        <v>0</v>
      </c>
      <c r="DB29" s="61">
        <v>0</v>
      </c>
      <c r="DC29" s="61">
        <v>0</v>
      </c>
      <c r="DD29" s="61">
        <v>0</v>
      </c>
      <c r="DE29" s="61">
        <v>0</v>
      </c>
      <c r="DF29" s="61">
        <v>0</v>
      </c>
      <c r="DG29" s="61">
        <v>0</v>
      </c>
      <c r="DH29" s="58">
        <v>0</v>
      </c>
    </row>
    <row r="30" spans="1:112" ht="19.5" customHeight="1">
      <c r="A30" s="27" t="s">
        <v>77</v>
      </c>
      <c r="B30" s="27" t="s">
        <v>79</v>
      </c>
      <c r="C30" s="27" t="s">
        <v>79</v>
      </c>
      <c r="D30" s="107" t="s">
        <v>101</v>
      </c>
      <c r="E30" s="61">
        <v>2</v>
      </c>
      <c r="F30" s="61">
        <v>1.2</v>
      </c>
      <c r="G30" s="61">
        <v>0</v>
      </c>
      <c r="H30" s="61">
        <v>0</v>
      </c>
      <c r="I30" s="58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1.2</v>
      </c>
      <c r="T30" s="61">
        <v>0.8</v>
      </c>
      <c r="U30" s="61">
        <v>0.3</v>
      </c>
      <c r="V30" s="61">
        <v>0.4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0.1</v>
      </c>
      <c r="AE30" s="61">
        <v>0</v>
      </c>
      <c r="AF30" s="61">
        <v>0</v>
      </c>
      <c r="AG30" s="61">
        <v>0</v>
      </c>
      <c r="AH30" s="58">
        <v>0</v>
      </c>
      <c r="AI30" s="60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0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61">
        <v>0</v>
      </c>
      <c r="BW30" s="61">
        <v>0</v>
      </c>
      <c r="BX30" s="61">
        <v>0</v>
      </c>
      <c r="BY30" s="61">
        <v>0</v>
      </c>
      <c r="BZ30" s="61">
        <v>0</v>
      </c>
      <c r="CA30" s="61">
        <v>0</v>
      </c>
      <c r="CB30" s="61">
        <v>0</v>
      </c>
      <c r="CC30" s="61">
        <v>0</v>
      </c>
      <c r="CD30" s="61">
        <v>0</v>
      </c>
      <c r="CE30" s="61">
        <v>0</v>
      </c>
      <c r="CF30" s="61">
        <v>0</v>
      </c>
      <c r="CG30" s="61">
        <v>0</v>
      </c>
      <c r="CH30" s="61">
        <v>0</v>
      </c>
      <c r="CI30" s="61">
        <v>0</v>
      </c>
      <c r="CJ30" s="61">
        <v>0</v>
      </c>
      <c r="CK30" s="61">
        <v>0</v>
      </c>
      <c r="CL30" s="61">
        <v>0</v>
      </c>
      <c r="CM30" s="61">
        <v>0</v>
      </c>
      <c r="CN30" s="61">
        <v>0</v>
      </c>
      <c r="CO30" s="61">
        <v>0</v>
      </c>
      <c r="CP30" s="61">
        <v>0</v>
      </c>
      <c r="CQ30" s="61">
        <v>0</v>
      </c>
      <c r="CR30" s="61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61">
        <v>0</v>
      </c>
      <c r="CZ30" s="61">
        <v>0</v>
      </c>
      <c r="DA30" s="61">
        <v>0</v>
      </c>
      <c r="DB30" s="61">
        <v>0</v>
      </c>
      <c r="DC30" s="61">
        <v>0</v>
      </c>
      <c r="DD30" s="61">
        <v>0</v>
      </c>
      <c r="DE30" s="61">
        <v>0</v>
      </c>
      <c r="DF30" s="61">
        <v>0</v>
      </c>
      <c r="DG30" s="61">
        <v>0</v>
      </c>
      <c r="DH30" s="58">
        <v>0</v>
      </c>
    </row>
    <row r="31" spans="1:112" ht="19.5" customHeight="1">
      <c r="A31" s="27" t="s">
        <v>77</v>
      </c>
      <c r="B31" s="27" t="s">
        <v>78</v>
      </c>
      <c r="C31" s="27" t="s">
        <v>103</v>
      </c>
      <c r="D31" s="107" t="s">
        <v>104</v>
      </c>
      <c r="E31" s="61">
        <v>1.5</v>
      </c>
      <c r="F31" s="61">
        <v>0</v>
      </c>
      <c r="G31" s="61">
        <v>0</v>
      </c>
      <c r="H31" s="61">
        <v>0</v>
      </c>
      <c r="I31" s="58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1.5</v>
      </c>
      <c r="U31" s="61">
        <v>0</v>
      </c>
      <c r="V31" s="61">
        <v>0.8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0.2</v>
      </c>
      <c r="AE31" s="61">
        <v>0</v>
      </c>
      <c r="AF31" s="61">
        <v>0</v>
      </c>
      <c r="AG31" s="61">
        <v>0</v>
      </c>
      <c r="AH31" s="58">
        <v>0</v>
      </c>
      <c r="AI31" s="60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0.5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1">
        <v>0</v>
      </c>
      <c r="BR31" s="61">
        <v>0</v>
      </c>
      <c r="BS31" s="61">
        <v>0</v>
      </c>
      <c r="BT31" s="61">
        <v>0</v>
      </c>
      <c r="BU31" s="61">
        <v>0</v>
      </c>
      <c r="BV31" s="61">
        <v>0</v>
      </c>
      <c r="BW31" s="61">
        <v>0</v>
      </c>
      <c r="BX31" s="61">
        <v>0</v>
      </c>
      <c r="BY31" s="61">
        <v>0</v>
      </c>
      <c r="BZ31" s="61">
        <v>0</v>
      </c>
      <c r="CA31" s="61">
        <v>0</v>
      </c>
      <c r="CB31" s="61">
        <v>0</v>
      </c>
      <c r="CC31" s="61">
        <v>0</v>
      </c>
      <c r="CD31" s="61">
        <v>0</v>
      </c>
      <c r="CE31" s="61">
        <v>0</v>
      </c>
      <c r="CF31" s="61">
        <v>0</v>
      </c>
      <c r="CG31" s="61">
        <v>0</v>
      </c>
      <c r="CH31" s="61">
        <v>0</v>
      </c>
      <c r="CI31" s="61">
        <v>0</v>
      </c>
      <c r="CJ31" s="61">
        <v>0</v>
      </c>
      <c r="CK31" s="61">
        <v>0</v>
      </c>
      <c r="CL31" s="61">
        <v>0</v>
      </c>
      <c r="CM31" s="61">
        <v>0</v>
      </c>
      <c r="CN31" s="61">
        <v>0</v>
      </c>
      <c r="CO31" s="61">
        <v>0</v>
      </c>
      <c r="CP31" s="61">
        <v>0</v>
      </c>
      <c r="CQ31" s="61">
        <v>0</v>
      </c>
      <c r="CR31" s="61">
        <v>0</v>
      </c>
      <c r="CS31" s="61">
        <v>0</v>
      </c>
      <c r="CT31" s="61">
        <v>0</v>
      </c>
      <c r="CU31" s="61">
        <v>0</v>
      </c>
      <c r="CV31" s="61">
        <v>0</v>
      </c>
      <c r="CW31" s="61">
        <v>0</v>
      </c>
      <c r="CX31" s="61">
        <v>0</v>
      </c>
      <c r="CY31" s="61">
        <v>0</v>
      </c>
      <c r="CZ31" s="61">
        <v>0</v>
      </c>
      <c r="DA31" s="61">
        <v>0</v>
      </c>
      <c r="DB31" s="61">
        <v>0</v>
      </c>
      <c r="DC31" s="61">
        <v>0</v>
      </c>
      <c r="DD31" s="61">
        <v>0</v>
      </c>
      <c r="DE31" s="61">
        <v>0</v>
      </c>
      <c r="DF31" s="61">
        <v>0</v>
      </c>
      <c r="DG31" s="61">
        <v>0</v>
      </c>
      <c r="DH31" s="58">
        <v>0</v>
      </c>
    </row>
    <row r="32" spans="1:112" ht="19.5" customHeight="1">
      <c r="A32" s="27" t="s">
        <v>131</v>
      </c>
      <c r="B32" s="27" t="s">
        <v>85</v>
      </c>
      <c r="C32" s="27" t="s">
        <v>79</v>
      </c>
      <c r="D32" s="107" t="s">
        <v>132</v>
      </c>
      <c r="E32" s="61">
        <v>3</v>
      </c>
      <c r="F32" s="61">
        <v>2</v>
      </c>
      <c r="G32" s="61">
        <v>0</v>
      </c>
      <c r="H32" s="61">
        <v>0</v>
      </c>
      <c r="I32" s="58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2</v>
      </c>
      <c r="T32" s="61">
        <v>1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1</v>
      </c>
      <c r="AE32" s="61">
        <v>0</v>
      </c>
      <c r="AF32" s="61">
        <v>0</v>
      </c>
      <c r="AG32" s="61">
        <v>0</v>
      </c>
      <c r="AH32" s="58">
        <v>0</v>
      </c>
      <c r="AI32" s="60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61">
        <v>0</v>
      </c>
      <c r="BW32" s="61">
        <v>0</v>
      </c>
      <c r="BX32" s="61">
        <v>0</v>
      </c>
      <c r="BY32" s="61">
        <v>0</v>
      </c>
      <c r="BZ32" s="61">
        <v>0</v>
      </c>
      <c r="CA32" s="61">
        <v>0</v>
      </c>
      <c r="CB32" s="61">
        <v>0</v>
      </c>
      <c r="CC32" s="61">
        <v>0</v>
      </c>
      <c r="CD32" s="61">
        <v>0</v>
      </c>
      <c r="CE32" s="61">
        <v>0</v>
      </c>
      <c r="CF32" s="61">
        <v>0</v>
      </c>
      <c r="CG32" s="61">
        <v>0</v>
      </c>
      <c r="CH32" s="61">
        <v>0</v>
      </c>
      <c r="CI32" s="61">
        <v>0</v>
      </c>
      <c r="CJ32" s="61">
        <v>0</v>
      </c>
      <c r="CK32" s="61">
        <v>0</v>
      </c>
      <c r="CL32" s="61">
        <v>0</v>
      </c>
      <c r="CM32" s="61">
        <v>0</v>
      </c>
      <c r="CN32" s="61">
        <v>0</v>
      </c>
      <c r="CO32" s="61">
        <v>0</v>
      </c>
      <c r="CP32" s="61">
        <v>0</v>
      </c>
      <c r="CQ32" s="61">
        <v>0</v>
      </c>
      <c r="CR32" s="61">
        <v>0</v>
      </c>
      <c r="CS32" s="61">
        <v>0</v>
      </c>
      <c r="CT32" s="61">
        <v>0</v>
      </c>
      <c r="CU32" s="61">
        <v>0</v>
      </c>
      <c r="CV32" s="61">
        <v>0</v>
      </c>
      <c r="CW32" s="61">
        <v>0</v>
      </c>
      <c r="CX32" s="61">
        <v>0</v>
      </c>
      <c r="CY32" s="61">
        <v>0</v>
      </c>
      <c r="CZ32" s="61">
        <v>0</v>
      </c>
      <c r="DA32" s="61">
        <v>0</v>
      </c>
      <c r="DB32" s="61">
        <v>0</v>
      </c>
      <c r="DC32" s="61">
        <v>0</v>
      </c>
      <c r="DD32" s="61">
        <v>0</v>
      </c>
      <c r="DE32" s="61">
        <v>0</v>
      </c>
      <c r="DF32" s="61">
        <v>0</v>
      </c>
      <c r="DG32" s="61">
        <v>0</v>
      </c>
      <c r="DH32" s="58">
        <v>0</v>
      </c>
    </row>
    <row r="33" spans="1:112" ht="19.5" customHeight="1">
      <c r="A33" s="27" t="s">
        <v>91</v>
      </c>
      <c r="B33" s="27" t="s">
        <v>88</v>
      </c>
      <c r="C33" s="27" t="s">
        <v>88</v>
      </c>
      <c r="D33" s="107" t="s">
        <v>94</v>
      </c>
      <c r="E33" s="61">
        <v>4</v>
      </c>
      <c r="F33" s="61">
        <v>3.396</v>
      </c>
      <c r="G33" s="61">
        <v>0</v>
      </c>
      <c r="H33" s="61">
        <v>0</v>
      </c>
      <c r="I33" s="58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3</v>
      </c>
      <c r="T33" s="61">
        <v>0.604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0.604</v>
      </c>
      <c r="AE33" s="61">
        <v>0</v>
      </c>
      <c r="AF33" s="61">
        <v>0</v>
      </c>
      <c r="AG33" s="61">
        <v>0</v>
      </c>
      <c r="AH33" s="58">
        <v>0</v>
      </c>
      <c r="AI33" s="60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  <c r="BQ33" s="61">
        <v>0</v>
      </c>
      <c r="BR33" s="61">
        <v>0</v>
      </c>
      <c r="BS33" s="61">
        <v>0</v>
      </c>
      <c r="BT33" s="61">
        <v>0</v>
      </c>
      <c r="BU33" s="61">
        <v>0</v>
      </c>
      <c r="BV33" s="61">
        <v>0</v>
      </c>
      <c r="BW33" s="61">
        <v>0</v>
      </c>
      <c r="BX33" s="61">
        <v>0</v>
      </c>
      <c r="BY33" s="61">
        <v>0</v>
      </c>
      <c r="BZ33" s="61">
        <v>0</v>
      </c>
      <c r="CA33" s="61">
        <v>0</v>
      </c>
      <c r="CB33" s="61">
        <v>0</v>
      </c>
      <c r="CC33" s="61">
        <v>0</v>
      </c>
      <c r="CD33" s="61">
        <v>0</v>
      </c>
      <c r="CE33" s="61">
        <v>0</v>
      </c>
      <c r="CF33" s="61">
        <v>0</v>
      </c>
      <c r="CG33" s="61">
        <v>0</v>
      </c>
      <c r="CH33" s="61">
        <v>0</v>
      </c>
      <c r="CI33" s="61">
        <v>0</v>
      </c>
      <c r="CJ33" s="61">
        <v>0</v>
      </c>
      <c r="CK33" s="61">
        <v>0</v>
      </c>
      <c r="CL33" s="61">
        <v>0</v>
      </c>
      <c r="CM33" s="61">
        <v>0</v>
      </c>
      <c r="CN33" s="61">
        <v>0</v>
      </c>
      <c r="CO33" s="61">
        <v>0</v>
      </c>
      <c r="CP33" s="61">
        <v>0</v>
      </c>
      <c r="CQ33" s="61">
        <v>0</v>
      </c>
      <c r="CR33" s="61">
        <v>0</v>
      </c>
      <c r="CS33" s="61">
        <v>0</v>
      </c>
      <c r="CT33" s="61">
        <v>0</v>
      </c>
      <c r="CU33" s="61">
        <v>0</v>
      </c>
      <c r="CV33" s="61">
        <v>0</v>
      </c>
      <c r="CW33" s="61">
        <v>0</v>
      </c>
      <c r="CX33" s="61">
        <v>0</v>
      </c>
      <c r="CY33" s="61">
        <v>0</v>
      </c>
      <c r="CZ33" s="61">
        <v>0</v>
      </c>
      <c r="DA33" s="61">
        <v>0</v>
      </c>
      <c r="DB33" s="61">
        <v>0</v>
      </c>
      <c r="DC33" s="61">
        <v>0</v>
      </c>
      <c r="DD33" s="61">
        <v>0</v>
      </c>
      <c r="DE33" s="61">
        <v>0</v>
      </c>
      <c r="DF33" s="61">
        <v>0</v>
      </c>
      <c r="DG33" s="61">
        <v>0</v>
      </c>
      <c r="DH33" s="58">
        <v>0</v>
      </c>
    </row>
    <row r="34" spans="1:112" ht="19.5" customHeight="1">
      <c r="A34" s="27" t="s">
        <v>77</v>
      </c>
      <c r="B34" s="27" t="s">
        <v>78</v>
      </c>
      <c r="C34" s="27" t="s">
        <v>79</v>
      </c>
      <c r="D34" s="107" t="s">
        <v>81</v>
      </c>
      <c r="E34" s="61">
        <v>205.7059</v>
      </c>
      <c r="F34" s="61">
        <v>159.026</v>
      </c>
      <c r="G34" s="61">
        <v>91.1328</v>
      </c>
      <c r="H34" s="61">
        <v>53.7432</v>
      </c>
      <c r="I34" s="58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1.2</v>
      </c>
      <c r="T34" s="61">
        <v>43.6799</v>
      </c>
      <c r="U34" s="61">
        <v>5.78</v>
      </c>
      <c r="V34" s="61">
        <v>3.5</v>
      </c>
      <c r="W34" s="61">
        <v>0</v>
      </c>
      <c r="X34" s="61">
        <v>0</v>
      </c>
      <c r="Y34" s="61">
        <v>1</v>
      </c>
      <c r="Z34" s="61">
        <v>5</v>
      </c>
      <c r="AA34" s="61">
        <v>5.5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58">
        <v>0</v>
      </c>
      <c r="AI34" s="60">
        <v>0</v>
      </c>
      <c r="AJ34" s="61">
        <v>1</v>
      </c>
      <c r="AK34" s="61">
        <v>0</v>
      </c>
      <c r="AL34" s="61">
        <v>0</v>
      </c>
      <c r="AM34" s="61">
        <v>0</v>
      </c>
      <c r="AN34" s="61">
        <v>0</v>
      </c>
      <c r="AO34" s="61">
        <v>1</v>
      </c>
      <c r="AP34" s="61">
        <v>3.7178</v>
      </c>
      <c r="AQ34" s="61">
        <v>1.9614</v>
      </c>
      <c r="AR34" s="61">
        <v>0</v>
      </c>
      <c r="AS34" s="61">
        <v>11.4</v>
      </c>
      <c r="AT34" s="61">
        <v>0</v>
      </c>
      <c r="AU34" s="61">
        <v>2.7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0</v>
      </c>
      <c r="BT34" s="61">
        <v>0</v>
      </c>
      <c r="BU34" s="61">
        <v>0</v>
      </c>
      <c r="BV34" s="61">
        <v>0</v>
      </c>
      <c r="BW34" s="61">
        <v>0</v>
      </c>
      <c r="BX34" s="61">
        <v>0</v>
      </c>
      <c r="BY34" s="61">
        <v>0</v>
      </c>
      <c r="BZ34" s="61">
        <v>0</v>
      </c>
      <c r="CA34" s="61">
        <v>3</v>
      </c>
      <c r="CB34" s="61">
        <v>0</v>
      </c>
      <c r="CC34" s="61">
        <v>3</v>
      </c>
      <c r="CD34" s="61">
        <v>0</v>
      </c>
      <c r="CE34" s="61">
        <v>0</v>
      </c>
      <c r="CF34" s="61">
        <v>0</v>
      </c>
      <c r="CG34" s="61">
        <v>0</v>
      </c>
      <c r="CH34" s="61">
        <v>0</v>
      </c>
      <c r="CI34" s="61">
        <v>0</v>
      </c>
      <c r="CJ34" s="61">
        <v>0</v>
      </c>
      <c r="CK34" s="61">
        <v>0</v>
      </c>
      <c r="CL34" s="61">
        <v>0</v>
      </c>
      <c r="CM34" s="61">
        <v>0</v>
      </c>
      <c r="CN34" s="61">
        <v>0</v>
      </c>
      <c r="CO34" s="61">
        <v>0</v>
      </c>
      <c r="CP34" s="61">
        <v>0</v>
      </c>
      <c r="CQ34" s="61">
        <v>0</v>
      </c>
      <c r="CR34" s="61">
        <v>0</v>
      </c>
      <c r="CS34" s="61">
        <v>0</v>
      </c>
      <c r="CT34" s="61">
        <v>0</v>
      </c>
      <c r="CU34" s="61">
        <v>0</v>
      </c>
      <c r="CV34" s="61">
        <v>0</v>
      </c>
      <c r="CW34" s="61">
        <v>0</v>
      </c>
      <c r="CX34" s="61">
        <v>0</v>
      </c>
      <c r="CY34" s="61">
        <v>0</v>
      </c>
      <c r="CZ34" s="61">
        <v>0</v>
      </c>
      <c r="DA34" s="61">
        <v>0</v>
      </c>
      <c r="DB34" s="61">
        <v>0</v>
      </c>
      <c r="DC34" s="61">
        <v>0</v>
      </c>
      <c r="DD34" s="61">
        <v>0</v>
      </c>
      <c r="DE34" s="61">
        <v>0</v>
      </c>
      <c r="DF34" s="61">
        <v>0</v>
      </c>
      <c r="DG34" s="61">
        <v>0</v>
      </c>
      <c r="DH34" s="58">
        <v>0</v>
      </c>
    </row>
    <row r="35" spans="1:112" ht="19.5" customHeight="1">
      <c r="A35" s="27" t="s">
        <v>77</v>
      </c>
      <c r="B35" s="27" t="s">
        <v>105</v>
      </c>
      <c r="C35" s="27" t="s">
        <v>83</v>
      </c>
      <c r="D35" s="107" t="s">
        <v>106</v>
      </c>
      <c r="E35" s="61">
        <v>0.33</v>
      </c>
      <c r="F35" s="61">
        <v>0.2</v>
      </c>
      <c r="G35" s="61">
        <v>0</v>
      </c>
      <c r="H35" s="61">
        <v>0</v>
      </c>
      <c r="I35" s="58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0.2</v>
      </c>
      <c r="T35" s="61">
        <v>0.13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0.13</v>
      </c>
      <c r="AE35" s="61">
        <v>0</v>
      </c>
      <c r="AF35" s="61">
        <v>0</v>
      </c>
      <c r="AG35" s="61">
        <v>0</v>
      </c>
      <c r="AH35" s="58">
        <v>0</v>
      </c>
      <c r="AI35" s="60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0</v>
      </c>
      <c r="CJ35" s="61">
        <v>0</v>
      </c>
      <c r="CK35" s="61">
        <v>0</v>
      </c>
      <c r="CL35" s="61">
        <v>0</v>
      </c>
      <c r="CM35" s="61">
        <v>0</v>
      </c>
      <c r="CN35" s="61">
        <v>0</v>
      </c>
      <c r="CO35" s="61">
        <v>0</v>
      </c>
      <c r="CP35" s="61">
        <v>0</v>
      </c>
      <c r="CQ35" s="61">
        <v>0</v>
      </c>
      <c r="CR35" s="61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61">
        <v>0</v>
      </c>
      <c r="CZ35" s="61">
        <v>0</v>
      </c>
      <c r="DA35" s="61">
        <v>0</v>
      </c>
      <c r="DB35" s="61">
        <v>0</v>
      </c>
      <c r="DC35" s="61">
        <v>0</v>
      </c>
      <c r="DD35" s="61">
        <v>0</v>
      </c>
      <c r="DE35" s="61">
        <v>0</v>
      </c>
      <c r="DF35" s="61">
        <v>0</v>
      </c>
      <c r="DG35" s="61">
        <v>0</v>
      </c>
      <c r="DH35" s="58">
        <v>0</v>
      </c>
    </row>
    <row r="36" spans="1:112" ht="19.5" customHeight="1">
      <c r="A36" s="27" t="s">
        <v>125</v>
      </c>
      <c r="B36" s="27" t="s">
        <v>105</v>
      </c>
      <c r="C36" s="27" t="s">
        <v>79</v>
      </c>
      <c r="D36" s="107" t="s">
        <v>126</v>
      </c>
      <c r="E36" s="61">
        <v>7</v>
      </c>
      <c r="F36" s="61">
        <v>0</v>
      </c>
      <c r="G36" s="61">
        <v>0</v>
      </c>
      <c r="H36" s="61">
        <v>0</v>
      </c>
      <c r="I36" s="58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>
        <v>0</v>
      </c>
      <c r="AH36" s="58">
        <v>0</v>
      </c>
      <c r="AI36" s="60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1">
        <v>0</v>
      </c>
      <c r="BR36" s="61">
        <v>0</v>
      </c>
      <c r="BS36" s="61">
        <v>0</v>
      </c>
      <c r="BT36" s="61">
        <v>0</v>
      </c>
      <c r="BU36" s="61">
        <v>0</v>
      </c>
      <c r="BV36" s="61">
        <v>0</v>
      </c>
      <c r="BW36" s="61">
        <v>0</v>
      </c>
      <c r="BX36" s="61">
        <v>0</v>
      </c>
      <c r="BY36" s="61">
        <v>0</v>
      </c>
      <c r="BZ36" s="61">
        <v>0</v>
      </c>
      <c r="CA36" s="61">
        <v>7</v>
      </c>
      <c r="CB36" s="61">
        <v>0</v>
      </c>
      <c r="CC36" s="61">
        <v>0</v>
      </c>
      <c r="CD36" s="61">
        <v>0</v>
      </c>
      <c r="CE36" s="61">
        <v>70000</v>
      </c>
      <c r="CF36" s="61">
        <v>0</v>
      </c>
      <c r="CG36" s="61">
        <v>0</v>
      </c>
      <c r="CH36" s="61">
        <v>0</v>
      </c>
      <c r="CI36" s="61">
        <v>0</v>
      </c>
      <c r="CJ36" s="61">
        <v>0</v>
      </c>
      <c r="CK36" s="61">
        <v>0</v>
      </c>
      <c r="CL36" s="61">
        <v>0</v>
      </c>
      <c r="CM36" s="61">
        <v>0</v>
      </c>
      <c r="CN36" s="61">
        <v>0</v>
      </c>
      <c r="CO36" s="61">
        <v>0</v>
      </c>
      <c r="CP36" s="61">
        <v>0</v>
      </c>
      <c r="CQ36" s="61">
        <v>0</v>
      </c>
      <c r="CR36" s="61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61">
        <v>0</v>
      </c>
      <c r="CZ36" s="61">
        <v>0</v>
      </c>
      <c r="DA36" s="61">
        <v>0</v>
      </c>
      <c r="DB36" s="61">
        <v>0</v>
      </c>
      <c r="DC36" s="61">
        <v>0</v>
      </c>
      <c r="DD36" s="61">
        <v>0</v>
      </c>
      <c r="DE36" s="61">
        <v>0</v>
      </c>
      <c r="DF36" s="61">
        <v>0</v>
      </c>
      <c r="DG36" s="61">
        <v>0</v>
      </c>
      <c r="DH36" s="58">
        <v>0</v>
      </c>
    </row>
    <row r="37" spans="1:112" ht="19.5" customHeight="1">
      <c r="A37" s="27" t="s">
        <v>91</v>
      </c>
      <c r="B37" s="27" t="s">
        <v>88</v>
      </c>
      <c r="C37" s="27" t="s">
        <v>85</v>
      </c>
      <c r="D37" s="107" t="s">
        <v>116</v>
      </c>
      <c r="E37" s="61">
        <v>0.5</v>
      </c>
      <c r="F37" s="61">
        <v>0.36</v>
      </c>
      <c r="G37" s="61">
        <v>0</v>
      </c>
      <c r="H37" s="61">
        <v>0</v>
      </c>
      <c r="I37" s="58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0.36</v>
      </c>
      <c r="T37" s="61">
        <v>0.14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58">
        <v>0</v>
      </c>
      <c r="AI37" s="60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0.14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61">
        <v>0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  <c r="BP37" s="61">
        <v>0</v>
      </c>
      <c r="BQ37" s="61">
        <v>0</v>
      </c>
      <c r="BR37" s="61">
        <v>0</v>
      </c>
      <c r="BS37" s="61">
        <v>0</v>
      </c>
      <c r="BT37" s="61">
        <v>0</v>
      </c>
      <c r="BU37" s="61">
        <v>0</v>
      </c>
      <c r="BV37" s="61">
        <v>0</v>
      </c>
      <c r="BW37" s="61">
        <v>0</v>
      </c>
      <c r="BX37" s="61">
        <v>0</v>
      </c>
      <c r="BY37" s="61">
        <v>0</v>
      </c>
      <c r="BZ37" s="61">
        <v>0</v>
      </c>
      <c r="CA37" s="61">
        <v>0</v>
      </c>
      <c r="CB37" s="61">
        <v>0</v>
      </c>
      <c r="CC37" s="61">
        <v>0</v>
      </c>
      <c r="CD37" s="61">
        <v>0</v>
      </c>
      <c r="CE37" s="61">
        <v>0</v>
      </c>
      <c r="CF37" s="61">
        <v>0</v>
      </c>
      <c r="CG37" s="61">
        <v>0</v>
      </c>
      <c r="CH37" s="61">
        <v>0</v>
      </c>
      <c r="CI37" s="61">
        <v>0</v>
      </c>
      <c r="CJ37" s="61">
        <v>0</v>
      </c>
      <c r="CK37" s="61">
        <v>0</v>
      </c>
      <c r="CL37" s="61">
        <v>0</v>
      </c>
      <c r="CM37" s="61">
        <v>0</v>
      </c>
      <c r="CN37" s="61">
        <v>0</v>
      </c>
      <c r="CO37" s="61">
        <v>0</v>
      </c>
      <c r="CP37" s="61">
        <v>0</v>
      </c>
      <c r="CQ37" s="61">
        <v>0</v>
      </c>
      <c r="CR37" s="61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61">
        <v>0</v>
      </c>
      <c r="CZ37" s="61">
        <v>0</v>
      </c>
      <c r="DA37" s="61">
        <v>0</v>
      </c>
      <c r="DB37" s="61">
        <v>0</v>
      </c>
      <c r="DC37" s="61">
        <v>0</v>
      </c>
      <c r="DD37" s="61">
        <v>0</v>
      </c>
      <c r="DE37" s="61">
        <v>0</v>
      </c>
      <c r="DF37" s="61">
        <v>0</v>
      </c>
      <c r="DG37" s="61">
        <v>0</v>
      </c>
      <c r="DH37" s="58">
        <v>0</v>
      </c>
    </row>
    <row r="38" spans="1:112" ht="19.5" customHeight="1">
      <c r="A38" s="27" t="s">
        <v>77</v>
      </c>
      <c r="B38" s="27" t="s">
        <v>108</v>
      </c>
      <c r="C38" s="27" t="s">
        <v>88</v>
      </c>
      <c r="D38" s="107" t="s">
        <v>109</v>
      </c>
      <c r="E38" s="61">
        <v>1.8</v>
      </c>
      <c r="F38" s="61">
        <v>0.246</v>
      </c>
      <c r="G38" s="61">
        <v>0</v>
      </c>
      <c r="H38" s="61">
        <v>0</v>
      </c>
      <c r="I38" s="58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0.246</v>
      </c>
      <c r="T38" s="61">
        <v>0.762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0.4</v>
      </c>
      <c r="AE38" s="61">
        <v>0</v>
      </c>
      <c r="AF38" s="61">
        <v>0</v>
      </c>
      <c r="AG38" s="61">
        <v>0</v>
      </c>
      <c r="AH38" s="58">
        <v>0</v>
      </c>
      <c r="AI38" s="60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0.362</v>
      </c>
      <c r="AT38" s="61">
        <v>0</v>
      </c>
      <c r="AU38" s="61">
        <v>0</v>
      </c>
      <c r="AV38" s="61">
        <v>0.792</v>
      </c>
      <c r="AW38" s="61">
        <v>0</v>
      </c>
      <c r="AX38" s="61">
        <v>0</v>
      </c>
      <c r="AY38" s="61">
        <v>0</v>
      </c>
      <c r="AZ38" s="61">
        <v>0</v>
      </c>
      <c r="BA38" s="61">
        <v>0.792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61">
        <v>0</v>
      </c>
      <c r="BR38" s="61">
        <v>0</v>
      </c>
      <c r="BS38" s="61">
        <v>0</v>
      </c>
      <c r="BT38" s="61">
        <v>0</v>
      </c>
      <c r="BU38" s="61">
        <v>0</v>
      </c>
      <c r="BV38" s="61">
        <v>0</v>
      </c>
      <c r="BW38" s="61">
        <v>0</v>
      </c>
      <c r="BX38" s="61">
        <v>0</v>
      </c>
      <c r="BY38" s="61">
        <v>0</v>
      </c>
      <c r="BZ38" s="61">
        <v>0</v>
      </c>
      <c r="CA38" s="61">
        <v>0</v>
      </c>
      <c r="CB38" s="61">
        <v>0</v>
      </c>
      <c r="CC38" s="61">
        <v>0</v>
      </c>
      <c r="CD38" s="61">
        <v>0</v>
      </c>
      <c r="CE38" s="61">
        <v>0</v>
      </c>
      <c r="CF38" s="61">
        <v>0</v>
      </c>
      <c r="CG38" s="61">
        <v>0</v>
      </c>
      <c r="CH38" s="61">
        <v>0</v>
      </c>
      <c r="CI38" s="61">
        <v>0</v>
      </c>
      <c r="CJ38" s="61">
        <v>0</v>
      </c>
      <c r="CK38" s="61">
        <v>0</v>
      </c>
      <c r="CL38" s="61">
        <v>0</v>
      </c>
      <c r="CM38" s="61">
        <v>0</v>
      </c>
      <c r="CN38" s="61">
        <v>0</v>
      </c>
      <c r="CO38" s="61">
        <v>0</v>
      </c>
      <c r="CP38" s="61">
        <v>0</v>
      </c>
      <c r="CQ38" s="61">
        <v>0</v>
      </c>
      <c r="CR38" s="61">
        <v>0</v>
      </c>
      <c r="CS38" s="61">
        <v>0</v>
      </c>
      <c r="CT38" s="61">
        <v>0</v>
      </c>
      <c r="CU38" s="61">
        <v>0</v>
      </c>
      <c r="CV38" s="61">
        <v>0</v>
      </c>
      <c r="CW38" s="61">
        <v>0</v>
      </c>
      <c r="CX38" s="61">
        <v>0</v>
      </c>
      <c r="CY38" s="61">
        <v>0</v>
      </c>
      <c r="CZ38" s="61">
        <v>0</v>
      </c>
      <c r="DA38" s="61">
        <v>0</v>
      </c>
      <c r="DB38" s="61">
        <v>0</v>
      </c>
      <c r="DC38" s="61">
        <v>0</v>
      </c>
      <c r="DD38" s="61">
        <v>0</v>
      </c>
      <c r="DE38" s="61">
        <v>0</v>
      </c>
      <c r="DF38" s="61">
        <v>0</v>
      </c>
      <c r="DG38" s="61">
        <v>0</v>
      </c>
      <c r="DH38" s="58">
        <v>0</v>
      </c>
    </row>
    <row r="39" spans="1:112" ht="19.5" customHeight="1">
      <c r="A39" s="27" t="s">
        <v>91</v>
      </c>
      <c r="B39" s="27" t="s">
        <v>103</v>
      </c>
      <c r="C39" s="27" t="s">
        <v>79</v>
      </c>
      <c r="D39" s="107" t="s">
        <v>118</v>
      </c>
      <c r="E39" s="61">
        <v>5.5644</v>
      </c>
      <c r="F39" s="61">
        <v>0</v>
      </c>
      <c r="G39" s="61">
        <v>0</v>
      </c>
      <c r="H39" s="61">
        <v>0</v>
      </c>
      <c r="I39" s="58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58">
        <v>0</v>
      </c>
      <c r="AI39" s="60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61">
        <v>0</v>
      </c>
      <c r="AV39" s="61">
        <v>5.5644</v>
      </c>
      <c r="AW39" s="61">
        <v>0</v>
      </c>
      <c r="AX39" s="61">
        <v>0</v>
      </c>
      <c r="AY39" s="61">
        <v>0</v>
      </c>
      <c r="AZ39" s="61">
        <v>0</v>
      </c>
      <c r="BA39" s="61">
        <v>5.5644</v>
      </c>
      <c r="BB39" s="61">
        <v>0</v>
      </c>
      <c r="BC39" s="61">
        <v>0</v>
      </c>
      <c r="BD39" s="61">
        <v>0</v>
      </c>
      <c r="BE39" s="61">
        <v>0</v>
      </c>
      <c r="BF39" s="61">
        <v>0</v>
      </c>
      <c r="BG39" s="61">
        <v>0</v>
      </c>
      <c r="BH39" s="61">
        <v>0</v>
      </c>
      <c r="BI39" s="61">
        <v>0</v>
      </c>
      <c r="BJ39" s="61">
        <v>0</v>
      </c>
      <c r="BK39" s="61">
        <v>0</v>
      </c>
      <c r="BL39" s="61">
        <v>0</v>
      </c>
      <c r="BM39" s="61">
        <v>0</v>
      </c>
      <c r="BN39" s="61">
        <v>0</v>
      </c>
      <c r="BO39" s="61">
        <v>0</v>
      </c>
      <c r="BP39" s="61">
        <v>0</v>
      </c>
      <c r="BQ39" s="61">
        <v>0</v>
      </c>
      <c r="BR39" s="61">
        <v>0</v>
      </c>
      <c r="BS39" s="61">
        <v>0</v>
      </c>
      <c r="BT39" s="61">
        <v>0</v>
      </c>
      <c r="BU39" s="61">
        <v>0</v>
      </c>
      <c r="BV39" s="61">
        <v>0</v>
      </c>
      <c r="BW39" s="61">
        <v>0</v>
      </c>
      <c r="BX39" s="61">
        <v>0</v>
      </c>
      <c r="BY39" s="61">
        <v>0</v>
      </c>
      <c r="BZ39" s="61">
        <v>0</v>
      </c>
      <c r="CA39" s="61">
        <v>0</v>
      </c>
      <c r="CB39" s="61">
        <v>0</v>
      </c>
      <c r="CC39" s="61">
        <v>0</v>
      </c>
      <c r="CD39" s="61">
        <v>0</v>
      </c>
      <c r="CE39" s="61">
        <v>0</v>
      </c>
      <c r="CF39" s="61">
        <v>0</v>
      </c>
      <c r="CG39" s="61">
        <v>0</v>
      </c>
      <c r="CH39" s="61">
        <v>0</v>
      </c>
      <c r="CI39" s="61">
        <v>0</v>
      </c>
      <c r="CJ39" s="61">
        <v>0</v>
      </c>
      <c r="CK39" s="61">
        <v>0</v>
      </c>
      <c r="CL39" s="61">
        <v>0</v>
      </c>
      <c r="CM39" s="61">
        <v>0</v>
      </c>
      <c r="CN39" s="61">
        <v>0</v>
      </c>
      <c r="CO39" s="61">
        <v>0</v>
      </c>
      <c r="CP39" s="61">
        <v>0</v>
      </c>
      <c r="CQ39" s="61">
        <v>0</v>
      </c>
      <c r="CR39" s="61">
        <v>0</v>
      </c>
      <c r="CS39" s="61">
        <v>0</v>
      </c>
      <c r="CT39" s="61">
        <v>0</v>
      </c>
      <c r="CU39" s="61">
        <v>0</v>
      </c>
      <c r="CV39" s="61">
        <v>0</v>
      </c>
      <c r="CW39" s="61">
        <v>0</v>
      </c>
      <c r="CX39" s="61">
        <v>0</v>
      </c>
      <c r="CY39" s="61">
        <v>0</v>
      </c>
      <c r="CZ39" s="61">
        <v>0</v>
      </c>
      <c r="DA39" s="61">
        <v>0</v>
      </c>
      <c r="DB39" s="61">
        <v>0</v>
      </c>
      <c r="DC39" s="61">
        <v>0</v>
      </c>
      <c r="DD39" s="61">
        <v>0</v>
      </c>
      <c r="DE39" s="61">
        <v>0</v>
      </c>
      <c r="DF39" s="61">
        <v>0</v>
      </c>
      <c r="DG39" s="61">
        <v>0</v>
      </c>
      <c r="DH39" s="58">
        <v>0</v>
      </c>
    </row>
    <row r="40" spans="1:112" ht="19.5" customHeight="1">
      <c r="A40" s="27" t="s">
        <v>129</v>
      </c>
      <c r="B40" s="27" t="s">
        <v>79</v>
      </c>
      <c r="C40" s="27" t="s">
        <v>82</v>
      </c>
      <c r="D40" s="107" t="s">
        <v>130</v>
      </c>
      <c r="E40" s="61">
        <v>2.5</v>
      </c>
      <c r="F40" s="61">
        <v>0</v>
      </c>
      <c r="G40" s="61">
        <v>0</v>
      </c>
      <c r="H40" s="61">
        <v>0</v>
      </c>
      <c r="I40" s="58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2.5</v>
      </c>
      <c r="U40" s="61">
        <v>0</v>
      </c>
      <c r="V40" s="61">
        <v>1.4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0.3</v>
      </c>
      <c r="AE40" s="61">
        <v>0</v>
      </c>
      <c r="AF40" s="61">
        <v>0</v>
      </c>
      <c r="AG40" s="61">
        <v>0</v>
      </c>
      <c r="AH40" s="58">
        <v>0</v>
      </c>
      <c r="AI40" s="60">
        <v>0</v>
      </c>
      <c r="AJ40" s="61">
        <v>0</v>
      </c>
      <c r="AK40" s="61">
        <v>0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0.8</v>
      </c>
      <c r="AT40" s="61">
        <v>0</v>
      </c>
      <c r="AU40" s="61">
        <v>0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v>0</v>
      </c>
      <c r="BV40" s="61">
        <v>0</v>
      </c>
      <c r="BW40" s="61">
        <v>0</v>
      </c>
      <c r="BX40" s="61">
        <v>0</v>
      </c>
      <c r="BY40" s="61">
        <v>0</v>
      </c>
      <c r="BZ40" s="61">
        <v>0</v>
      </c>
      <c r="CA40" s="61">
        <v>0</v>
      </c>
      <c r="CB40" s="61">
        <v>0</v>
      </c>
      <c r="CC40" s="61">
        <v>0</v>
      </c>
      <c r="CD40" s="61">
        <v>0</v>
      </c>
      <c r="CE40" s="61">
        <v>0</v>
      </c>
      <c r="CF40" s="61">
        <v>0</v>
      </c>
      <c r="CG40" s="61">
        <v>0</v>
      </c>
      <c r="CH40" s="61">
        <v>0</v>
      </c>
      <c r="CI40" s="61">
        <v>0</v>
      </c>
      <c r="CJ40" s="61">
        <v>0</v>
      </c>
      <c r="CK40" s="61">
        <v>0</v>
      </c>
      <c r="CL40" s="61">
        <v>0</v>
      </c>
      <c r="CM40" s="61">
        <v>0</v>
      </c>
      <c r="CN40" s="61">
        <v>0</v>
      </c>
      <c r="CO40" s="61">
        <v>0</v>
      </c>
      <c r="CP40" s="61">
        <v>0</v>
      </c>
      <c r="CQ40" s="61">
        <v>0</v>
      </c>
      <c r="CR40" s="61">
        <v>0</v>
      </c>
      <c r="CS40" s="61">
        <v>0</v>
      </c>
      <c r="CT40" s="61">
        <v>0</v>
      </c>
      <c r="CU40" s="61">
        <v>0</v>
      </c>
      <c r="CV40" s="61">
        <v>0</v>
      </c>
      <c r="CW40" s="61">
        <v>0</v>
      </c>
      <c r="CX40" s="61">
        <v>0</v>
      </c>
      <c r="CY40" s="61">
        <v>0</v>
      </c>
      <c r="CZ40" s="61">
        <v>0</v>
      </c>
      <c r="DA40" s="61">
        <v>0</v>
      </c>
      <c r="DB40" s="61">
        <v>0</v>
      </c>
      <c r="DC40" s="61">
        <v>0</v>
      </c>
      <c r="DD40" s="61">
        <v>0</v>
      </c>
      <c r="DE40" s="61">
        <v>0</v>
      </c>
      <c r="DF40" s="61">
        <v>0</v>
      </c>
      <c r="DG40" s="61">
        <v>0</v>
      </c>
      <c r="DH40" s="58">
        <v>0</v>
      </c>
    </row>
    <row r="41" spans="1:112" ht="19.5" customHeight="1">
      <c r="A41" s="27" t="s">
        <v>91</v>
      </c>
      <c r="B41" s="27" t="s">
        <v>105</v>
      </c>
      <c r="C41" s="27" t="s">
        <v>105</v>
      </c>
      <c r="D41" s="107" t="s">
        <v>117</v>
      </c>
      <c r="E41" s="61">
        <v>26.8179</v>
      </c>
      <c r="F41" s="61">
        <v>26.8179</v>
      </c>
      <c r="G41" s="61">
        <v>0</v>
      </c>
      <c r="H41" s="61">
        <v>0</v>
      </c>
      <c r="I41" s="58">
        <v>0</v>
      </c>
      <c r="K41" s="61">
        <v>0</v>
      </c>
      <c r="L41" s="61">
        <v>26.8179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58">
        <v>0</v>
      </c>
      <c r="AI41" s="60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0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0</v>
      </c>
      <c r="CJ41" s="61">
        <v>0</v>
      </c>
      <c r="CK41" s="61">
        <v>0</v>
      </c>
      <c r="CL41" s="61">
        <v>0</v>
      </c>
      <c r="CM41" s="61">
        <v>0</v>
      </c>
      <c r="CN41" s="61">
        <v>0</v>
      </c>
      <c r="CO41" s="61">
        <v>0</v>
      </c>
      <c r="CP41" s="61">
        <v>0</v>
      </c>
      <c r="CQ41" s="61">
        <v>0</v>
      </c>
      <c r="CR41" s="61">
        <v>0</v>
      </c>
      <c r="CS41" s="61">
        <v>0</v>
      </c>
      <c r="CT41" s="61">
        <v>0</v>
      </c>
      <c r="CU41" s="61">
        <v>0</v>
      </c>
      <c r="CV41" s="61">
        <v>0</v>
      </c>
      <c r="CW41" s="61">
        <v>0</v>
      </c>
      <c r="CX41" s="61">
        <v>0</v>
      </c>
      <c r="CY41" s="61">
        <v>0</v>
      </c>
      <c r="CZ41" s="61">
        <v>0</v>
      </c>
      <c r="DA41" s="61">
        <v>0</v>
      </c>
      <c r="DB41" s="61">
        <v>0</v>
      </c>
      <c r="DC41" s="61">
        <v>0</v>
      </c>
      <c r="DD41" s="61">
        <v>0</v>
      </c>
      <c r="DE41" s="61">
        <v>0</v>
      </c>
      <c r="DF41" s="61">
        <v>0</v>
      </c>
      <c r="DG41" s="61">
        <v>0</v>
      </c>
      <c r="DH41" s="58">
        <v>0</v>
      </c>
    </row>
    <row r="42" spans="1:112" ht="19.5" customHeight="1">
      <c r="A42" s="27" t="s">
        <v>77</v>
      </c>
      <c r="B42" s="27" t="s">
        <v>78</v>
      </c>
      <c r="C42" s="27" t="s">
        <v>88</v>
      </c>
      <c r="D42" s="107" t="s">
        <v>102</v>
      </c>
      <c r="E42" s="61">
        <v>22.44</v>
      </c>
      <c r="F42" s="61">
        <v>0</v>
      </c>
      <c r="G42" s="61">
        <v>0</v>
      </c>
      <c r="H42" s="61">
        <v>0</v>
      </c>
      <c r="I42" s="58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20.1</v>
      </c>
      <c r="U42" s="61">
        <v>0</v>
      </c>
      <c r="V42" s="61">
        <v>5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4.7</v>
      </c>
      <c r="AE42" s="61">
        <v>0</v>
      </c>
      <c r="AF42" s="61">
        <v>0</v>
      </c>
      <c r="AG42" s="61">
        <v>0.9</v>
      </c>
      <c r="AH42" s="58">
        <v>0</v>
      </c>
      <c r="AI42" s="60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2</v>
      </c>
      <c r="AP42" s="61">
        <v>1</v>
      </c>
      <c r="AQ42" s="61">
        <v>0</v>
      </c>
      <c r="AR42" s="61">
        <v>0</v>
      </c>
      <c r="AS42" s="61">
        <v>1.5</v>
      </c>
      <c r="AT42" s="61">
        <v>0</v>
      </c>
      <c r="AU42" s="61">
        <v>5</v>
      </c>
      <c r="AV42" s="61">
        <v>2.34</v>
      </c>
      <c r="AW42" s="61">
        <v>0</v>
      </c>
      <c r="AX42" s="61">
        <v>0</v>
      </c>
      <c r="AY42" s="61">
        <v>0</v>
      </c>
      <c r="AZ42" s="61">
        <v>0</v>
      </c>
      <c r="BA42" s="61">
        <v>2.34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0</v>
      </c>
      <c r="BR42" s="61">
        <v>0</v>
      </c>
      <c r="BS42" s="61">
        <v>0</v>
      </c>
      <c r="BT42" s="61">
        <v>0</v>
      </c>
      <c r="BU42" s="61">
        <v>0</v>
      </c>
      <c r="BV42" s="61">
        <v>0</v>
      </c>
      <c r="BW42" s="61">
        <v>0</v>
      </c>
      <c r="BX42" s="61">
        <v>0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0</v>
      </c>
      <c r="CH42" s="61">
        <v>0</v>
      </c>
      <c r="CI42" s="61">
        <v>0</v>
      </c>
      <c r="CJ42" s="61">
        <v>0</v>
      </c>
      <c r="CK42" s="61">
        <v>0</v>
      </c>
      <c r="CL42" s="61">
        <v>0</v>
      </c>
      <c r="CM42" s="61">
        <v>0</v>
      </c>
      <c r="CN42" s="61">
        <v>0</v>
      </c>
      <c r="CO42" s="61">
        <v>0</v>
      </c>
      <c r="CP42" s="61">
        <v>0</v>
      </c>
      <c r="CQ42" s="61">
        <v>0</v>
      </c>
      <c r="CR42" s="61">
        <v>0</v>
      </c>
      <c r="CS42" s="61">
        <v>0</v>
      </c>
      <c r="CT42" s="61">
        <v>0</v>
      </c>
      <c r="CU42" s="61">
        <v>0</v>
      </c>
      <c r="CV42" s="61">
        <v>0</v>
      </c>
      <c r="CW42" s="61">
        <v>0</v>
      </c>
      <c r="CX42" s="61">
        <v>0</v>
      </c>
      <c r="CY42" s="61">
        <v>0</v>
      </c>
      <c r="CZ42" s="61">
        <v>0</v>
      </c>
      <c r="DA42" s="61">
        <v>0</v>
      </c>
      <c r="DB42" s="61">
        <v>0</v>
      </c>
      <c r="DC42" s="61">
        <v>0</v>
      </c>
      <c r="DD42" s="61">
        <v>0</v>
      </c>
      <c r="DE42" s="61">
        <v>0</v>
      </c>
      <c r="DF42" s="61">
        <v>0</v>
      </c>
      <c r="DG42" s="61">
        <v>0</v>
      </c>
      <c r="DH42" s="58">
        <v>0</v>
      </c>
    </row>
    <row r="43" spans="1:112" ht="19.5" customHeight="1">
      <c r="A43" s="27" t="s">
        <v>77</v>
      </c>
      <c r="B43" s="27" t="s">
        <v>103</v>
      </c>
      <c r="C43" s="27" t="s">
        <v>85</v>
      </c>
      <c r="D43" s="107" t="s">
        <v>107</v>
      </c>
      <c r="E43" s="61">
        <v>1.954</v>
      </c>
      <c r="F43" s="61">
        <v>1.32</v>
      </c>
      <c r="G43" s="61">
        <v>0</v>
      </c>
      <c r="H43" s="61">
        <v>0</v>
      </c>
      <c r="I43" s="58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1.32</v>
      </c>
      <c r="T43" s="61">
        <v>0.634</v>
      </c>
      <c r="U43" s="61">
        <v>0</v>
      </c>
      <c r="V43" s="61">
        <v>0.634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58">
        <v>0</v>
      </c>
      <c r="AI43" s="60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61">
        <v>0</v>
      </c>
      <c r="BR43" s="61">
        <v>0</v>
      </c>
      <c r="BS43" s="61">
        <v>0</v>
      </c>
      <c r="BT43" s="61">
        <v>0</v>
      </c>
      <c r="BU43" s="61">
        <v>0</v>
      </c>
      <c r="BV43" s="61">
        <v>0</v>
      </c>
      <c r="BW43" s="61">
        <v>0</v>
      </c>
      <c r="BX43" s="61">
        <v>0</v>
      </c>
      <c r="BY43" s="61">
        <v>0</v>
      </c>
      <c r="BZ43" s="61">
        <v>0</v>
      </c>
      <c r="CA43" s="61">
        <v>0</v>
      </c>
      <c r="CB43" s="61">
        <v>0</v>
      </c>
      <c r="CC43" s="61">
        <v>0</v>
      </c>
      <c r="CD43" s="61">
        <v>0</v>
      </c>
      <c r="CE43" s="61">
        <v>0</v>
      </c>
      <c r="CF43" s="61">
        <v>0</v>
      </c>
      <c r="CG43" s="61">
        <v>0</v>
      </c>
      <c r="CH43" s="61">
        <v>0</v>
      </c>
      <c r="CI43" s="61">
        <v>0</v>
      </c>
      <c r="CJ43" s="61">
        <v>0</v>
      </c>
      <c r="CK43" s="61">
        <v>0</v>
      </c>
      <c r="CL43" s="61">
        <v>0</v>
      </c>
      <c r="CM43" s="61">
        <v>0</v>
      </c>
      <c r="CN43" s="61">
        <v>0</v>
      </c>
      <c r="CO43" s="61">
        <v>0</v>
      </c>
      <c r="CP43" s="61">
        <v>0</v>
      </c>
      <c r="CQ43" s="61">
        <v>0</v>
      </c>
      <c r="CR43" s="61">
        <v>0</v>
      </c>
      <c r="CS43" s="61">
        <v>0</v>
      </c>
      <c r="CT43" s="61">
        <v>0</v>
      </c>
      <c r="CU43" s="61">
        <v>0</v>
      </c>
      <c r="CV43" s="61">
        <v>0</v>
      </c>
      <c r="CW43" s="61">
        <v>0</v>
      </c>
      <c r="CX43" s="61">
        <v>0</v>
      </c>
      <c r="CY43" s="61">
        <v>0</v>
      </c>
      <c r="CZ43" s="61">
        <v>0</v>
      </c>
      <c r="DA43" s="61">
        <v>0</v>
      </c>
      <c r="DB43" s="61">
        <v>0</v>
      </c>
      <c r="DC43" s="61">
        <v>0</v>
      </c>
      <c r="DD43" s="61">
        <v>0</v>
      </c>
      <c r="DE43" s="61">
        <v>0</v>
      </c>
      <c r="DF43" s="61">
        <v>0</v>
      </c>
      <c r="DG43" s="61">
        <v>0</v>
      </c>
      <c r="DH43" s="58">
        <v>0</v>
      </c>
    </row>
    <row r="44" spans="1:112" ht="19.5" customHeight="1">
      <c r="A44" s="27" t="s">
        <v>87</v>
      </c>
      <c r="B44" s="27" t="s">
        <v>88</v>
      </c>
      <c r="C44" s="27" t="s">
        <v>79</v>
      </c>
      <c r="D44" s="107" t="s">
        <v>89</v>
      </c>
      <c r="E44" s="61">
        <v>20.1135</v>
      </c>
      <c r="F44" s="61">
        <v>20.1135</v>
      </c>
      <c r="G44" s="61">
        <v>0</v>
      </c>
      <c r="H44" s="61">
        <v>0</v>
      </c>
      <c r="I44" s="58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20.1135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58">
        <v>0</v>
      </c>
      <c r="AI44" s="60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61">
        <v>0</v>
      </c>
      <c r="BR44" s="61">
        <v>0</v>
      </c>
      <c r="BS44" s="61">
        <v>0</v>
      </c>
      <c r="BT44" s="61">
        <v>0</v>
      </c>
      <c r="BU44" s="61">
        <v>0</v>
      </c>
      <c r="BV44" s="61">
        <v>0</v>
      </c>
      <c r="BW44" s="61">
        <v>0</v>
      </c>
      <c r="BX44" s="61">
        <v>0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0</v>
      </c>
      <c r="CE44" s="61">
        <v>0</v>
      </c>
      <c r="CF44" s="61">
        <v>0</v>
      </c>
      <c r="CG44" s="61">
        <v>0</v>
      </c>
      <c r="CH44" s="61">
        <v>0</v>
      </c>
      <c r="CI44" s="61">
        <v>0</v>
      </c>
      <c r="CJ44" s="61">
        <v>0</v>
      </c>
      <c r="CK44" s="61">
        <v>0</v>
      </c>
      <c r="CL44" s="61">
        <v>0</v>
      </c>
      <c r="CM44" s="61">
        <v>0</v>
      </c>
      <c r="CN44" s="61">
        <v>0</v>
      </c>
      <c r="CO44" s="61">
        <v>0</v>
      </c>
      <c r="CP44" s="61">
        <v>0</v>
      </c>
      <c r="CQ44" s="61">
        <v>0</v>
      </c>
      <c r="CR44" s="61">
        <v>0</v>
      </c>
      <c r="CS44" s="61">
        <v>0</v>
      </c>
      <c r="CT44" s="61">
        <v>0</v>
      </c>
      <c r="CU44" s="61">
        <v>0</v>
      </c>
      <c r="CV44" s="61">
        <v>0</v>
      </c>
      <c r="CW44" s="61">
        <v>0</v>
      </c>
      <c r="CX44" s="61">
        <v>0</v>
      </c>
      <c r="CY44" s="61">
        <v>0</v>
      </c>
      <c r="CZ44" s="61">
        <v>0</v>
      </c>
      <c r="DA44" s="61">
        <v>0</v>
      </c>
      <c r="DB44" s="61">
        <v>0</v>
      </c>
      <c r="DC44" s="61">
        <v>0</v>
      </c>
      <c r="DD44" s="61">
        <v>0</v>
      </c>
      <c r="DE44" s="61">
        <v>0</v>
      </c>
      <c r="DF44" s="61">
        <v>0</v>
      </c>
      <c r="DG44" s="61">
        <v>0</v>
      </c>
      <c r="DH44" s="58">
        <v>0</v>
      </c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horizontalDpi="600" verticalDpi="600" orientation="landscape" paperSize="9" scale="5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87"/>
  <sheetViews>
    <sheetView showGridLines="0" showZeros="0" workbookViewId="0" topLeftCell="A1">
      <selection activeCell="H25" sqref="H25"/>
    </sheetView>
  </sheetViews>
  <sheetFormatPr defaultColWidth="9.16015625" defaultRowHeight="12.75" customHeight="1"/>
  <cols>
    <col min="1" max="2" width="6.66015625" style="0" customWidth="1"/>
    <col min="3" max="3" width="38.5" style="0" customWidth="1"/>
    <col min="4" max="5" width="17.33203125" style="0" customWidth="1"/>
    <col min="6" max="6" width="18.5" style="0" customWidth="1"/>
  </cols>
  <sheetData>
    <row r="1" spans="1:6" ht="18.75" customHeight="1">
      <c r="A1" s="76"/>
      <c r="B1" s="76"/>
      <c r="C1" s="76"/>
      <c r="D1" s="68"/>
      <c r="E1" s="68"/>
      <c r="F1" s="68"/>
    </row>
    <row r="2" spans="1:6" ht="18.75" customHeight="1">
      <c r="A2" s="6" t="s">
        <v>378</v>
      </c>
      <c r="B2" s="6"/>
      <c r="C2" s="6"/>
      <c r="D2" s="6"/>
      <c r="E2" s="6"/>
      <c r="F2" s="6"/>
    </row>
    <row r="3" spans="1:6" ht="18.75" customHeight="1">
      <c r="A3" s="77"/>
      <c r="B3" s="77"/>
      <c r="C3" s="77"/>
      <c r="D3" s="68"/>
      <c r="E3" s="68"/>
      <c r="F3" s="78" t="s">
        <v>379</v>
      </c>
    </row>
    <row r="4" spans="1:6" ht="18.75" customHeight="1">
      <c r="A4" s="13" t="s">
        <v>380</v>
      </c>
      <c r="B4" s="79"/>
      <c r="C4" s="13" t="s">
        <v>295</v>
      </c>
      <c r="D4" s="80" t="s">
        <v>135</v>
      </c>
      <c r="E4" s="81"/>
      <c r="F4" s="81"/>
    </row>
    <row r="5" spans="1:6" ht="18.75" customHeight="1">
      <c r="A5" s="82" t="s">
        <v>64</v>
      </c>
      <c r="B5" s="83"/>
      <c r="C5" s="13"/>
      <c r="D5" s="84" t="s">
        <v>54</v>
      </c>
      <c r="E5" s="85" t="s">
        <v>381</v>
      </c>
      <c r="F5" s="86" t="s">
        <v>382</v>
      </c>
    </row>
    <row r="6" spans="1:6" ht="18.75" customHeight="1">
      <c r="A6" s="87" t="s">
        <v>72</v>
      </c>
      <c r="B6" s="88" t="s">
        <v>73</v>
      </c>
      <c r="C6" s="13"/>
      <c r="D6" s="84"/>
      <c r="E6" s="85"/>
      <c r="F6" s="86"/>
    </row>
    <row r="7" spans="1:6" ht="18.75" customHeight="1">
      <c r="A7" s="13" t="s">
        <v>75</v>
      </c>
      <c r="B7" s="13" t="s">
        <v>75</v>
      </c>
      <c r="C7" s="82" t="s">
        <v>75</v>
      </c>
      <c r="D7" s="72">
        <v>1</v>
      </c>
      <c r="E7" s="72">
        <v>2</v>
      </c>
      <c r="F7" s="72">
        <v>3</v>
      </c>
    </row>
    <row r="8" spans="1:6" ht="18.75" customHeight="1">
      <c r="A8" s="79"/>
      <c r="B8" s="79"/>
      <c r="C8" s="79" t="s">
        <v>183</v>
      </c>
      <c r="D8" s="89">
        <f>E8+F8</f>
        <v>11063052</v>
      </c>
      <c r="E8" s="89">
        <f>E9+E51</f>
        <v>8675371</v>
      </c>
      <c r="F8" s="89">
        <f>F23+F68+F85</f>
        <v>2387681</v>
      </c>
    </row>
    <row r="9" spans="1:6" ht="18.75" customHeight="1">
      <c r="A9" s="90"/>
      <c r="B9" s="90"/>
      <c r="C9" s="91" t="s">
        <v>290</v>
      </c>
      <c r="D9" s="89">
        <f aca="true" t="shared" si="0" ref="D9:D22">E9</f>
        <v>3839659</v>
      </c>
      <c r="E9" s="92">
        <f>SUM(E10:E22)</f>
        <v>3839659</v>
      </c>
      <c r="F9" s="89"/>
    </row>
    <row r="10" spans="1:6" ht="18.75" customHeight="1">
      <c r="A10" s="90" t="s">
        <v>383</v>
      </c>
      <c r="B10" s="90" t="s">
        <v>79</v>
      </c>
      <c r="C10" s="91" t="s">
        <v>384</v>
      </c>
      <c r="D10" s="93">
        <f t="shared" si="0"/>
        <v>911328</v>
      </c>
      <c r="E10" s="94">
        <v>911328</v>
      </c>
      <c r="F10" s="95"/>
    </row>
    <row r="11" spans="1:6" ht="18.75" customHeight="1">
      <c r="A11" s="90" t="s">
        <v>383</v>
      </c>
      <c r="B11" s="90" t="s">
        <v>88</v>
      </c>
      <c r="C11" s="91" t="s">
        <v>385</v>
      </c>
      <c r="D11" s="93">
        <f t="shared" si="0"/>
        <v>537432</v>
      </c>
      <c r="E11" s="96">
        <v>537432</v>
      </c>
      <c r="F11" s="95"/>
    </row>
    <row r="12" spans="1:6" ht="18.75" customHeight="1">
      <c r="A12" s="90" t="s">
        <v>383</v>
      </c>
      <c r="B12" s="90" t="s">
        <v>78</v>
      </c>
      <c r="C12" s="91" t="s">
        <v>386</v>
      </c>
      <c r="D12" s="93">
        <f t="shared" si="0"/>
        <v>41770</v>
      </c>
      <c r="E12" s="96">
        <v>41770</v>
      </c>
      <c r="F12" s="95"/>
    </row>
    <row r="13" spans="1:6" ht="18.75" customHeight="1">
      <c r="A13" s="90" t="s">
        <v>383</v>
      </c>
      <c r="B13" s="90" t="s">
        <v>82</v>
      </c>
      <c r="C13" s="91" t="s">
        <v>387</v>
      </c>
      <c r="D13" s="93">
        <f t="shared" si="0"/>
        <v>204740</v>
      </c>
      <c r="E13" s="96">
        <v>204740</v>
      </c>
      <c r="F13" s="95"/>
    </row>
    <row r="14" spans="1:6" ht="18.75" customHeight="1">
      <c r="A14" s="90" t="s">
        <v>383</v>
      </c>
      <c r="B14" s="90" t="s">
        <v>122</v>
      </c>
      <c r="C14" s="91" t="s">
        <v>388</v>
      </c>
      <c r="D14" s="93">
        <f t="shared" si="0"/>
        <v>256944</v>
      </c>
      <c r="E14" s="96">
        <v>256944</v>
      </c>
      <c r="F14" s="95"/>
    </row>
    <row r="15" spans="1:6" ht="18.75" customHeight="1">
      <c r="A15" s="90" t="s">
        <v>383</v>
      </c>
      <c r="B15" s="90" t="s">
        <v>103</v>
      </c>
      <c r="C15" s="91" t="s">
        <v>389</v>
      </c>
      <c r="D15" s="93">
        <f t="shared" si="0"/>
        <v>268179</v>
      </c>
      <c r="E15" s="96">
        <v>268179</v>
      </c>
      <c r="F15" s="95"/>
    </row>
    <row r="16" spans="1:6" ht="18.75" customHeight="1">
      <c r="A16" s="90" t="s">
        <v>383</v>
      </c>
      <c r="B16" s="90" t="s">
        <v>207</v>
      </c>
      <c r="C16" s="91" t="s">
        <v>390</v>
      </c>
      <c r="D16" s="93">
        <f t="shared" si="0"/>
        <v>0</v>
      </c>
      <c r="E16" s="96">
        <v>0</v>
      </c>
      <c r="F16" s="95"/>
    </row>
    <row r="17" spans="1:6" ht="18.75" customHeight="1">
      <c r="A17" s="90" t="s">
        <v>383</v>
      </c>
      <c r="B17" s="90" t="s">
        <v>391</v>
      </c>
      <c r="C17" s="91" t="s">
        <v>392</v>
      </c>
      <c r="D17" s="93">
        <f t="shared" si="0"/>
        <v>174148</v>
      </c>
      <c r="E17" s="96">
        <v>174148</v>
      </c>
      <c r="F17" s="95"/>
    </row>
    <row r="18" spans="1:6" ht="18.75" customHeight="1">
      <c r="A18" s="90" t="s">
        <v>383</v>
      </c>
      <c r="B18" s="90" t="s">
        <v>108</v>
      </c>
      <c r="C18" s="91" t="s">
        <v>393</v>
      </c>
      <c r="D18" s="93">
        <f t="shared" si="0"/>
        <v>0</v>
      </c>
      <c r="E18" s="97">
        <v>0</v>
      </c>
      <c r="F18" s="95"/>
    </row>
    <row r="19" spans="1:6" ht="18.75" customHeight="1">
      <c r="A19" s="90" t="s">
        <v>383</v>
      </c>
      <c r="B19" s="90" t="s">
        <v>394</v>
      </c>
      <c r="C19" s="91" t="s">
        <v>395</v>
      </c>
      <c r="D19" s="93">
        <f t="shared" si="0"/>
        <v>9120</v>
      </c>
      <c r="E19" s="94">
        <v>9120</v>
      </c>
      <c r="F19" s="95"/>
    </row>
    <row r="20" spans="1:6" ht="18.75" customHeight="1">
      <c r="A20" s="90" t="s">
        <v>383</v>
      </c>
      <c r="B20" s="90" t="s">
        <v>396</v>
      </c>
      <c r="C20" s="91" t="s">
        <v>89</v>
      </c>
      <c r="D20" s="93">
        <f t="shared" si="0"/>
        <v>325164</v>
      </c>
      <c r="E20" s="96">
        <v>325164</v>
      </c>
      <c r="F20" s="95"/>
    </row>
    <row r="21" spans="1:6" ht="18.75" customHeight="1">
      <c r="A21" s="90" t="s">
        <v>383</v>
      </c>
      <c r="B21" s="90" t="s">
        <v>397</v>
      </c>
      <c r="C21" s="91" t="s">
        <v>398</v>
      </c>
      <c r="D21" s="93">
        <f t="shared" si="0"/>
        <v>0</v>
      </c>
      <c r="E21" s="96">
        <v>0</v>
      </c>
      <c r="F21" s="95"/>
    </row>
    <row r="22" spans="1:6" ht="18.75" customHeight="1">
      <c r="A22" s="90" t="s">
        <v>383</v>
      </c>
      <c r="B22" s="90" t="s">
        <v>85</v>
      </c>
      <c r="C22" s="91" t="s">
        <v>194</v>
      </c>
      <c r="D22" s="93">
        <f t="shared" si="0"/>
        <v>1110834</v>
      </c>
      <c r="E22" s="96">
        <v>1110834</v>
      </c>
      <c r="F22" s="95"/>
    </row>
    <row r="23" spans="1:6" ht="18.75" customHeight="1">
      <c r="A23" s="90"/>
      <c r="B23" s="90"/>
      <c r="C23" s="91" t="s">
        <v>291</v>
      </c>
      <c r="D23" s="89">
        <f aca="true" t="shared" si="1" ref="D23:D50">F23</f>
        <v>607681</v>
      </c>
      <c r="E23" s="98"/>
      <c r="F23" s="92">
        <v>607681</v>
      </c>
    </row>
    <row r="24" spans="1:6" ht="18.75" customHeight="1">
      <c r="A24" s="90" t="s">
        <v>399</v>
      </c>
      <c r="B24" s="90" t="s">
        <v>79</v>
      </c>
      <c r="C24" s="91" t="s">
        <v>400</v>
      </c>
      <c r="D24" s="89">
        <f t="shared" si="1"/>
        <v>79026</v>
      </c>
      <c r="E24" s="93"/>
      <c r="F24" s="99">
        <v>79026</v>
      </c>
    </row>
    <row r="25" spans="1:6" ht="18.75" customHeight="1">
      <c r="A25" s="90" t="s">
        <v>399</v>
      </c>
      <c r="B25" s="90" t="s">
        <v>88</v>
      </c>
      <c r="C25" s="91" t="s">
        <v>401</v>
      </c>
      <c r="D25" s="89">
        <f t="shared" si="1"/>
        <v>76340</v>
      </c>
      <c r="E25" s="93"/>
      <c r="F25" s="99">
        <v>76340</v>
      </c>
    </row>
    <row r="26" spans="1:6" ht="18.75" customHeight="1">
      <c r="A26" s="90" t="s">
        <v>399</v>
      </c>
      <c r="B26" s="90" t="s">
        <v>78</v>
      </c>
      <c r="C26" s="91" t="s">
        <v>402</v>
      </c>
      <c r="D26" s="89">
        <f t="shared" si="1"/>
        <v>0</v>
      </c>
      <c r="E26" s="93"/>
      <c r="F26" s="99">
        <v>0</v>
      </c>
    </row>
    <row r="27" spans="1:6" ht="18.75" customHeight="1">
      <c r="A27" s="90" t="s">
        <v>399</v>
      </c>
      <c r="B27" s="90" t="s">
        <v>201</v>
      </c>
      <c r="C27" s="91" t="s">
        <v>403</v>
      </c>
      <c r="D27" s="89">
        <f t="shared" si="1"/>
        <v>0</v>
      </c>
      <c r="E27" s="93"/>
      <c r="F27" s="99">
        <v>0</v>
      </c>
    </row>
    <row r="28" spans="1:6" ht="18.75" customHeight="1">
      <c r="A28" s="90" t="s">
        <v>399</v>
      </c>
      <c r="B28" s="90" t="s">
        <v>105</v>
      </c>
      <c r="C28" s="91" t="s">
        <v>404</v>
      </c>
      <c r="D28" s="89">
        <f t="shared" si="1"/>
        <v>10000</v>
      </c>
      <c r="E28" s="93"/>
      <c r="F28" s="99">
        <v>10000</v>
      </c>
    </row>
    <row r="29" spans="1:6" ht="18.75" customHeight="1">
      <c r="A29" s="90" t="s">
        <v>399</v>
      </c>
      <c r="B29" s="90" t="s">
        <v>82</v>
      </c>
      <c r="C29" s="91" t="s">
        <v>405</v>
      </c>
      <c r="D29" s="89">
        <f t="shared" si="1"/>
        <v>50000</v>
      </c>
      <c r="E29" s="93"/>
      <c r="F29" s="99">
        <v>50000</v>
      </c>
    </row>
    <row r="30" spans="1:6" ht="18.75" customHeight="1">
      <c r="A30" s="90" t="s">
        <v>399</v>
      </c>
      <c r="B30" s="90" t="s">
        <v>122</v>
      </c>
      <c r="C30" s="91" t="s">
        <v>406</v>
      </c>
      <c r="D30" s="89">
        <f t="shared" si="1"/>
        <v>55000</v>
      </c>
      <c r="E30" s="93"/>
      <c r="F30" s="99">
        <v>55000</v>
      </c>
    </row>
    <row r="31" spans="1:6" ht="18.75" customHeight="1">
      <c r="A31" s="90" t="s">
        <v>407</v>
      </c>
      <c r="B31" s="90" t="s">
        <v>103</v>
      </c>
      <c r="C31" s="91" t="s">
        <v>408</v>
      </c>
      <c r="D31" s="89">
        <f t="shared" si="1"/>
        <v>0</v>
      </c>
      <c r="E31" s="93"/>
      <c r="F31" s="99">
        <v>0</v>
      </c>
    </row>
    <row r="32" spans="1:6" ht="18.75" customHeight="1">
      <c r="A32" s="90" t="s">
        <v>399</v>
      </c>
      <c r="B32" s="90" t="s">
        <v>207</v>
      </c>
      <c r="C32" s="91" t="s">
        <v>409</v>
      </c>
      <c r="D32" s="89">
        <f t="shared" si="1"/>
        <v>0</v>
      </c>
      <c r="E32" s="93"/>
      <c r="F32" s="99">
        <v>0</v>
      </c>
    </row>
    <row r="33" spans="1:6" ht="18.75" customHeight="1">
      <c r="A33" s="90" t="s">
        <v>399</v>
      </c>
      <c r="B33" s="90" t="s">
        <v>108</v>
      </c>
      <c r="C33" s="91" t="s">
        <v>410</v>
      </c>
      <c r="D33" s="89">
        <f t="shared" si="1"/>
        <v>73780</v>
      </c>
      <c r="E33" s="93"/>
      <c r="F33" s="99">
        <v>73780</v>
      </c>
    </row>
    <row r="34" spans="1:6" ht="18.75" customHeight="1">
      <c r="A34" s="90" t="s">
        <v>399</v>
      </c>
      <c r="B34" s="90" t="s">
        <v>394</v>
      </c>
      <c r="C34" s="91" t="s">
        <v>411</v>
      </c>
      <c r="D34" s="89">
        <f t="shared" si="1"/>
        <v>0</v>
      </c>
      <c r="E34" s="93"/>
      <c r="F34" s="99">
        <v>0</v>
      </c>
    </row>
    <row r="35" spans="1:6" ht="18.75" customHeight="1">
      <c r="A35" s="90" t="s">
        <v>399</v>
      </c>
      <c r="B35" s="90" t="s">
        <v>396</v>
      </c>
      <c r="C35" s="91" t="s">
        <v>412</v>
      </c>
      <c r="D35" s="89">
        <f t="shared" si="1"/>
        <v>0</v>
      </c>
      <c r="E35" s="93"/>
      <c r="F35" s="99">
        <v>0</v>
      </c>
    </row>
    <row r="36" spans="1:6" ht="18.75" customHeight="1">
      <c r="A36" s="90" t="s">
        <v>399</v>
      </c>
      <c r="B36" s="90" t="s">
        <v>397</v>
      </c>
      <c r="C36" s="91" t="s">
        <v>413</v>
      </c>
      <c r="D36" s="89">
        <f t="shared" si="1"/>
        <v>0</v>
      </c>
      <c r="E36" s="93"/>
      <c r="F36" s="99">
        <v>0</v>
      </c>
    </row>
    <row r="37" spans="1:6" ht="18.75" customHeight="1">
      <c r="A37" s="90" t="s">
        <v>399</v>
      </c>
      <c r="B37" s="90" t="s">
        <v>414</v>
      </c>
      <c r="C37" s="91" t="s">
        <v>199</v>
      </c>
      <c r="D37" s="89">
        <f t="shared" si="1"/>
        <v>0</v>
      </c>
      <c r="E37" s="93"/>
      <c r="F37" s="99">
        <v>0</v>
      </c>
    </row>
    <row r="38" spans="1:6" ht="18.75" customHeight="1">
      <c r="A38" s="90" t="s">
        <v>399</v>
      </c>
      <c r="B38" s="90" t="s">
        <v>415</v>
      </c>
      <c r="C38" s="91" t="s">
        <v>200</v>
      </c>
      <c r="D38" s="89">
        <f t="shared" si="1"/>
        <v>0</v>
      </c>
      <c r="E38" s="93"/>
      <c r="F38" s="99">
        <v>0</v>
      </c>
    </row>
    <row r="39" spans="1:6" ht="18.75" customHeight="1">
      <c r="A39" s="90" t="s">
        <v>399</v>
      </c>
      <c r="B39" s="90" t="s">
        <v>416</v>
      </c>
      <c r="C39" s="91" t="s">
        <v>204</v>
      </c>
      <c r="D39" s="89">
        <f t="shared" si="1"/>
        <v>10000</v>
      </c>
      <c r="E39" s="93"/>
      <c r="F39" s="99">
        <v>10000</v>
      </c>
    </row>
    <row r="40" spans="1:6" ht="18.75" customHeight="1">
      <c r="A40" s="90" t="s">
        <v>399</v>
      </c>
      <c r="B40" s="90" t="s">
        <v>417</v>
      </c>
      <c r="C40" s="91" t="s">
        <v>418</v>
      </c>
      <c r="D40" s="89">
        <f t="shared" si="1"/>
        <v>0</v>
      </c>
      <c r="E40" s="93"/>
      <c r="F40" s="99">
        <v>0</v>
      </c>
    </row>
    <row r="41" spans="1:6" ht="18.75" customHeight="1">
      <c r="A41" s="90" t="s">
        <v>399</v>
      </c>
      <c r="B41" s="90" t="s">
        <v>419</v>
      </c>
      <c r="C41" s="91" t="s">
        <v>420</v>
      </c>
      <c r="D41" s="89">
        <f t="shared" si="1"/>
        <v>0</v>
      </c>
      <c r="E41" s="93"/>
      <c r="F41" s="99">
        <v>0</v>
      </c>
    </row>
    <row r="42" spans="1:6" ht="18.75" customHeight="1">
      <c r="A42" s="90" t="s">
        <v>399</v>
      </c>
      <c r="B42" s="90" t="s">
        <v>421</v>
      </c>
      <c r="C42" s="91" t="s">
        <v>422</v>
      </c>
      <c r="D42" s="89">
        <f t="shared" si="1"/>
        <v>0</v>
      </c>
      <c r="E42" s="93"/>
      <c r="F42" s="99">
        <v>0</v>
      </c>
    </row>
    <row r="43" spans="1:6" ht="18.75" customHeight="1">
      <c r="A43" s="90" t="s">
        <v>399</v>
      </c>
      <c r="B43" s="90" t="s">
        <v>423</v>
      </c>
      <c r="C43" s="91" t="s">
        <v>424</v>
      </c>
      <c r="D43" s="89">
        <f t="shared" si="1"/>
        <v>0</v>
      </c>
      <c r="E43" s="93"/>
      <c r="F43" s="99">
        <v>0</v>
      </c>
    </row>
    <row r="44" spans="1:6" ht="18.75" customHeight="1">
      <c r="A44" s="90" t="s">
        <v>399</v>
      </c>
      <c r="B44" s="90" t="s">
        <v>425</v>
      </c>
      <c r="C44" s="91" t="s">
        <v>203</v>
      </c>
      <c r="D44" s="89">
        <f t="shared" si="1"/>
        <v>10000</v>
      </c>
      <c r="E44" s="93"/>
      <c r="F44" s="99">
        <v>10000</v>
      </c>
    </row>
    <row r="45" spans="1:6" ht="18.75" customHeight="1">
      <c r="A45" s="90" t="s">
        <v>399</v>
      </c>
      <c r="B45" s="90" t="s">
        <v>426</v>
      </c>
      <c r="C45" s="91" t="s">
        <v>427</v>
      </c>
      <c r="D45" s="89">
        <f t="shared" si="1"/>
        <v>43618</v>
      </c>
      <c r="E45" s="93"/>
      <c r="F45" s="99">
        <v>43618</v>
      </c>
    </row>
    <row r="46" spans="1:6" ht="18.75" customHeight="1">
      <c r="A46" s="90" t="s">
        <v>399</v>
      </c>
      <c r="B46" s="90" t="s">
        <v>110</v>
      </c>
      <c r="C46" s="91" t="s">
        <v>428</v>
      </c>
      <c r="D46" s="89">
        <f t="shared" si="1"/>
        <v>31897</v>
      </c>
      <c r="E46" s="93"/>
      <c r="F46" s="99">
        <v>31897</v>
      </c>
    </row>
    <row r="47" spans="1:6" ht="18.75" customHeight="1">
      <c r="A47" s="91" t="s">
        <v>399</v>
      </c>
      <c r="B47" s="91" t="s">
        <v>429</v>
      </c>
      <c r="C47" s="91" t="s">
        <v>206</v>
      </c>
      <c r="D47" s="89">
        <f t="shared" si="1"/>
        <v>0</v>
      </c>
      <c r="E47" s="93"/>
      <c r="F47" s="99">
        <v>0</v>
      </c>
    </row>
    <row r="48" spans="1:6" ht="18.75" customHeight="1">
      <c r="A48" s="91" t="s">
        <v>399</v>
      </c>
      <c r="B48" s="91" t="s">
        <v>430</v>
      </c>
      <c r="C48" s="91" t="s">
        <v>431</v>
      </c>
      <c r="D48" s="89">
        <f t="shared" si="1"/>
        <v>139620</v>
      </c>
      <c r="E48" s="93"/>
      <c r="F48" s="99">
        <v>139620</v>
      </c>
    </row>
    <row r="49" spans="1:6" ht="18.75" customHeight="1">
      <c r="A49" s="91" t="s">
        <v>399</v>
      </c>
      <c r="B49" s="91" t="s">
        <v>432</v>
      </c>
      <c r="C49" s="91" t="s">
        <v>433</v>
      </c>
      <c r="D49" s="89">
        <f t="shared" si="1"/>
        <v>0</v>
      </c>
      <c r="E49" s="93"/>
      <c r="F49" s="99">
        <v>0</v>
      </c>
    </row>
    <row r="50" spans="1:6" ht="18.75" customHeight="1">
      <c r="A50" s="91" t="s">
        <v>399</v>
      </c>
      <c r="B50" s="91" t="s">
        <v>85</v>
      </c>
      <c r="C50" s="91" t="s">
        <v>209</v>
      </c>
      <c r="D50" s="89">
        <f t="shared" si="1"/>
        <v>28400</v>
      </c>
      <c r="E50" s="93"/>
      <c r="F50" s="94">
        <v>28400</v>
      </c>
    </row>
    <row r="51" spans="1:6" ht="18.75" customHeight="1">
      <c r="A51" s="91"/>
      <c r="B51" s="91"/>
      <c r="C51" s="91" t="s">
        <v>246</v>
      </c>
      <c r="D51" s="89">
        <f aca="true" t="shared" si="2" ref="D51:D63">E51</f>
        <v>4835712</v>
      </c>
      <c r="E51" s="92">
        <v>4835712</v>
      </c>
      <c r="F51" s="98"/>
    </row>
    <row r="52" spans="1:6" ht="18.75" customHeight="1">
      <c r="A52" s="91" t="s">
        <v>434</v>
      </c>
      <c r="B52" s="91" t="s">
        <v>79</v>
      </c>
      <c r="C52" s="91" t="s">
        <v>435</v>
      </c>
      <c r="D52" s="93">
        <f t="shared" si="2"/>
        <v>0</v>
      </c>
      <c r="E52" s="99">
        <v>0</v>
      </c>
      <c r="F52" s="95"/>
    </row>
    <row r="53" spans="1:6" ht="18.75" customHeight="1">
      <c r="A53" s="91" t="s">
        <v>434</v>
      </c>
      <c r="B53" s="91" t="s">
        <v>88</v>
      </c>
      <c r="C53" s="91" t="s">
        <v>436</v>
      </c>
      <c r="D53" s="93">
        <f t="shared" si="2"/>
        <v>0</v>
      </c>
      <c r="E53" s="99">
        <v>0</v>
      </c>
      <c r="F53" s="95"/>
    </row>
    <row r="54" spans="1:6" ht="18.75" customHeight="1">
      <c r="A54" s="91" t="s">
        <v>434</v>
      </c>
      <c r="B54" s="91" t="s">
        <v>78</v>
      </c>
      <c r="C54" s="91" t="s">
        <v>437</v>
      </c>
      <c r="D54" s="93">
        <f t="shared" si="2"/>
        <v>0</v>
      </c>
      <c r="E54" s="99">
        <v>0</v>
      </c>
      <c r="F54" s="95"/>
    </row>
    <row r="55" spans="1:6" ht="18.75" customHeight="1">
      <c r="A55" s="91" t="s">
        <v>434</v>
      </c>
      <c r="B55" s="91" t="s">
        <v>201</v>
      </c>
      <c r="C55" s="91" t="s">
        <v>438</v>
      </c>
      <c r="D55" s="93">
        <f t="shared" si="2"/>
        <v>0</v>
      </c>
      <c r="E55" s="99">
        <v>0</v>
      </c>
      <c r="F55" s="95"/>
    </row>
    <row r="56" spans="1:6" ht="18.75" customHeight="1">
      <c r="A56" s="91" t="s">
        <v>434</v>
      </c>
      <c r="B56" s="91" t="s">
        <v>105</v>
      </c>
      <c r="C56" s="91" t="s">
        <v>439</v>
      </c>
      <c r="D56" s="93">
        <f t="shared" si="2"/>
        <v>4835172</v>
      </c>
      <c r="E56" s="99">
        <v>4835172</v>
      </c>
      <c r="F56" s="95"/>
    </row>
    <row r="57" spans="1:6" ht="18.75" customHeight="1">
      <c r="A57" s="91" t="s">
        <v>434</v>
      </c>
      <c r="B57" s="91" t="s">
        <v>82</v>
      </c>
      <c r="C57" s="91" t="s">
        <v>440</v>
      </c>
      <c r="D57" s="93">
        <f t="shared" si="2"/>
        <v>0</v>
      </c>
      <c r="E57" s="99">
        <v>0</v>
      </c>
      <c r="F57" s="95"/>
    </row>
    <row r="58" spans="1:6" ht="18.75" customHeight="1">
      <c r="A58" s="91" t="s">
        <v>434</v>
      </c>
      <c r="B58" s="91" t="s">
        <v>122</v>
      </c>
      <c r="C58" s="91" t="s">
        <v>441</v>
      </c>
      <c r="D58" s="93">
        <f t="shared" si="2"/>
        <v>0</v>
      </c>
      <c r="E58" s="99">
        <v>0</v>
      </c>
      <c r="F58" s="95"/>
    </row>
    <row r="59" spans="1:6" ht="18.75" customHeight="1">
      <c r="A59" s="91" t="s">
        <v>434</v>
      </c>
      <c r="B59" s="91" t="s">
        <v>103</v>
      </c>
      <c r="C59" s="91" t="s">
        <v>249</v>
      </c>
      <c r="D59" s="93">
        <f t="shared" si="2"/>
        <v>0</v>
      </c>
      <c r="E59" s="99">
        <v>0</v>
      </c>
      <c r="F59" s="95"/>
    </row>
    <row r="60" spans="1:6" ht="18.75" customHeight="1">
      <c r="A60" s="91" t="s">
        <v>434</v>
      </c>
      <c r="B60" s="91" t="s">
        <v>207</v>
      </c>
      <c r="C60" s="91" t="s">
        <v>442</v>
      </c>
      <c r="D60" s="93">
        <f t="shared" si="2"/>
        <v>0</v>
      </c>
      <c r="E60" s="99">
        <v>0</v>
      </c>
      <c r="F60" s="95"/>
    </row>
    <row r="61" spans="1:6" ht="18.75" customHeight="1">
      <c r="A61" s="91" t="s">
        <v>434</v>
      </c>
      <c r="B61" s="91" t="s">
        <v>391</v>
      </c>
      <c r="C61" s="91" t="s">
        <v>250</v>
      </c>
      <c r="D61" s="93">
        <f t="shared" si="2"/>
        <v>0</v>
      </c>
      <c r="E61" s="99">
        <v>0</v>
      </c>
      <c r="F61" s="95"/>
    </row>
    <row r="62" spans="1:6" ht="18.75" customHeight="1">
      <c r="A62" s="91" t="s">
        <v>434</v>
      </c>
      <c r="B62" s="91" t="s">
        <v>85</v>
      </c>
      <c r="C62" s="91" t="s">
        <v>443</v>
      </c>
      <c r="D62" s="93">
        <f t="shared" si="2"/>
        <v>0</v>
      </c>
      <c r="E62" s="99">
        <v>0</v>
      </c>
      <c r="F62" s="95"/>
    </row>
    <row r="63" spans="1:6" ht="18.75" customHeight="1">
      <c r="A63" s="91" t="s">
        <v>434</v>
      </c>
      <c r="B63" s="91" t="s">
        <v>85</v>
      </c>
      <c r="C63" s="91" t="s">
        <v>444</v>
      </c>
      <c r="D63" s="93">
        <f t="shared" si="2"/>
        <v>540</v>
      </c>
      <c r="E63" s="94">
        <v>540</v>
      </c>
      <c r="F63" s="95"/>
    </row>
    <row r="64" spans="1:6" ht="18.75" customHeight="1">
      <c r="A64" s="100"/>
      <c r="B64" s="100"/>
      <c r="C64" s="72" t="s">
        <v>445</v>
      </c>
      <c r="D64" s="89"/>
      <c r="E64" s="98"/>
      <c r="F64" s="89"/>
    </row>
    <row r="65" spans="1:6" ht="18.75" customHeight="1">
      <c r="A65" s="100">
        <v>309</v>
      </c>
      <c r="B65" s="100" t="s">
        <v>88</v>
      </c>
      <c r="C65" s="72" t="s">
        <v>446</v>
      </c>
      <c r="D65" s="89"/>
      <c r="E65" s="89"/>
      <c r="F65" s="89"/>
    </row>
    <row r="66" spans="1:6" ht="18.75" customHeight="1">
      <c r="A66" s="100">
        <v>309</v>
      </c>
      <c r="B66" s="100" t="s">
        <v>105</v>
      </c>
      <c r="C66" s="72" t="s">
        <v>214</v>
      </c>
      <c r="D66" s="89"/>
      <c r="E66" s="89"/>
      <c r="F66" s="89"/>
    </row>
    <row r="67" spans="1:6" s="75" customFormat="1" ht="18.75" customHeight="1">
      <c r="A67" s="100">
        <v>309</v>
      </c>
      <c r="B67" s="100" t="s">
        <v>82</v>
      </c>
      <c r="C67" s="72" t="s">
        <v>218</v>
      </c>
      <c r="D67" s="89"/>
      <c r="E67" s="89"/>
      <c r="F67" s="89"/>
    </row>
    <row r="68" spans="1:6" s="75" customFormat="1" ht="18.75" customHeight="1">
      <c r="A68" s="100"/>
      <c r="B68" s="100"/>
      <c r="C68" s="72" t="s">
        <v>293</v>
      </c>
      <c r="D68" s="89">
        <f aca="true" t="shared" si="3" ref="D68:D87">F68</f>
        <v>100000</v>
      </c>
      <c r="E68" s="89"/>
      <c r="F68" s="92">
        <v>100000</v>
      </c>
    </row>
    <row r="69" spans="1:6" s="75" customFormat="1" ht="18.75" customHeight="1">
      <c r="A69" s="100" t="s">
        <v>447</v>
      </c>
      <c r="B69" s="100" t="s">
        <v>79</v>
      </c>
      <c r="C69" s="72" t="s">
        <v>351</v>
      </c>
      <c r="D69" s="89">
        <f t="shared" si="3"/>
        <v>0</v>
      </c>
      <c r="E69" s="93"/>
      <c r="F69" s="99">
        <v>0</v>
      </c>
    </row>
    <row r="70" spans="1:6" s="75" customFormat="1" ht="18.75" customHeight="1">
      <c r="A70" s="100">
        <v>310</v>
      </c>
      <c r="B70" s="100" t="s">
        <v>88</v>
      </c>
      <c r="C70" s="72" t="s">
        <v>446</v>
      </c>
      <c r="D70" s="89">
        <f t="shared" si="3"/>
        <v>30000</v>
      </c>
      <c r="E70" s="93"/>
      <c r="F70" s="99">
        <v>30000</v>
      </c>
    </row>
    <row r="71" spans="1:6" s="75" customFormat="1" ht="18.75" customHeight="1">
      <c r="A71" s="100">
        <v>310</v>
      </c>
      <c r="B71" s="100" t="s">
        <v>78</v>
      </c>
      <c r="C71" s="72" t="s">
        <v>448</v>
      </c>
      <c r="D71" s="89">
        <f t="shared" si="3"/>
        <v>0</v>
      </c>
      <c r="E71" s="93"/>
      <c r="F71" s="99">
        <v>0</v>
      </c>
    </row>
    <row r="72" spans="1:6" s="75" customFormat="1" ht="18.75" customHeight="1">
      <c r="A72" s="100">
        <v>310</v>
      </c>
      <c r="B72" s="100" t="s">
        <v>105</v>
      </c>
      <c r="C72" s="72" t="s">
        <v>214</v>
      </c>
      <c r="D72" s="89">
        <f t="shared" si="3"/>
        <v>70000</v>
      </c>
      <c r="E72" s="93"/>
      <c r="F72" s="99">
        <v>70000</v>
      </c>
    </row>
    <row r="73" spans="1:6" s="75" customFormat="1" ht="18.75" customHeight="1">
      <c r="A73" s="100">
        <v>310</v>
      </c>
      <c r="B73" s="100" t="s">
        <v>82</v>
      </c>
      <c r="C73" s="72" t="s">
        <v>218</v>
      </c>
      <c r="D73" s="89">
        <f t="shared" si="3"/>
        <v>0</v>
      </c>
      <c r="E73" s="93"/>
      <c r="F73" s="99">
        <v>0</v>
      </c>
    </row>
    <row r="74" spans="1:6" s="75" customFormat="1" ht="18.75" customHeight="1">
      <c r="A74" s="100" t="s">
        <v>447</v>
      </c>
      <c r="B74" s="100" t="s">
        <v>122</v>
      </c>
      <c r="C74" s="72" t="s">
        <v>356</v>
      </c>
      <c r="D74" s="89">
        <f t="shared" si="3"/>
        <v>0</v>
      </c>
      <c r="E74" s="93"/>
      <c r="F74" s="94">
        <v>0</v>
      </c>
    </row>
    <row r="75" spans="1:6" s="75" customFormat="1" ht="18.75" customHeight="1">
      <c r="A75" s="100" t="s">
        <v>447</v>
      </c>
      <c r="B75" s="100" t="s">
        <v>103</v>
      </c>
      <c r="C75" s="72" t="s">
        <v>357</v>
      </c>
      <c r="D75" s="89">
        <f t="shared" si="3"/>
        <v>0</v>
      </c>
      <c r="E75" s="93"/>
      <c r="F75" s="96"/>
    </row>
    <row r="76" spans="1:6" s="75" customFormat="1" ht="18.75" customHeight="1">
      <c r="A76" s="100" t="s">
        <v>447</v>
      </c>
      <c r="B76" s="100" t="s">
        <v>207</v>
      </c>
      <c r="C76" s="72" t="s">
        <v>363</v>
      </c>
      <c r="D76" s="89">
        <f t="shared" si="3"/>
        <v>0</v>
      </c>
      <c r="E76" s="93"/>
      <c r="F76" s="96"/>
    </row>
    <row r="77" spans="1:6" s="75" customFormat="1" ht="18.75" customHeight="1">
      <c r="A77" s="100" t="s">
        <v>447</v>
      </c>
      <c r="B77" s="100" t="s">
        <v>391</v>
      </c>
      <c r="C77" s="72" t="s">
        <v>364</v>
      </c>
      <c r="D77" s="89">
        <f t="shared" si="3"/>
        <v>0</v>
      </c>
      <c r="E77" s="93"/>
      <c r="F77" s="96"/>
    </row>
    <row r="78" spans="1:6" s="75" customFormat="1" ht="18.75" customHeight="1">
      <c r="A78" s="100" t="s">
        <v>447</v>
      </c>
      <c r="B78" s="100" t="s">
        <v>108</v>
      </c>
      <c r="C78" s="72" t="s">
        <v>365</v>
      </c>
      <c r="D78" s="89">
        <f t="shared" si="3"/>
        <v>0</v>
      </c>
      <c r="E78" s="93"/>
      <c r="F78" s="96"/>
    </row>
    <row r="79" spans="1:6" s="75" customFormat="1" ht="18.75" customHeight="1">
      <c r="A79" s="100" t="s">
        <v>447</v>
      </c>
      <c r="B79" s="100" t="s">
        <v>394</v>
      </c>
      <c r="C79" s="72" t="s">
        <v>366</v>
      </c>
      <c r="D79" s="89">
        <f t="shared" si="3"/>
        <v>0</v>
      </c>
      <c r="E79" s="93"/>
      <c r="F79" s="96"/>
    </row>
    <row r="80" spans="1:6" s="75" customFormat="1" ht="18.75" customHeight="1">
      <c r="A80" s="100" t="s">
        <v>447</v>
      </c>
      <c r="B80" s="100" t="s">
        <v>396</v>
      </c>
      <c r="C80" s="72" t="s">
        <v>358</v>
      </c>
      <c r="D80" s="89">
        <f t="shared" si="3"/>
        <v>0</v>
      </c>
      <c r="E80" s="93"/>
      <c r="F80" s="96"/>
    </row>
    <row r="81" spans="1:6" s="75" customFormat="1" ht="18.75" customHeight="1">
      <c r="A81" s="100" t="s">
        <v>447</v>
      </c>
      <c r="B81" s="100" t="s">
        <v>449</v>
      </c>
      <c r="C81" s="72" t="s">
        <v>359</v>
      </c>
      <c r="D81" s="89">
        <f t="shared" si="3"/>
        <v>0</v>
      </c>
      <c r="E81" s="93"/>
      <c r="F81" s="97"/>
    </row>
    <row r="82" spans="1:6" s="75" customFormat="1" ht="18.75" customHeight="1">
      <c r="A82" s="100" t="s">
        <v>447</v>
      </c>
      <c r="B82" s="100" t="s">
        <v>450</v>
      </c>
      <c r="C82" s="72" t="s">
        <v>360</v>
      </c>
      <c r="D82" s="89">
        <f t="shared" si="3"/>
        <v>0</v>
      </c>
      <c r="E82" s="93"/>
      <c r="F82" s="94">
        <v>0</v>
      </c>
    </row>
    <row r="83" spans="1:6" s="75" customFormat="1" ht="18.75" customHeight="1">
      <c r="A83" s="100" t="s">
        <v>447</v>
      </c>
      <c r="B83" s="100" t="s">
        <v>451</v>
      </c>
      <c r="C83" s="72" t="s">
        <v>361</v>
      </c>
      <c r="D83" s="89">
        <f t="shared" si="3"/>
        <v>0</v>
      </c>
      <c r="E83" s="93"/>
      <c r="F83" s="97"/>
    </row>
    <row r="84" spans="1:6" s="75" customFormat="1" ht="18.75" customHeight="1">
      <c r="A84" s="100" t="s">
        <v>447</v>
      </c>
      <c r="B84" s="100" t="s">
        <v>85</v>
      </c>
      <c r="C84" s="72" t="s">
        <v>367</v>
      </c>
      <c r="D84" s="89">
        <f t="shared" si="3"/>
        <v>0</v>
      </c>
      <c r="E84" s="93"/>
      <c r="F84" s="94">
        <v>0</v>
      </c>
    </row>
    <row r="85" spans="1:6" s="75" customFormat="1" ht="18.75" customHeight="1">
      <c r="A85" s="100"/>
      <c r="B85" s="100"/>
      <c r="C85" s="72" t="s">
        <v>283</v>
      </c>
      <c r="D85" s="89">
        <f t="shared" si="3"/>
        <v>1680000</v>
      </c>
      <c r="E85" s="89"/>
      <c r="F85" s="101">
        <v>1680000</v>
      </c>
    </row>
    <row r="86" spans="1:6" ht="18.75" customHeight="1">
      <c r="A86" s="100">
        <v>399</v>
      </c>
      <c r="B86" s="100" t="s">
        <v>103</v>
      </c>
      <c r="C86" s="72" t="s">
        <v>452</v>
      </c>
      <c r="D86" s="89">
        <f t="shared" si="3"/>
        <v>1680000</v>
      </c>
      <c r="E86" s="93"/>
      <c r="F86" s="94">
        <v>1680000</v>
      </c>
    </row>
    <row r="87" spans="1:6" ht="18.75" customHeight="1">
      <c r="A87" s="100">
        <v>399</v>
      </c>
      <c r="B87" s="100" t="s">
        <v>85</v>
      </c>
      <c r="C87" s="72" t="s">
        <v>132</v>
      </c>
      <c r="D87" s="89">
        <f t="shared" si="3"/>
        <v>0</v>
      </c>
      <c r="E87" s="93"/>
      <c r="F87" s="96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4"/>
  <sheetViews>
    <sheetView showGridLines="0" showZeros="0" workbookViewId="0" topLeftCell="A2">
      <selection activeCell="F3" sqref="F3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  <col min="7" max="254" width="9.16015625" style="0" customWidth="1"/>
  </cols>
  <sheetData>
    <row r="1" spans="1:6" ht="19.5" customHeight="1">
      <c r="A1" s="3"/>
      <c r="B1" s="4"/>
      <c r="C1" s="4"/>
      <c r="D1" s="4"/>
      <c r="E1" s="4"/>
      <c r="F1" s="69" t="s">
        <v>453</v>
      </c>
    </row>
    <row r="2" spans="1:6" ht="19.5" customHeight="1">
      <c r="A2" s="6" t="s">
        <v>454</v>
      </c>
      <c r="B2" s="6"/>
      <c r="C2" s="6"/>
      <c r="D2" s="6"/>
      <c r="E2" s="6"/>
      <c r="F2" s="6"/>
    </row>
    <row r="3" spans="1:6" ht="19.5" customHeight="1">
      <c r="A3" s="7"/>
      <c r="B3" s="7"/>
      <c r="C3" s="7"/>
      <c r="D3" s="7"/>
      <c r="E3" s="7"/>
      <c r="F3" s="9" t="s">
        <v>2</v>
      </c>
    </row>
    <row r="4" spans="1:6" ht="19.5" customHeight="1">
      <c r="A4" s="14" t="s">
        <v>53</v>
      </c>
      <c r="B4" s="14"/>
      <c r="C4" s="14"/>
      <c r="D4" s="14"/>
      <c r="E4" s="14"/>
      <c r="F4" s="19" t="s">
        <v>67</v>
      </c>
    </row>
    <row r="5" spans="1:6" ht="19.5" customHeight="1">
      <c r="A5" s="14" t="s">
        <v>64</v>
      </c>
      <c r="B5" s="14"/>
      <c r="C5" s="14"/>
      <c r="D5" s="19" t="s">
        <v>65</v>
      </c>
      <c r="E5" s="19" t="s">
        <v>455</v>
      </c>
      <c r="F5" s="19"/>
    </row>
    <row r="6" spans="1:6" ht="30.75" customHeight="1">
      <c r="A6" s="70" t="s">
        <v>72</v>
      </c>
      <c r="B6" s="71" t="s">
        <v>73</v>
      </c>
      <c r="C6" s="70" t="s">
        <v>74</v>
      </c>
      <c r="D6" s="19"/>
      <c r="E6" s="19"/>
      <c r="F6" s="19"/>
    </row>
    <row r="7" spans="1:6" s="68" customFormat="1" ht="12.75" customHeight="1">
      <c r="A7" s="72" t="s">
        <v>75</v>
      </c>
      <c r="B7" s="72" t="s">
        <v>75</v>
      </c>
      <c r="C7" s="72" t="s">
        <v>75</v>
      </c>
      <c r="D7" s="72" t="s">
        <v>75</v>
      </c>
      <c r="E7" s="73" t="s">
        <v>75</v>
      </c>
      <c r="F7" s="73" t="s">
        <v>75</v>
      </c>
    </row>
    <row r="8" spans="1:6" ht="19.5" customHeight="1">
      <c r="A8" s="48"/>
      <c r="B8" s="48"/>
      <c r="C8" s="48"/>
      <c r="D8" s="27"/>
      <c r="E8" s="27" t="s">
        <v>54</v>
      </c>
      <c r="F8" s="58">
        <f>F9</f>
        <v>264400</v>
      </c>
    </row>
    <row r="9" spans="1:6" ht="19.5" customHeight="1">
      <c r="A9" s="48"/>
      <c r="B9" s="48"/>
      <c r="C9" s="48"/>
      <c r="D9" s="27"/>
      <c r="E9" s="27" t="s">
        <v>99</v>
      </c>
      <c r="F9" s="58">
        <f>SUM(F10:F34)</f>
        <v>264400</v>
      </c>
    </row>
    <row r="10" spans="1:6" ht="19.5" customHeight="1">
      <c r="A10" s="48" t="s">
        <v>77</v>
      </c>
      <c r="B10" s="48" t="s">
        <v>78</v>
      </c>
      <c r="C10" s="48" t="s">
        <v>88</v>
      </c>
      <c r="D10" s="27" t="s">
        <v>100</v>
      </c>
      <c r="E10" s="27" t="s">
        <v>456</v>
      </c>
      <c r="F10" s="58">
        <v>109000</v>
      </c>
    </row>
    <row r="11" spans="1:6" ht="19.5" customHeight="1">
      <c r="A11" s="48" t="s">
        <v>77</v>
      </c>
      <c r="B11" s="48" t="s">
        <v>78</v>
      </c>
      <c r="C11" s="48" t="s">
        <v>88</v>
      </c>
      <c r="D11" s="27" t="s">
        <v>100</v>
      </c>
      <c r="E11" s="27" t="s">
        <v>457</v>
      </c>
      <c r="F11" s="58">
        <v>23400</v>
      </c>
    </row>
    <row r="12" spans="1:6" ht="19.5" customHeight="1">
      <c r="A12" s="48" t="s">
        <v>77</v>
      </c>
      <c r="B12" s="48" t="s">
        <v>78</v>
      </c>
      <c r="C12" s="48" t="s">
        <v>88</v>
      </c>
      <c r="D12" s="27" t="s">
        <v>100</v>
      </c>
      <c r="E12" s="27" t="s">
        <v>458</v>
      </c>
      <c r="F12" s="58">
        <v>70000</v>
      </c>
    </row>
    <row r="13" spans="1:6" ht="19.5" customHeight="1">
      <c r="A13" s="48" t="s">
        <v>77</v>
      </c>
      <c r="B13" s="48" t="s">
        <v>78</v>
      </c>
      <c r="C13" s="48" t="s">
        <v>88</v>
      </c>
      <c r="D13" s="27" t="s">
        <v>100</v>
      </c>
      <c r="E13" s="27" t="s">
        <v>459</v>
      </c>
      <c r="F13" s="58">
        <v>22000</v>
      </c>
    </row>
    <row r="14" spans="1:6" ht="19.5" customHeight="1">
      <c r="A14" s="48" t="s">
        <v>91</v>
      </c>
      <c r="B14" s="48" t="s">
        <v>88</v>
      </c>
      <c r="C14" s="48" t="s">
        <v>88</v>
      </c>
      <c r="D14" s="27" t="s">
        <v>100</v>
      </c>
      <c r="E14" s="27" t="s">
        <v>460</v>
      </c>
      <c r="F14" s="58">
        <v>40000</v>
      </c>
    </row>
    <row r="15" spans="1:6" ht="19.5" customHeight="1">
      <c r="A15" s="48" t="s">
        <v>125</v>
      </c>
      <c r="B15" s="48" t="s">
        <v>105</v>
      </c>
      <c r="C15" s="48" t="s">
        <v>79</v>
      </c>
      <c r="D15" s="27" t="s">
        <v>100</v>
      </c>
      <c r="E15" s="48" t="s">
        <v>461</v>
      </c>
      <c r="F15" s="58"/>
    </row>
    <row r="16" spans="1:6" ht="12.75" customHeight="1">
      <c r="A16" s="48">
        <v>208</v>
      </c>
      <c r="B16" s="48">
        <v>11</v>
      </c>
      <c r="C16" s="48" t="s">
        <v>88</v>
      </c>
      <c r="D16" s="27" t="s">
        <v>100</v>
      </c>
      <c r="E16" s="74" t="s">
        <v>462</v>
      </c>
      <c r="F16" s="58"/>
    </row>
    <row r="17" spans="1:6" ht="12.75" customHeight="1">
      <c r="A17" s="48" t="s">
        <v>77</v>
      </c>
      <c r="B17" s="48" t="s">
        <v>78</v>
      </c>
      <c r="C17" s="48" t="s">
        <v>79</v>
      </c>
      <c r="D17" s="27" t="s">
        <v>100</v>
      </c>
      <c r="E17" s="74" t="s">
        <v>463</v>
      </c>
      <c r="F17" s="58"/>
    </row>
    <row r="18" spans="1:6" ht="12.75" customHeight="1">
      <c r="A18" s="48" t="s">
        <v>77</v>
      </c>
      <c r="B18" s="48" t="s">
        <v>82</v>
      </c>
      <c r="C18" s="48" t="s">
        <v>85</v>
      </c>
      <c r="D18" s="27" t="s">
        <v>80</v>
      </c>
      <c r="E18" s="74" t="s">
        <v>463</v>
      </c>
      <c r="F18" s="58"/>
    </row>
    <row r="19" spans="1:6" ht="12.75" customHeight="1">
      <c r="A19" s="48" t="s">
        <v>91</v>
      </c>
      <c r="B19" s="48" t="s">
        <v>88</v>
      </c>
      <c r="C19" s="48" t="s">
        <v>88</v>
      </c>
      <c r="D19" s="27" t="s">
        <v>92</v>
      </c>
      <c r="E19" s="74" t="s">
        <v>463</v>
      </c>
      <c r="F19" s="58"/>
    </row>
    <row r="20" spans="1:6" ht="12.75" customHeight="1">
      <c r="A20" s="48" t="s">
        <v>77</v>
      </c>
      <c r="B20" s="48" t="s">
        <v>78</v>
      </c>
      <c r="C20" s="48" t="s">
        <v>79</v>
      </c>
      <c r="D20" s="27" t="s">
        <v>100</v>
      </c>
      <c r="E20" s="74" t="s">
        <v>464</v>
      </c>
      <c r="F20" s="58"/>
    </row>
    <row r="21" spans="1:6" ht="12.75" customHeight="1">
      <c r="A21" s="48" t="s">
        <v>77</v>
      </c>
      <c r="B21" s="48" t="s">
        <v>108</v>
      </c>
      <c r="C21" s="48" t="s">
        <v>88</v>
      </c>
      <c r="D21" s="27" t="s">
        <v>100</v>
      </c>
      <c r="E21" s="74" t="s">
        <v>465</v>
      </c>
      <c r="F21" s="58"/>
    </row>
    <row r="22" spans="1:6" ht="12.75" customHeight="1">
      <c r="A22" s="48" t="s">
        <v>77</v>
      </c>
      <c r="B22" s="48" t="s">
        <v>79</v>
      </c>
      <c r="C22" s="48" t="s">
        <v>79</v>
      </c>
      <c r="D22" s="27" t="s">
        <v>100</v>
      </c>
      <c r="E22" s="74" t="s">
        <v>466</v>
      </c>
      <c r="F22" s="58"/>
    </row>
    <row r="23" spans="1:6" ht="12.75" customHeight="1">
      <c r="A23" s="48" t="s">
        <v>91</v>
      </c>
      <c r="B23" s="48" t="s">
        <v>88</v>
      </c>
      <c r="C23" s="48" t="s">
        <v>85</v>
      </c>
      <c r="D23" s="27" t="s">
        <v>100</v>
      </c>
      <c r="E23" s="74" t="s">
        <v>467</v>
      </c>
      <c r="F23" s="58"/>
    </row>
    <row r="24" spans="1:6" ht="12.75" customHeight="1">
      <c r="A24" s="48" t="s">
        <v>91</v>
      </c>
      <c r="B24" s="48" t="s">
        <v>108</v>
      </c>
      <c r="C24" s="48" t="s">
        <v>85</v>
      </c>
      <c r="D24" s="27" t="s">
        <v>100</v>
      </c>
      <c r="E24" s="74" t="s">
        <v>468</v>
      </c>
      <c r="F24" s="58"/>
    </row>
    <row r="25" spans="1:6" ht="12.75" customHeight="1">
      <c r="A25" s="48" t="s">
        <v>129</v>
      </c>
      <c r="B25" s="48" t="s">
        <v>79</v>
      </c>
      <c r="C25" s="48" t="s">
        <v>82</v>
      </c>
      <c r="D25" s="27" t="s">
        <v>100</v>
      </c>
      <c r="E25" s="74" t="s">
        <v>469</v>
      </c>
      <c r="F25" s="58"/>
    </row>
    <row r="26" spans="1:6" ht="12.75" customHeight="1">
      <c r="A26" s="48" t="s">
        <v>77</v>
      </c>
      <c r="B26" s="48" t="s">
        <v>78</v>
      </c>
      <c r="C26" s="48" t="s">
        <v>103</v>
      </c>
      <c r="D26" s="27" t="s">
        <v>100</v>
      </c>
      <c r="E26" s="74" t="s">
        <v>470</v>
      </c>
      <c r="F26" s="58"/>
    </row>
    <row r="27" spans="1:6" ht="12.75" customHeight="1">
      <c r="A27" s="48" t="s">
        <v>113</v>
      </c>
      <c r="B27" s="48" t="s">
        <v>88</v>
      </c>
      <c r="C27" s="48" t="s">
        <v>88</v>
      </c>
      <c r="D27" s="27" t="s">
        <v>100</v>
      </c>
      <c r="E27" s="74" t="s">
        <v>471</v>
      </c>
      <c r="F27" s="58"/>
    </row>
    <row r="28" spans="1:6" ht="12.75" customHeight="1">
      <c r="A28" s="48" t="s">
        <v>129</v>
      </c>
      <c r="B28" s="48" t="s">
        <v>79</v>
      </c>
      <c r="C28" s="48" t="s">
        <v>82</v>
      </c>
      <c r="D28" s="27" t="s">
        <v>100</v>
      </c>
      <c r="E28" s="74" t="s">
        <v>472</v>
      </c>
      <c r="F28" s="58"/>
    </row>
    <row r="29" spans="1:6" ht="12.75" customHeight="1">
      <c r="A29" s="48" t="s">
        <v>113</v>
      </c>
      <c r="B29" s="48" t="s">
        <v>85</v>
      </c>
      <c r="C29" s="48" t="s">
        <v>79</v>
      </c>
      <c r="D29" s="27" t="s">
        <v>100</v>
      </c>
      <c r="E29" s="74" t="s">
        <v>473</v>
      </c>
      <c r="F29" s="58"/>
    </row>
    <row r="30" spans="1:6" ht="12.75" customHeight="1">
      <c r="A30" s="48" t="s">
        <v>77</v>
      </c>
      <c r="B30" s="48" t="s">
        <v>103</v>
      </c>
      <c r="C30" s="48" t="s">
        <v>85</v>
      </c>
      <c r="D30" s="27" t="s">
        <v>100</v>
      </c>
      <c r="E30" s="74" t="s">
        <v>474</v>
      </c>
      <c r="F30" s="58"/>
    </row>
    <row r="31" spans="1:6" ht="12.75" customHeight="1">
      <c r="A31" s="48" t="s">
        <v>77</v>
      </c>
      <c r="B31" s="48" t="s">
        <v>105</v>
      </c>
      <c r="C31" s="48" t="s">
        <v>83</v>
      </c>
      <c r="D31" s="27" t="s">
        <v>100</v>
      </c>
      <c r="E31" s="74" t="s">
        <v>475</v>
      </c>
      <c r="F31" s="58"/>
    </row>
    <row r="32" spans="1:6" ht="12.75" customHeight="1">
      <c r="A32" s="48" t="s">
        <v>121</v>
      </c>
      <c r="B32" s="48" t="s">
        <v>122</v>
      </c>
      <c r="C32" s="48" t="s">
        <v>85</v>
      </c>
      <c r="D32" s="27" t="s">
        <v>100</v>
      </c>
      <c r="E32" s="74" t="s">
        <v>476</v>
      </c>
      <c r="F32" s="58"/>
    </row>
    <row r="33" spans="1:6" ht="12.75" customHeight="1">
      <c r="A33" s="48" t="s">
        <v>77</v>
      </c>
      <c r="B33" s="48" t="s">
        <v>110</v>
      </c>
      <c r="C33" s="48" t="s">
        <v>88</v>
      </c>
      <c r="D33" s="27" t="s">
        <v>100</v>
      </c>
      <c r="E33" s="74" t="s">
        <v>477</v>
      </c>
      <c r="F33" s="58"/>
    </row>
    <row r="34" spans="1:6" ht="12.75" customHeight="1">
      <c r="A34" s="48" t="s">
        <v>77</v>
      </c>
      <c r="B34" s="48" t="s">
        <v>110</v>
      </c>
      <c r="C34" s="48" t="s">
        <v>88</v>
      </c>
      <c r="D34" s="27" t="s">
        <v>100</v>
      </c>
      <c r="E34" s="74" t="s">
        <v>478</v>
      </c>
      <c r="F34" s="58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portrait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479</v>
      </c>
      <c r="I1" s="51"/>
    </row>
    <row r="2" spans="1:9" ht="25.5" customHeight="1">
      <c r="A2" s="6" t="s">
        <v>480</v>
      </c>
      <c r="B2" s="6"/>
      <c r="C2" s="6"/>
      <c r="D2" s="6"/>
      <c r="E2" s="6"/>
      <c r="F2" s="6"/>
      <c r="G2" s="6"/>
      <c r="H2" s="6"/>
      <c r="I2" s="51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</v>
      </c>
      <c r="I3" s="51"/>
    </row>
    <row r="4" spans="1:9" ht="19.5" customHeight="1">
      <c r="A4" s="18" t="s">
        <v>481</v>
      </c>
      <c r="B4" s="18" t="s">
        <v>482</v>
      </c>
      <c r="C4" s="13" t="s">
        <v>483</v>
      </c>
      <c r="D4" s="13"/>
      <c r="E4" s="13"/>
      <c r="F4" s="13"/>
      <c r="G4" s="13"/>
      <c r="H4" s="13"/>
      <c r="I4" s="51"/>
    </row>
    <row r="5" spans="1:9" ht="19.5" customHeight="1">
      <c r="A5" s="18"/>
      <c r="B5" s="18"/>
      <c r="C5" s="38" t="s">
        <v>54</v>
      </c>
      <c r="D5" s="39" t="s">
        <v>319</v>
      </c>
      <c r="E5" s="40" t="s">
        <v>484</v>
      </c>
      <c r="F5" s="41"/>
      <c r="G5" s="41"/>
      <c r="H5" s="42" t="s">
        <v>324</v>
      </c>
      <c r="I5" s="51"/>
    </row>
    <row r="6" spans="1:9" ht="33.75" customHeight="1">
      <c r="A6" s="24"/>
      <c r="B6" s="24"/>
      <c r="C6" s="43"/>
      <c r="D6" s="25"/>
      <c r="E6" s="44" t="s">
        <v>69</v>
      </c>
      <c r="F6" s="45" t="s">
        <v>485</v>
      </c>
      <c r="G6" s="46" t="s">
        <v>486</v>
      </c>
      <c r="H6" s="47"/>
      <c r="I6" s="51"/>
    </row>
    <row r="7" spans="1:9" s="55" customFormat="1" ht="19.5" customHeight="1">
      <c r="A7" s="24" t="s">
        <v>75</v>
      </c>
      <c r="B7" s="25" t="s">
        <v>75</v>
      </c>
      <c r="C7" s="56">
        <v>1</v>
      </c>
      <c r="D7" s="24">
        <v>2</v>
      </c>
      <c r="E7" s="24">
        <v>3</v>
      </c>
      <c r="F7" s="24">
        <v>4</v>
      </c>
      <c r="G7" s="25">
        <v>5</v>
      </c>
      <c r="H7" s="57">
        <v>6</v>
      </c>
      <c r="I7" s="67"/>
    </row>
    <row r="8" spans="1:9" ht="19.5" customHeight="1">
      <c r="A8" s="27"/>
      <c r="B8" s="27" t="s">
        <v>54</v>
      </c>
      <c r="C8" s="58">
        <v>10000</v>
      </c>
      <c r="D8" s="59">
        <v>0</v>
      </c>
      <c r="E8" s="60">
        <v>0</v>
      </c>
      <c r="F8" s="61">
        <v>0</v>
      </c>
      <c r="G8" s="61">
        <v>0</v>
      </c>
      <c r="H8" s="58">
        <v>10000</v>
      </c>
      <c r="I8" s="51"/>
    </row>
    <row r="9" spans="1:9" ht="19.5" customHeight="1">
      <c r="A9" s="27"/>
      <c r="B9" s="27" t="s">
        <v>99</v>
      </c>
      <c r="C9" s="58">
        <v>10000</v>
      </c>
      <c r="D9" s="59">
        <v>0</v>
      </c>
      <c r="E9" s="60">
        <v>0</v>
      </c>
      <c r="F9" s="61">
        <v>0</v>
      </c>
      <c r="G9" s="61">
        <v>0</v>
      </c>
      <c r="H9" s="58">
        <v>10000</v>
      </c>
      <c r="I9" s="51"/>
    </row>
    <row r="10" spans="1:9" ht="19.5" customHeight="1">
      <c r="A10" s="27" t="s">
        <v>100</v>
      </c>
      <c r="B10" s="27" t="s">
        <v>487</v>
      </c>
      <c r="C10" s="58">
        <v>10000</v>
      </c>
      <c r="D10" s="59">
        <v>0</v>
      </c>
      <c r="E10" s="60">
        <v>0</v>
      </c>
      <c r="F10" s="61">
        <v>0</v>
      </c>
      <c r="G10" s="61">
        <v>0</v>
      </c>
      <c r="H10" s="58">
        <v>10000</v>
      </c>
      <c r="I10" s="53"/>
    </row>
    <row r="11" spans="1:9" ht="19.5" customHeight="1">
      <c r="A11" s="62"/>
      <c r="B11" s="62"/>
      <c r="C11" s="62"/>
      <c r="D11" s="62"/>
      <c r="E11" s="63"/>
      <c r="F11" s="62"/>
      <c r="G11" s="62"/>
      <c r="H11" s="53"/>
      <c r="I11" s="53"/>
    </row>
    <row r="12" spans="1:9" ht="19.5" customHeight="1">
      <c r="A12" s="62"/>
      <c r="B12" s="62"/>
      <c r="C12" s="62"/>
      <c r="D12" s="62"/>
      <c r="E12" s="64"/>
      <c r="F12" s="62"/>
      <c r="G12" s="62"/>
      <c r="H12" s="53"/>
      <c r="I12" s="53"/>
    </row>
    <row r="13" spans="1:9" ht="19.5" customHeight="1">
      <c r="A13" s="62"/>
      <c r="B13" s="62"/>
      <c r="C13" s="62"/>
      <c r="D13" s="62"/>
      <c r="E13" s="64"/>
      <c r="F13" s="62"/>
      <c r="G13" s="62"/>
      <c r="H13" s="53"/>
      <c r="I13" s="53"/>
    </row>
    <row r="14" spans="1:9" ht="19.5" customHeight="1">
      <c r="A14" s="62"/>
      <c r="B14" s="62"/>
      <c r="C14" s="62"/>
      <c r="D14" s="62"/>
      <c r="E14" s="63"/>
      <c r="F14" s="62"/>
      <c r="G14" s="62"/>
      <c r="H14" s="53"/>
      <c r="I14" s="53"/>
    </row>
    <row r="15" spans="1:9" ht="19.5" customHeight="1">
      <c r="A15" s="62"/>
      <c r="B15" s="62"/>
      <c r="C15" s="62"/>
      <c r="D15" s="62"/>
      <c r="E15" s="63"/>
      <c r="F15" s="62"/>
      <c r="G15" s="62"/>
      <c r="H15" s="53"/>
      <c r="I15" s="53"/>
    </row>
    <row r="16" spans="1:9" ht="19.5" customHeight="1">
      <c r="A16" s="62"/>
      <c r="B16" s="62"/>
      <c r="C16" s="62"/>
      <c r="D16" s="62"/>
      <c r="E16" s="64"/>
      <c r="F16" s="62"/>
      <c r="G16" s="62"/>
      <c r="H16" s="53"/>
      <c r="I16" s="53"/>
    </row>
    <row r="17" spans="1:9" ht="19.5" customHeight="1">
      <c r="A17" s="62"/>
      <c r="B17" s="62"/>
      <c r="C17" s="62"/>
      <c r="D17" s="62"/>
      <c r="E17" s="64"/>
      <c r="F17" s="62"/>
      <c r="G17" s="62"/>
      <c r="H17" s="53"/>
      <c r="I17" s="53"/>
    </row>
    <row r="18" spans="1:9" ht="19.5" customHeight="1">
      <c r="A18" s="62"/>
      <c r="B18" s="62"/>
      <c r="C18" s="62"/>
      <c r="D18" s="62"/>
      <c r="E18" s="65"/>
      <c r="F18" s="62"/>
      <c r="G18" s="62"/>
      <c r="H18" s="53"/>
      <c r="I18" s="53"/>
    </row>
    <row r="19" spans="1:9" ht="19.5" customHeight="1">
      <c r="A19" s="62"/>
      <c r="B19" s="62"/>
      <c r="C19" s="62"/>
      <c r="D19" s="62"/>
      <c r="E19" s="63"/>
      <c r="F19" s="62"/>
      <c r="G19" s="62"/>
      <c r="H19" s="53"/>
      <c r="I19" s="53"/>
    </row>
    <row r="20" spans="1:9" ht="19.5" customHeight="1">
      <c r="A20" s="63"/>
      <c r="B20" s="63"/>
      <c r="C20" s="63"/>
      <c r="D20" s="63"/>
      <c r="E20" s="63"/>
      <c r="F20" s="62"/>
      <c r="G20" s="62"/>
      <c r="H20" s="53"/>
      <c r="I20" s="53"/>
    </row>
    <row r="21" spans="1:9" ht="19.5" customHeight="1">
      <c r="A21" s="53"/>
      <c r="B21" s="53"/>
      <c r="C21" s="53"/>
      <c r="D21" s="53"/>
      <c r="E21" s="66"/>
      <c r="F21" s="53"/>
      <c r="G21" s="53"/>
      <c r="H21" s="53"/>
      <c r="I21" s="53"/>
    </row>
    <row r="22" spans="1:9" ht="19.5" customHeight="1">
      <c r="A22" s="53"/>
      <c r="B22" s="53"/>
      <c r="C22" s="53"/>
      <c r="D22" s="53"/>
      <c r="E22" s="66"/>
      <c r="F22" s="53"/>
      <c r="G22" s="53"/>
      <c r="H22" s="53"/>
      <c r="I22" s="53"/>
    </row>
    <row r="23" spans="1:9" ht="19.5" customHeight="1">
      <c r="A23" s="53"/>
      <c r="B23" s="53"/>
      <c r="C23" s="53"/>
      <c r="D23" s="53"/>
      <c r="E23" s="66"/>
      <c r="F23" s="53"/>
      <c r="G23" s="53"/>
      <c r="H23" s="53"/>
      <c r="I23" s="53"/>
    </row>
    <row r="24" spans="1:9" ht="19.5" customHeight="1">
      <c r="A24" s="53"/>
      <c r="B24" s="53"/>
      <c r="C24" s="53"/>
      <c r="D24" s="53"/>
      <c r="E24" s="66"/>
      <c r="F24" s="53"/>
      <c r="G24" s="53"/>
      <c r="H24" s="53"/>
      <c r="I24" s="53"/>
    </row>
    <row r="25" spans="1:9" ht="19.5" customHeight="1">
      <c r="A25" s="53"/>
      <c r="B25" s="53"/>
      <c r="C25" s="53"/>
      <c r="D25" s="53"/>
      <c r="E25" s="66"/>
      <c r="F25" s="53"/>
      <c r="G25" s="53"/>
      <c r="H25" s="53"/>
      <c r="I25" s="53"/>
    </row>
    <row r="26" spans="1:9" ht="19.5" customHeight="1">
      <c r="A26" s="53"/>
      <c r="B26" s="53"/>
      <c r="C26" s="53"/>
      <c r="D26" s="53"/>
      <c r="E26" s="66"/>
      <c r="F26" s="53"/>
      <c r="G26" s="53"/>
      <c r="H26" s="53"/>
      <c r="I26" s="53"/>
    </row>
    <row r="27" spans="1:9" ht="19.5" customHeight="1">
      <c r="A27" s="53"/>
      <c r="B27" s="53"/>
      <c r="C27" s="53"/>
      <c r="D27" s="53"/>
      <c r="E27" s="66"/>
      <c r="F27" s="53"/>
      <c r="G27" s="53"/>
      <c r="H27" s="53"/>
      <c r="I27" s="53"/>
    </row>
    <row r="28" spans="1:9" ht="19.5" customHeight="1">
      <c r="A28" s="53"/>
      <c r="B28" s="53"/>
      <c r="C28" s="53"/>
      <c r="D28" s="53"/>
      <c r="E28" s="66"/>
      <c r="F28" s="53"/>
      <c r="G28" s="53"/>
      <c r="H28" s="53"/>
      <c r="I28" s="53"/>
    </row>
    <row r="29" spans="1:9" ht="19.5" customHeight="1">
      <c r="A29" s="53"/>
      <c r="B29" s="53"/>
      <c r="C29" s="53"/>
      <c r="D29" s="53"/>
      <c r="E29" s="66"/>
      <c r="F29" s="53"/>
      <c r="G29" s="53"/>
      <c r="H29" s="53"/>
      <c r="I29" s="53"/>
    </row>
    <row r="30" spans="1:9" ht="19.5" customHeight="1">
      <c r="A30" s="53"/>
      <c r="B30" s="53"/>
      <c r="C30" s="53"/>
      <c r="D30" s="53"/>
      <c r="E30" s="66"/>
      <c r="F30" s="53"/>
      <c r="G30" s="53"/>
      <c r="H30" s="53"/>
      <c r="I30" s="5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dcterms:created xsi:type="dcterms:W3CDTF">2020-04-22T01:48:29Z</dcterms:created>
  <dcterms:modified xsi:type="dcterms:W3CDTF">2020-06-09T07:17:41Z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