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13200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3">#N/A</definedName>
  </definedNames>
  <calcPr fullCalcOnLoad="1"/>
</workbook>
</file>

<file path=xl/sharedStrings.xml><?xml version="1.0" encoding="utf-8"?>
<sst xmlns="http://schemas.openxmlformats.org/spreadsheetml/2006/main" count="877" uniqueCount="391">
  <si>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</si>
  <si>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</si>
  <si>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</si>
  <si>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</si>
  <si>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</si>
  <si>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</si>
  <si>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</si>
  <si>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</si>
  <si>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</si>
  <si>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</si>
  <si>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</si>
  <si>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</si>
  <si>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</si>
  <si>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</si>
  <si>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</si>
  <si>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</si>
  <si>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</si>
  <si>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</si>
  <si>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</si>
  <si>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</si>
  <si>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</si>
  <si>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</si>
  <si>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</si>
  <si>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</si>
  <si>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</si>
  <si>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</si>
  <si>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</si>
  <si>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</si>
  <si>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</si>
  <si>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</si>
  <si>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</si>
  <si>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</si>
  <si>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</si>
  <si>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</si>
  <si>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</si>
  <si>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</si>
  <si>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</si>
  <si>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</si>
  <si>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</si>
  <si>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</si>
  <si>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</si>
  <si>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</si>
  <si>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</si>
  <si>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</si>
  <si>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</si>
  <si>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</si>
  <si>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</si>
  <si>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</si>
  <si>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</si>
  <si>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</si>
  <si>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</si>
  <si>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</si>
  <si>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</si>
  <si>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单位：万元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</si>
  <si>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</si>
  <si>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</si>
  <si>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</si>
  <si>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</si>
  <si>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</si>
  <si>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</si>
  <si>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</si>
  <si>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</si>
  <si>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</si>
  <si>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</si>
  <si>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</si>
  <si>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</si>
  <si>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</si>
  <si>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?位名称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</si>
  <si>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</si>
  <si>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</si>
  <si>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</si>
  <si>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</si>
  <si>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</si>
  <si>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</si>
  <si>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</si>
  <si>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</si>
  <si>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</si>
  <si>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</si>
  <si>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**</t>
  </si>
  <si>
    <t>通川区水务局机关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</si>
  <si>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</si>
  <si>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</si>
  <si>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</si>
  <si>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</si>
  <si>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</si>
  <si>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</si>
  <si>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</si>
  <si>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</si>
  <si>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</si>
  <si>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</si>
  <si>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</si>
  <si>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</si>
  <si>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</si>
  <si>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208</t>
  </si>
  <si>
    <t>05</t>
  </si>
  <si>
    <t>302101</t>
  </si>
  <si>
    <t>机关事业单位基本养老保险缴费支出</t>
  </si>
  <si>
    <t>99</t>
  </si>
  <si>
    <t>01</t>
  </si>
  <si>
    <t>其他社会保障和就业支出</t>
  </si>
  <si>
    <t>210</t>
  </si>
  <si>
    <t>行政单位医疗</t>
  </si>
  <si>
    <t>213</t>
  </si>
  <si>
    <t>03</t>
  </si>
  <si>
    <t>行政运行（水利）</t>
  </si>
  <si>
    <t>02</t>
  </si>
  <si>
    <t>一般行政管理事务（水利）</t>
  </si>
  <si>
    <t>06</t>
  </si>
  <si>
    <t>水利工程运行与维护</t>
  </si>
  <si>
    <t>防汛</t>
  </si>
  <si>
    <t>221</t>
  </si>
  <si>
    <t>住房公积金</t>
  </si>
  <si>
    <t>表1-2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</si>
  <si>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</si>
  <si>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</si>
  <si>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</si>
  <si>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</si>
  <si>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</si>
  <si>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</si>
  <si>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</si>
  <si>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</si>
  <si>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</si>
  <si>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</si>
  <si>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</si>
  <si>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</si>
  <si>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</si>
  <si>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</si>
  <si>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</si>
  <si>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</si>
  <si>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</si>
  <si>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</si>
  <si>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</si>
  <si>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</si>
  <si>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</si>
  <si>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</si>
  <si>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</si>
  <si>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</si>
  <si>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</si>
  <si>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</si>
  <si>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</si>
  <si>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</si>
  <si>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</si>
  <si>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</si>
  <si>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</si>
  <si>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</si>
  <si>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</si>
  <si>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</si>
  <si>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</si>
  <si>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</si>
  <si>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</si>
  <si>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</si>
  <si>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</si>
  <si>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</si>
  <si>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</si>
  <si>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</si>
  <si>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</si>
  <si>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</si>
  <si>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</si>
  <si>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</si>
  <si>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</si>
  <si>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</si>
  <si>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</si>
  <si>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</si>
  <si>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</si>
  <si>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</si>
  <si>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</si>
  <si>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</si>
  <si>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国有资本经营预算安排</t>
  </si>
  <si>
    <t>301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</si>
  <si>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</si>
  <si>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</si>
  <si>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</si>
  <si>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</si>
  <si>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伙食费</t>
  </si>
  <si>
    <t xml:space="preserve">  其他工资福利支出</t>
  </si>
  <si>
    <t>302</t>
  </si>
  <si>
    <t>机关商品和服务支出</t>
  </si>
  <si>
    <t xml:space="preserve">  办公经费</t>
  </si>
  <si>
    <t xml:space="preserve">  会议费</t>
  </si>
  <si>
    <t>16</t>
  </si>
  <si>
    <t xml:space="preserve">  培训费</t>
  </si>
  <si>
    <t xml:space="preserve">  印刷费</t>
  </si>
  <si>
    <t>07</t>
  </si>
  <si>
    <t xml:space="preserve">  邮电费</t>
  </si>
  <si>
    <t xml:space="preserve">  差旅费</t>
  </si>
  <si>
    <t>17</t>
  </si>
  <si>
    <t xml:space="preserve">  公务接待费</t>
  </si>
  <si>
    <t>28</t>
  </si>
  <si>
    <t xml:space="preserve">  工会经费</t>
  </si>
  <si>
    <t>29</t>
  </si>
  <si>
    <t xml:space="preserve">  福利费</t>
  </si>
  <si>
    <t>31</t>
  </si>
  <si>
    <t xml:space="preserve">  公务用车维护费</t>
  </si>
  <si>
    <t>39</t>
  </si>
  <si>
    <t xml:space="preserve">  其他交通费用</t>
  </si>
  <si>
    <t xml:space="preserve">  党建经费</t>
  </si>
  <si>
    <t>303</t>
  </si>
  <si>
    <t>对个人和家庭的补助</t>
  </si>
  <si>
    <t xml:space="preserve">  生活补助</t>
  </si>
  <si>
    <t xml:space="preserve">  体检费</t>
  </si>
  <si>
    <t xml:space="preserve">  其他对个人和家庭的补助支出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</si>
  <si>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</si>
  <si>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</si>
  <si>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</si>
  <si>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</si>
  <si>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</si>
  <si>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</si>
  <si>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</si>
  <si>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</si>
  <si>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</si>
  <si>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</si>
  <si>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</si>
  <si>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</si>
  <si>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</si>
  <si>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</si>
  <si>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</si>
  <si>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</si>
  <si>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</si>
  <si>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</si>
  <si>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</si>
  <si>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</si>
  <si>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</si>
  <si>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</si>
  <si>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</si>
  <si>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</si>
  <si>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</si>
  <si>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</si>
  <si>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</si>
  <si>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</si>
  <si>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</si>
  <si>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</si>
  <si>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</si>
  <si>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</si>
  <si>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</si>
  <si>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</si>
  <si>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</si>
  <si>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</si>
  <si>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</si>
  <si>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</si>
  <si>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</si>
  <si>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</si>
  <si>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</si>
  <si>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</si>
  <si>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</si>
  <si>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</si>
  <si>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</si>
  <si>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</si>
  <si>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</si>
  <si>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</si>
  <si>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</si>
  <si>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</si>
  <si>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党建经费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</si>
  <si>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</si>
  <si>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</si>
  <si>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</si>
  <si>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</si>
  <si>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</si>
  <si>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</si>
  <si>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</si>
  <si>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</si>
  <si>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</si>
  <si>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</si>
  <si>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</si>
  <si>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</si>
  <si>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</si>
  <si>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</si>
  <si>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</si>
  <si>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</si>
  <si>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</si>
  <si>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</si>
  <si>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</si>
  <si>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</si>
  <si>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</si>
  <si>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</si>
  <si>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</si>
  <si>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</si>
  <si>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</si>
  <si>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</si>
  <si>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</si>
  <si>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</si>
  <si>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</si>
  <si>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</si>
  <si>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</si>
  <si>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</si>
  <si>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</si>
  <si>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</si>
  <si>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</si>
  <si>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</si>
  <si>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</si>
  <si>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</si>
  <si>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</si>
  <si>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</si>
  <si>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</si>
  <si>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</si>
  <si>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合    计</t>
  </si>
  <si>
    <t>表3-1</t>
  </si>
  <si>
    <t>一般公共预算基本支出预算表</t>
  </si>
  <si>
    <t>经济分类科目</t>
  </si>
  <si>
    <t>人员经费</t>
  </si>
  <si>
    <t>公用经费</t>
  </si>
  <si>
    <t xml:space="preserve">  基本工资</t>
  </si>
  <si>
    <t xml:space="preserve">  津贴补贴</t>
  </si>
  <si>
    <t xml:space="preserve">  奖金</t>
  </si>
  <si>
    <t xml:space="preserve">  伙食补助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</si>
  <si>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</si>
  <si>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</si>
  <si>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</si>
  <si>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</si>
  <si>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</si>
  <si>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</si>
  <si>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</si>
  <si>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</si>
  <si>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医疗费</t>
  </si>
  <si>
    <t xml:space="preserve">  办公费</t>
  </si>
  <si>
    <t xml:space="preserve">  咨询费</t>
  </si>
  <si>
    <t>04</t>
  </si>
  <si>
    <t xml:space="preserve">  手续费</t>
  </si>
  <si>
    <t xml:space="preserve">  水费</t>
  </si>
  <si>
    <t xml:space="preserve">  电费</t>
  </si>
  <si>
    <t>30</t>
  </si>
  <si>
    <t xml:space="preserve">  取暖费</t>
  </si>
  <si>
    <t xml:space="preserve">  差率费</t>
  </si>
  <si>
    <t xml:space="preserve">  因公出国</t>
  </si>
  <si>
    <t xml:space="preserve">  维修(护)费</t>
  </si>
  <si>
    <t xml:space="preserve">  维修维护费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</si>
  <si>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</si>
  <si>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</si>
  <si>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</si>
  <si>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</si>
  <si>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</si>
  <si>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</si>
  <si>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</si>
  <si>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</si>
  <si>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</si>
  <si>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</si>
  <si>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 xml:space="preserve">  公务用车运行维护费</t>
  </si>
  <si>
    <t>40</t>
  </si>
  <si>
    <t xml:space="preserve">  税金及附加</t>
  </si>
  <si>
    <t>41</t>
  </si>
  <si>
    <t xml:space="preserve">  其他商品和服务支出</t>
  </si>
  <si>
    <t xml:space="preserve">  离休费</t>
  </si>
  <si>
    <t xml:space="preserve">  退休费</t>
  </si>
  <si>
    <t xml:space="preserve">  退职退役费</t>
  </si>
  <si>
    <t xml:space="preserve">  抚恤金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</si>
  <si>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</si>
  <si>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</si>
  <si>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</si>
  <si>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</si>
  <si>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</si>
  <si>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>资本性支出(基本建设)</t>
  </si>
  <si>
    <t xml:space="preserve">  办公设备购置</t>
  </si>
  <si>
    <t xml:space="preserve">  基础设施建设</t>
  </si>
  <si>
    <t xml:space="preserve">  大型修缮</t>
  </si>
  <si>
    <t xml:space="preserve">  专用设备购置</t>
  </si>
  <si>
    <t>19</t>
  </si>
  <si>
    <t xml:space="preserve">  其他交通工具购置</t>
  </si>
  <si>
    <t xml:space="preserve">  对明见非盈利组织和群众性自治组织补助</t>
  </si>
  <si>
    <t>表3-2</t>
  </si>
  <si>
    <t>一般公共预算项目支出表</t>
  </si>
  <si>
    <t>单位名称  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</si>
  <si>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</si>
  <si>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</si>
  <si>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</si>
  <si>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</si>
  <si>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</si>
  <si>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</si>
  <si>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</si>
  <si>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</si>
  <si>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</si>
  <si>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</si>
  <si>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</si>
  <si>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</si>
  <si>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</si>
  <si>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</si>
  <si>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</si>
  <si>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</si>
  <si>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</si>
  <si>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表六</t>
  </si>
  <si>
    <t>2019年部门预算项目绩效目标（部门预算）</t>
  </si>
  <si>
    <t>项目单位、项目名称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</si>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</sst>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  <numFmt numFmtId="178" formatCode="&quot;\&quot;#,##0.00_);\(&quot;\&quot;#,##0.00\)"/>
  </numFmts>
  <fonts count="62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18"/>
      <name val="黑体"/>
      <family val="3"/>
    </font>
    <font>
      <b/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7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1" applyNumberFormat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42" fillId="7" borderId="0" applyNumberFormat="0" applyBorder="0" applyAlignment="0" applyProtection="0"/>
    <xf numFmtId="0" fontId="44" fillId="8" borderId="0" applyNumberFormat="0" applyBorder="0" applyAlignment="0" applyProtection="0"/>
    <xf numFmtId="0" fontId="23" fillId="2" borderId="0" applyNumberFormat="0" applyBorder="0" applyAlignment="0" applyProtection="0"/>
    <xf numFmtId="0" fontId="45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11" borderId="2" applyNumberFormat="0" applyFont="0" applyAlignment="0" applyProtection="0"/>
    <xf numFmtId="0" fontId="45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13" borderId="0" applyNumberFormat="0" applyBorder="0" applyAlignment="0" applyProtection="0"/>
    <xf numFmtId="0" fontId="49" fillId="0" borderId="4" applyNumberFormat="0" applyFill="0" applyAlignment="0" applyProtection="0"/>
    <xf numFmtId="0" fontId="45" fillId="14" borderId="0" applyNumberFormat="0" applyBorder="0" applyAlignment="0" applyProtection="0"/>
    <xf numFmtId="0" fontId="55" fillId="15" borderId="5" applyNumberFormat="0" applyAlignment="0" applyProtection="0"/>
    <xf numFmtId="0" fontId="56" fillId="15" borderId="1" applyNumberFormat="0" applyAlignment="0" applyProtection="0"/>
    <xf numFmtId="0" fontId="57" fillId="16" borderId="6" applyNumberFormat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42" fillId="21" borderId="0" applyNumberFormat="0" applyBorder="0" applyAlignment="0" applyProtection="0"/>
    <xf numFmtId="0" fontId="45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5" fillId="31" borderId="0" applyNumberFormat="0" applyBorder="0" applyAlignment="0" applyProtection="0"/>
    <xf numFmtId="0" fontId="42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2" fillId="35" borderId="0" applyNumberFormat="0" applyBorder="0" applyAlignment="0" applyProtection="0"/>
    <xf numFmtId="0" fontId="45" fillId="36" borderId="0" applyNumberFormat="0" applyBorder="0" applyAlignment="0" applyProtection="0"/>
  </cellStyleXfs>
  <cellXfs count="259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>
      <alignment horizontal="centerContinuous" vertical="center"/>
    </xf>
    <xf numFmtId="1" fontId="1" fillId="0" borderId="22" xfId="0" applyNumberFormat="1" applyFont="1" applyFill="1" applyBorder="1" applyAlignment="1">
      <alignment horizontal="centerContinuous" vertical="center"/>
    </xf>
    <xf numFmtId="1" fontId="1" fillId="0" borderId="23" xfId="0" applyNumberFormat="1" applyFont="1" applyFill="1" applyBorder="1" applyAlignment="1">
      <alignment horizontal="centerContinuous" vertical="center"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7" borderId="2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176" fontId="1" fillId="0" borderId="26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176" fontId="1" fillId="0" borderId="23" xfId="0" applyNumberFormat="1" applyFont="1" applyFill="1" applyBorder="1" applyAlignment="1" applyProtection="1">
      <alignment vertical="center" wrapText="1"/>
      <protection/>
    </xf>
    <xf numFmtId="176" fontId="1" fillId="0" borderId="29" xfId="0" applyNumberFormat="1" applyFont="1" applyFill="1" applyBorder="1" applyAlignment="1" applyProtection="1">
      <alignment vertical="center" wrapText="1"/>
      <protection/>
    </xf>
    <xf numFmtId="1" fontId="1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1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center" vertical="center" wrapText="1"/>
    </xf>
    <xf numFmtId="1" fontId="0" fillId="38" borderId="0" xfId="0" applyNumberFormat="1" applyFill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49" fontId="1" fillId="38" borderId="22" xfId="0" applyNumberFormat="1" applyFont="1" applyFill="1" applyBorder="1" applyAlignment="1" applyProtection="1">
      <alignment horizontal="center" vertical="center" wrapText="1"/>
      <protection/>
    </xf>
    <xf numFmtId="0" fontId="11" fillId="38" borderId="22" xfId="0" applyNumberFormat="1" applyFont="1" applyFill="1" applyBorder="1" applyAlignment="1">
      <alignment horizontal="center"/>
    </xf>
    <xf numFmtId="1" fontId="11" fillId="38" borderId="22" xfId="0" applyNumberFormat="1" applyFont="1" applyFill="1" applyBorder="1" applyAlignment="1">
      <alignment horizontal="center"/>
    </xf>
    <xf numFmtId="0" fontId="11" fillId="0" borderId="22" xfId="0" applyNumberFormat="1" applyFont="1" applyFill="1" applyBorder="1" applyAlignment="1">
      <alignment horizontal="center"/>
    </xf>
    <xf numFmtId="0" fontId="11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center" vertical="center" wrapText="1"/>
    </xf>
    <xf numFmtId="1" fontId="10" fillId="38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37" borderId="22" xfId="0" applyNumberFormat="1" applyFon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/>
    </xf>
    <xf numFmtId="49" fontId="1" fillId="38" borderId="22" xfId="0" applyNumberFormat="1" applyFont="1" applyFill="1" applyBorder="1" applyAlignment="1" applyProtection="1">
      <alignment vertical="center" wrapText="1"/>
      <protection/>
    </xf>
    <xf numFmtId="0" fontId="1" fillId="38" borderId="22" xfId="0" applyNumberFormat="1" applyFont="1" applyFill="1" applyBorder="1" applyAlignment="1" applyProtection="1">
      <alignment vertical="center" wrapText="1"/>
      <protection/>
    </xf>
    <xf numFmtId="3" fontId="1" fillId="38" borderId="22" xfId="0" applyNumberFormat="1" applyFont="1" applyFill="1" applyBorder="1" applyAlignment="1" applyProtection="1">
      <alignment vertical="center" wrapText="1"/>
      <protection/>
    </xf>
    <xf numFmtId="49" fontId="1" fillId="0" borderId="27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7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38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 horizontal="right"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38" borderId="22" xfId="0" applyNumberFormat="1" applyFont="1" applyFill="1" applyBorder="1" applyAlignment="1" applyProtection="1">
      <alignment horizontal="center" vertical="center" wrapText="1"/>
      <protection/>
    </xf>
    <xf numFmtId="0" fontId="1" fillId="38" borderId="22" xfId="0" applyNumberFormat="1" applyFont="1" applyFill="1" applyBorder="1" applyAlignment="1" applyProtection="1">
      <alignment horizontal="center" vertical="center"/>
      <protection/>
    </xf>
    <xf numFmtId="1" fontId="1" fillId="38" borderId="22" xfId="0" applyNumberFormat="1" applyFont="1" applyFill="1" applyBorder="1" applyAlignment="1" applyProtection="1">
      <alignment horizontal="center" vertical="center" wrapText="1"/>
      <protection/>
    </xf>
    <xf numFmtId="3" fontId="1" fillId="0" borderId="26" xfId="0" applyNumberFormat="1" applyFont="1" applyFill="1" applyBorder="1" applyAlignment="1" applyProtection="1">
      <alignment horizontal="center" vertical="center" wrapText="1"/>
      <protection/>
    </xf>
    <xf numFmtId="3" fontId="1" fillId="38" borderId="22" xfId="0" applyNumberFormat="1" applyFont="1" applyFill="1" applyBorder="1" applyAlignment="1" applyProtection="1">
      <alignment horizontal="center" vertical="center" wrapText="1"/>
      <protection/>
    </xf>
    <xf numFmtId="3" fontId="1" fillId="0" borderId="26" xfId="0" applyNumberFormat="1" applyFont="1" applyFill="1" applyBorder="1" applyAlignment="1" applyProtection="1">
      <alignment vertical="center" wrapText="1"/>
      <protection/>
    </xf>
    <xf numFmtId="3" fontId="1" fillId="38" borderId="20" xfId="0" applyNumberFormat="1" applyFont="1" applyFill="1" applyBorder="1" applyAlignment="1" applyProtection="1">
      <alignment vertical="center" wrapText="1"/>
      <protection/>
    </xf>
    <xf numFmtId="3" fontId="1" fillId="38" borderId="29" xfId="0" applyNumberFormat="1" applyFont="1" applyFill="1" applyBorder="1" applyAlignment="1" applyProtection="1">
      <alignment vertical="center" wrapText="1"/>
      <protection/>
    </xf>
    <xf numFmtId="3" fontId="1" fillId="38" borderId="24" xfId="0" applyNumberFormat="1" applyFont="1" applyFill="1" applyBorder="1" applyAlignment="1" applyProtection="1">
      <alignment vertical="center" wrapText="1"/>
      <protection/>
    </xf>
    <xf numFmtId="3" fontId="1" fillId="38" borderId="26" xfId="0" applyNumberFormat="1" applyFont="1" applyFill="1" applyBorder="1" applyAlignment="1" applyProtection="1">
      <alignment vertical="center" wrapText="1"/>
      <protection/>
    </xf>
    <xf numFmtId="3" fontId="14" fillId="0" borderId="21" xfId="0" applyNumberFormat="1" applyFont="1" applyFill="1" applyBorder="1" applyAlignment="1" applyProtection="1">
      <alignment/>
      <protection/>
    </xf>
    <xf numFmtId="3" fontId="1" fillId="38" borderId="19" xfId="0" applyNumberFormat="1" applyFont="1" applyFill="1" applyBorder="1" applyAlignment="1" applyProtection="1">
      <alignment vertical="center" wrapText="1"/>
      <protection/>
    </xf>
    <xf numFmtId="3" fontId="0" fillId="38" borderId="23" xfId="0" applyNumberFormat="1" applyFill="1" applyBorder="1" applyAlignment="1">
      <alignment/>
    </xf>
    <xf numFmtId="3" fontId="1" fillId="38" borderId="19" xfId="0" applyNumberFormat="1" applyFont="1" applyFill="1" applyBorder="1" applyAlignment="1" applyProtection="1">
      <alignment vertical="center" wrapText="1"/>
      <protection/>
    </xf>
    <xf numFmtId="49" fontId="0" fillId="0" borderId="22" xfId="0" applyNumberFormat="1" applyFill="1" applyBorder="1" applyAlignment="1">
      <alignment/>
    </xf>
    <xf numFmtId="1" fontId="0" fillId="0" borderId="22" xfId="0" applyNumberFormat="1" applyFill="1" applyBorder="1" applyAlignment="1">
      <alignment/>
    </xf>
    <xf numFmtId="3" fontId="0" fillId="38" borderId="22" xfId="0" applyNumberFormat="1" applyFill="1" applyBorder="1" applyAlignment="1">
      <alignment/>
    </xf>
    <xf numFmtId="3" fontId="0" fillId="38" borderId="24" xfId="0" applyNumberFormat="1" applyFill="1" applyBorder="1" applyAlignment="1">
      <alignment/>
    </xf>
    <xf numFmtId="3" fontId="1" fillId="38" borderId="24" xfId="0" applyNumberFormat="1" applyFont="1" applyFill="1" applyBorder="1" applyAlignment="1" applyProtection="1">
      <alignment/>
      <protection/>
    </xf>
    <xf numFmtId="3" fontId="1" fillId="38" borderId="22" xfId="0" applyNumberFormat="1" applyFont="1" applyFill="1" applyBorder="1" applyAlignment="1" applyProtection="1">
      <alignment/>
      <protection/>
    </xf>
    <xf numFmtId="3" fontId="0" fillId="38" borderId="20" xfId="0" applyNumberFormat="1" applyFill="1" applyBorder="1" applyAlignment="1">
      <alignment/>
    </xf>
    <xf numFmtId="3" fontId="1" fillId="38" borderId="24" xfId="0" applyNumberFormat="1" applyFont="1" applyFill="1" applyBorder="1" applyAlignment="1" applyProtection="1">
      <alignment wrapText="1"/>
      <protection/>
    </xf>
    <xf numFmtId="0" fontId="1" fillId="37" borderId="0" xfId="0" applyNumberFormat="1" applyFont="1" applyFill="1" applyAlignment="1">
      <alignment/>
    </xf>
    <xf numFmtId="0" fontId="1" fillId="37" borderId="23" xfId="0" applyNumberFormat="1" applyFont="1" applyFill="1" applyBorder="1" applyAlignment="1" applyProtection="1">
      <alignment horizontal="centerContinuous" vertical="center"/>
      <protection/>
    </xf>
    <xf numFmtId="0" fontId="1" fillId="37" borderId="26" xfId="0" applyNumberFormat="1" applyFont="1" applyFill="1" applyBorder="1" applyAlignment="1" applyProtection="1">
      <alignment horizontal="centerContinuous" vertical="center"/>
      <protection/>
    </xf>
    <xf numFmtId="0" fontId="1" fillId="0" borderId="27" xfId="0" applyNumberFormat="1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Fill="1" applyBorder="1" applyAlignment="1" applyProtection="1">
      <alignment vertical="center" wrapText="1"/>
      <protection/>
    </xf>
    <xf numFmtId="176" fontId="1" fillId="0" borderId="27" xfId="0" applyNumberFormat="1" applyFont="1" applyFill="1" applyBorder="1" applyAlignment="1" applyProtection="1">
      <alignment vertical="center" wrapText="1"/>
      <protection/>
    </xf>
    <xf numFmtId="4" fontId="1" fillId="0" borderId="23" xfId="0" applyNumberFormat="1" applyFont="1" applyFill="1" applyBorder="1" applyAlignment="1" applyProtection="1">
      <alignment vertical="center" wrapText="1"/>
      <protection/>
    </xf>
    <xf numFmtId="4" fontId="1" fillId="0" borderId="27" xfId="0" applyNumberFormat="1" applyFont="1" applyFill="1" applyBorder="1" applyAlignment="1" applyProtection="1">
      <alignment vertical="center" wrapText="1"/>
      <protection/>
    </xf>
    <xf numFmtId="0" fontId="15" fillId="37" borderId="0" xfId="0" applyNumberFormat="1" applyFont="1" applyFill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37" borderId="30" xfId="0" applyNumberFormat="1" applyFont="1" applyFill="1" applyBorder="1" applyAlignment="1" applyProtection="1">
      <alignment horizontal="centerContinuous" vertical="center"/>
      <protection/>
    </xf>
    <xf numFmtId="0" fontId="1" fillId="37" borderId="24" xfId="0" applyNumberFormat="1" applyFont="1" applyFill="1" applyBorder="1" applyAlignment="1" applyProtection="1">
      <alignment horizontal="centerContinuous" vertical="center"/>
      <protection/>
    </xf>
    <xf numFmtId="0" fontId="1" fillId="37" borderId="25" xfId="0" applyNumberFormat="1" applyFont="1" applyFill="1" applyBorder="1" applyAlignment="1" applyProtection="1">
      <alignment horizontal="centerContinuous" vertical="center"/>
      <protection/>
    </xf>
    <xf numFmtId="0" fontId="1" fillId="37" borderId="22" xfId="0" applyNumberFormat="1" applyFont="1" applyFill="1" applyBorder="1" applyAlignment="1" applyProtection="1">
      <alignment horizontal="centerContinuous" vertical="center"/>
      <protection/>
    </xf>
    <xf numFmtId="1" fontId="0" fillId="0" borderId="22" xfId="0" applyNumberFormat="1" applyFill="1" applyBorder="1" applyAlignment="1">
      <alignment horizontal="centerContinuous" vertical="center"/>
    </xf>
    <xf numFmtId="1" fontId="0" fillId="0" borderId="23" xfId="0" applyNumberFormat="1" applyFill="1" applyBorder="1" applyAlignment="1">
      <alignment horizontal="centerContinuous" vertical="center"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19" xfId="0" applyNumberFormat="1" applyFont="1" applyFill="1" applyBorder="1" applyAlignment="1" applyProtection="1">
      <alignment vertical="center" wrapText="1"/>
      <protection/>
    </xf>
    <xf numFmtId="1" fontId="16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" fillId="37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Continuous" vertical="center"/>
      <protection/>
    </xf>
    <xf numFmtId="0" fontId="1" fillId="37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37" borderId="22" xfId="0" applyNumberFormat="1" applyFont="1" applyFill="1" applyBorder="1" applyAlignment="1" applyProtection="1">
      <alignment horizontal="center" vertical="center"/>
      <protection/>
    </xf>
    <xf numFmtId="1" fontId="18" fillId="0" borderId="22" xfId="0" applyNumberFormat="1" applyFont="1" applyFill="1" applyBorder="1" applyAlignment="1" applyProtection="1">
      <alignment horizontal="center" vertical="center"/>
      <protection/>
    </xf>
    <xf numFmtId="0" fontId="18" fillId="37" borderId="22" xfId="0" applyNumberFormat="1" applyFont="1" applyFill="1" applyBorder="1" applyAlignment="1" applyProtection="1">
      <alignment horizontal="center" vertical="center" wrapText="1"/>
      <protection/>
    </xf>
    <xf numFmtId="49" fontId="18" fillId="0" borderId="22" xfId="0" applyNumberFormat="1" applyFont="1" applyFill="1" applyBorder="1" applyAlignment="1" applyProtection="1">
      <alignment horizontal="left" vertical="center" wrapText="1"/>
      <protection/>
    </xf>
    <xf numFmtId="49" fontId="18" fillId="37" borderId="22" xfId="0" applyNumberFormat="1" applyFont="1" applyFill="1" applyBorder="1" applyAlignment="1" applyProtection="1">
      <alignment vertical="center" wrapText="1"/>
      <protection/>
    </xf>
    <xf numFmtId="49" fontId="18" fillId="0" borderId="22" xfId="0" applyNumberFormat="1" applyFont="1" applyFill="1" applyBorder="1" applyAlignment="1" applyProtection="1">
      <alignment vertical="center" wrapText="1"/>
      <protection/>
    </xf>
    <xf numFmtId="3" fontId="18" fillId="0" borderId="22" xfId="0" applyNumberFormat="1" applyFont="1" applyFill="1" applyBorder="1" applyAlignment="1" applyProtection="1">
      <alignment vertical="center" wrapText="1"/>
      <protection/>
    </xf>
    <xf numFmtId="176" fontId="18" fillId="0" borderId="22" xfId="0" applyNumberFormat="1" applyFont="1" applyFill="1" applyBorder="1" applyAlignment="1" applyProtection="1">
      <alignment vertical="center" wrapText="1"/>
      <protection/>
    </xf>
    <xf numFmtId="49" fontId="1" fillId="37" borderId="22" xfId="0" applyNumberFormat="1" applyFont="1" applyFill="1" applyBorder="1" applyAlignment="1" applyProtection="1">
      <alignment vertical="center" wrapText="1"/>
      <protection/>
    </xf>
    <xf numFmtId="3" fontId="1" fillId="0" borderId="22" xfId="0" applyNumberFormat="1" applyFont="1" applyFill="1" applyBorder="1" applyAlignment="1" applyProtection="1">
      <alignment vertical="center" wrapText="1"/>
      <protection/>
    </xf>
    <xf numFmtId="49" fontId="1" fillId="37" borderId="22" xfId="0" applyNumberFormat="1" applyFont="1" applyFill="1" applyBorder="1" applyAlignment="1" applyProtection="1">
      <alignment horizontal="center" vertical="center" wrapText="1"/>
      <protection/>
    </xf>
    <xf numFmtId="177" fontId="1" fillId="37" borderId="22" xfId="0" applyNumberFormat="1" applyFont="1" applyFill="1" applyBorder="1" applyAlignment="1" applyProtection="1">
      <alignment vertical="center" wrapText="1"/>
      <protection/>
    </xf>
    <xf numFmtId="49" fontId="18" fillId="0" borderId="23" xfId="0" applyNumberFormat="1" applyFont="1" applyFill="1" applyBorder="1" applyAlignment="1" applyProtection="1">
      <alignment horizontal="left" vertical="center" wrapText="1"/>
      <protection/>
    </xf>
    <xf numFmtId="49" fontId="18" fillId="0" borderId="29" xfId="0" applyNumberFormat="1" applyFont="1" applyFill="1" applyBorder="1" applyAlignment="1" applyProtection="1">
      <alignment horizontal="left" vertical="center" wrapText="1"/>
      <protection/>
    </xf>
    <xf numFmtId="176" fontId="18" fillId="0" borderId="23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>
      <alignment/>
    </xf>
    <xf numFmtId="3" fontId="1" fillId="0" borderId="26" xfId="0" applyNumberFormat="1" applyFont="1" applyFill="1" applyBorder="1" applyAlignment="1" applyProtection="1">
      <alignment vertical="center" wrapText="1"/>
      <protection/>
    </xf>
    <xf numFmtId="49" fontId="18" fillId="0" borderId="22" xfId="0" applyNumberFormat="1" applyFont="1" applyFill="1" applyBorder="1" applyAlignment="1" applyProtection="1">
      <alignment horizontal="center" vertical="center" wrapText="1"/>
      <protection/>
    </xf>
    <xf numFmtId="3" fontId="1" fillId="0" borderId="29" xfId="0" applyNumberFormat="1" applyFont="1" applyFill="1" applyBorder="1" applyAlignment="1" applyProtection="1">
      <alignment vertical="center" wrapText="1"/>
      <protection/>
    </xf>
    <xf numFmtId="3" fontId="1" fillId="0" borderId="23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1" fontId="1" fillId="0" borderId="19" xfId="0" applyNumberFormat="1" applyFont="1" applyFill="1" applyBorder="1" applyAlignment="1" applyProtection="1">
      <alignment horizontal="centerContinuous" vertical="center"/>
      <protection/>
    </xf>
    <xf numFmtId="1" fontId="1" fillId="0" borderId="32" xfId="0" applyNumberFormat="1" applyFont="1" applyFill="1" applyBorder="1" applyAlignment="1" applyProtection="1">
      <alignment horizontal="centerContinuous" vertical="center"/>
      <protection/>
    </xf>
    <xf numFmtId="1" fontId="1" fillId="0" borderId="27" xfId="0" applyNumberFormat="1" applyFont="1" applyFill="1" applyBorder="1" applyAlignment="1" applyProtection="1">
      <alignment horizontal="centerContinuous" vertical="center"/>
      <protection/>
    </xf>
    <xf numFmtId="0" fontId="1" fillId="37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0" fontId="18" fillId="37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37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1" fontId="18" fillId="0" borderId="30" xfId="0" applyNumberFormat="1" applyFont="1" applyFill="1" applyBorder="1" applyAlignment="1" applyProtection="1">
      <alignment horizontal="center" vertical="center"/>
      <protection/>
    </xf>
    <xf numFmtId="176" fontId="18" fillId="0" borderId="26" xfId="0" applyNumberFormat="1" applyFont="1" applyFill="1" applyBorder="1" applyAlignment="1" applyProtection="1">
      <alignment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37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right" vertical="center" wrapText="1"/>
    </xf>
    <xf numFmtId="0" fontId="16" fillId="37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/>
    </xf>
    <xf numFmtId="0" fontId="15" fillId="38" borderId="0" xfId="0" applyNumberFormat="1" applyFont="1" applyFill="1" applyAlignment="1">
      <alignment/>
    </xf>
    <xf numFmtId="0" fontId="9" fillId="38" borderId="0" xfId="0" applyNumberFormat="1" applyFont="1" applyFill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7" fillId="38" borderId="18" xfId="0" applyNumberFormat="1" applyFont="1" applyFill="1" applyBorder="1" applyAlignment="1" applyProtection="1">
      <alignment horizontal="left"/>
      <protection/>
    </xf>
    <xf numFmtId="0" fontId="7" fillId="0" borderId="22" xfId="0" applyNumberFormat="1" applyFont="1" applyFill="1" applyBorder="1" applyAlignment="1">
      <alignment horizontal="centerContinuous" vertical="center"/>
    </xf>
    <xf numFmtId="0" fontId="7" fillId="38" borderId="22" xfId="0" applyNumberFormat="1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38" borderId="24" xfId="0" applyNumberFormat="1" applyFont="1" applyFill="1" applyBorder="1" applyAlignment="1">
      <alignment horizontal="center" vertical="center"/>
    </xf>
    <xf numFmtId="0" fontId="7" fillId="38" borderId="22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76" fontId="7" fillId="38" borderId="24" xfId="0" applyNumberFormat="1" applyFont="1" applyFill="1" applyBorder="1" applyAlignment="1" applyProtection="1">
      <alignment vertical="center" wrapText="1"/>
      <protection/>
    </xf>
    <xf numFmtId="0" fontId="7" fillId="38" borderId="29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 applyProtection="1">
      <alignment vertical="center" wrapText="1"/>
      <protection/>
    </xf>
    <xf numFmtId="3" fontId="7" fillId="38" borderId="22" xfId="0" applyNumberFormat="1" applyFont="1" applyFill="1" applyBorder="1" applyAlignment="1" applyProtection="1">
      <alignment vertical="center" wrapText="1"/>
      <protection/>
    </xf>
    <xf numFmtId="176" fontId="7" fillId="38" borderId="23" xfId="0" applyNumberFormat="1" applyFont="1" applyFill="1" applyBorder="1" applyAlignment="1">
      <alignment vertical="center" wrapText="1"/>
    </xf>
    <xf numFmtId="3" fontId="7" fillId="38" borderId="24" xfId="0" applyNumberFormat="1" applyFont="1" applyFill="1" applyBorder="1" applyAlignment="1" applyProtection="1">
      <alignment vertical="center" wrapText="1"/>
      <protection/>
    </xf>
    <xf numFmtId="176" fontId="7" fillId="0" borderId="30" xfId="0" applyNumberFormat="1" applyFont="1" applyFill="1" applyBorder="1" applyAlignment="1" applyProtection="1">
      <alignment vertical="center" wrapText="1"/>
      <protection/>
    </xf>
    <xf numFmtId="176" fontId="7" fillId="0" borderId="25" xfId="0" applyNumberFormat="1" applyFont="1" applyFill="1" applyBorder="1" applyAlignment="1" applyProtection="1">
      <alignment vertical="center" wrapText="1"/>
      <protection/>
    </xf>
    <xf numFmtId="176" fontId="7" fillId="38" borderId="20" xfId="0" applyNumberFormat="1" applyFont="1" applyFill="1" applyBorder="1" applyAlignment="1" applyProtection="1">
      <alignment vertical="center" wrapText="1"/>
      <protection/>
    </xf>
    <xf numFmtId="176" fontId="7" fillId="38" borderId="22" xfId="0" applyNumberFormat="1" applyFont="1" applyFill="1" applyBorder="1" applyAlignment="1" applyProtection="1">
      <alignment vertical="center" wrapText="1"/>
      <protection/>
    </xf>
    <xf numFmtId="1" fontId="7" fillId="0" borderId="22" xfId="0" applyNumberFormat="1" applyFont="1" applyFill="1" applyBorder="1" applyAlignment="1">
      <alignment vertical="center"/>
    </xf>
    <xf numFmtId="176" fontId="7" fillId="38" borderId="19" xfId="0" applyNumberFormat="1" applyFont="1" applyFill="1" applyBorder="1" applyAlignment="1" applyProtection="1">
      <alignment vertical="center" wrapText="1"/>
      <protection/>
    </xf>
    <xf numFmtId="0" fontId="7" fillId="38" borderId="22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4" fontId="7" fillId="38" borderId="24" xfId="0" applyNumberFormat="1" applyFont="1" applyFill="1" applyBorder="1" applyAlignment="1" applyProtection="1">
      <alignment vertical="center" wrapText="1"/>
      <protection/>
    </xf>
    <xf numFmtId="4" fontId="7" fillId="38" borderId="22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 applyProtection="1">
      <alignment vertical="center" wrapText="1"/>
      <protection/>
    </xf>
    <xf numFmtId="176" fontId="7" fillId="0" borderId="23" xfId="0" applyNumberFormat="1" applyFont="1" applyFill="1" applyBorder="1" applyAlignment="1" applyProtection="1">
      <alignment vertical="center" wrapText="1"/>
      <protection/>
    </xf>
    <xf numFmtId="176" fontId="7" fillId="0" borderId="22" xfId="0" applyNumberFormat="1" applyFont="1" applyFill="1" applyBorder="1" applyAlignment="1" applyProtection="1">
      <alignment vertical="center" wrapText="1"/>
      <protection/>
    </xf>
    <xf numFmtId="176" fontId="7" fillId="38" borderId="22" xfId="0" applyNumberFormat="1" applyFont="1" applyFill="1" applyBorder="1" applyAlignment="1">
      <alignment vertical="center" wrapText="1"/>
    </xf>
    <xf numFmtId="176" fontId="7" fillId="38" borderId="20" xfId="0" applyNumberFormat="1" applyFont="1" applyFill="1" applyBorder="1" applyAlignment="1">
      <alignment vertical="center" wrapText="1"/>
    </xf>
    <xf numFmtId="176" fontId="7" fillId="0" borderId="20" xfId="0" applyNumberFormat="1" applyFont="1" applyFill="1" applyBorder="1" applyAlignment="1">
      <alignment vertical="center" wrapText="1"/>
    </xf>
    <xf numFmtId="176" fontId="7" fillId="38" borderId="23" xfId="0" applyNumberFormat="1" applyFont="1" applyFill="1" applyBorder="1" applyAlignment="1" applyProtection="1">
      <alignment vertical="center" wrapText="1"/>
      <protection/>
    </xf>
    <xf numFmtId="176" fontId="7" fillId="38" borderId="22" xfId="0" applyNumberFormat="1" applyFont="1" applyFill="1" applyBorder="1" applyAlignment="1">
      <alignment horizontal="right" vertical="center" wrapText="1"/>
    </xf>
    <xf numFmtId="176" fontId="7" fillId="38" borderId="19" xfId="0" applyNumberFormat="1" applyFont="1" applyFill="1" applyBorder="1" applyAlignment="1">
      <alignment vertical="center" wrapText="1"/>
    </xf>
    <xf numFmtId="176" fontId="7" fillId="0" borderId="19" xfId="0" applyNumberFormat="1" applyFont="1" applyFill="1" applyBorder="1" applyAlignment="1">
      <alignment vertical="center" wrapText="1"/>
    </xf>
    <xf numFmtId="176" fontId="7" fillId="0" borderId="22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horizontal="center"/>
    </xf>
    <xf numFmtId="0" fontId="20" fillId="38" borderId="0" xfId="0" applyNumberFormat="1" applyFont="1" applyFill="1" applyAlignment="1">
      <alignment/>
    </xf>
    <xf numFmtId="0" fontId="15" fillId="38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/>
    </xf>
    <xf numFmtId="1" fontId="0" fillId="0" borderId="24" xfId="0" applyNumberFormat="1" applyFill="1" applyBorder="1" applyAlignment="1">
      <alignment horizontal="center" vertical="center"/>
    </xf>
    <xf numFmtId="3" fontId="1" fillId="38" borderId="23" xfId="0" applyNumberFormat="1" applyFont="1" applyFill="1" applyBorder="1" applyAlignment="1" applyProtection="1">
      <alignment vertical="center" wrapText="1"/>
      <protection/>
    </xf>
    <xf numFmtId="49" fontId="1" fillId="38" borderId="23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0" fontId="21" fillId="0" borderId="18" xfId="0" applyNumberFormat="1" applyFont="1" applyFill="1" applyBorder="1" applyAlignment="1" applyProtection="1">
      <alignment horizontal="left" vertical="center"/>
      <protection/>
    </xf>
    <xf numFmtId="4" fontId="7" fillId="38" borderId="24" xfId="0" applyNumberFormat="1" applyFont="1" applyFill="1" applyBorder="1" applyAlignment="1" applyProtection="1">
      <alignment horizontal="center" vertical="center"/>
      <protection/>
    </xf>
    <xf numFmtId="0" fontId="7" fillId="38" borderId="26" xfId="0" applyNumberFormat="1" applyFont="1" applyFill="1" applyBorder="1" applyAlignment="1">
      <alignment vertical="center"/>
    </xf>
    <xf numFmtId="0" fontId="7" fillId="38" borderId="23" xfId="0" applyNumberFormat="1" applyFont="1" applyFill="1" applyBorder="1" applyAlignment="1">
      <alignment vertical="center"/>
    </xf>
    <xf numFmtId="1" fontId="22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D6" sqref="D6"/>
    </sheetView>
  </sheetViews>
  <sheetFormatPr defaultColWidth="8.66015625" defaultRowHeight="20.25" customHeight="1"/>
  <cols>
    <col min="1" max="1" width="53.5" style="0" customWidth="1"/>
    <col min="2" max="2" width="33.5" style="74" customWidth="1"/>
    <col min="3" max="3" width="53.5" style="74" customWidth="1"/>
    <col min="4" max="4" width="33.5" style="74" customWidth="1"/>
  </cols>
  <sheetData>
    <row r="1" spans="1:31" ht="20.25" customHeight="1">
      <c r="A1" s="203"/>
      <c r="B1" s="204"/>
      <c r="C1" s="204"/>
      <c r="D1" s="101" t="s">
        <v>0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</row>
    <row r="2" spans="1:31" ht="20.25" customHeight="1">
      <c r="A2" s="24" t="s">
        <v>1</v>
      </c>
      <c r="B2" s="205"/>
      <c r="C2" s="205"/>
      <c r="D2" s="205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</row>
    <row r="3" spans="1:31" ht="20.25" customHeight="1">
      <c r="A3" s="254"/>
      <c r="B3" s="207"/>
      <c r="C3" s="100"/>
      <c r="D3" s="107" t="s">
        <v>2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</row>
    <row r="4" spans="1:31" ht="20.25" customHeight="1">
      <c r="A4" s="208" t="s">
        <v>3</v>
      </c>
      <c r="B4" s="209"/>
      <c r="C4" s="209" t="s">
        <v>4</v>
      </c>
      <c r="D4" s="209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</row>
    <row r="5" spans="1:31" ht="20.25" customHeight="1">
      <c r="A5" s="210" t="s">
        <v>5</v>
      </c>
      <c r="B5" s="211" t="s">
        <v>6</v>
      </c>
      <c r="C5" s="212" t="s">
        <v>5</v>
      </c>
      <c r="D5" s="255" t="s">
        <v>6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</row>
    <row r="6" spans="1:31" ht="20.25" customHeight="1">
      <c r="A6" s="214" t="s">
        <v>7</v>
      </c>
      <c r="B6" s="218">
        <v>11379743</v>
      </c>
      <c r="C6" s="256" t="s">
        <v>8</v>
      </c>
      <c r="D6" s="220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</row>
    <row r="7" spans="1:31" ht="20.25" customHeight="1">
      <c r="A7" s="231" t="s">
        <v>9</v>
      </c>
      <c r="B7" s="223"/>
      <c r="C7" s="257" t="s">
        <v>10</v>
      </c>
      <c r="D7" s="220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</row>
    <row r="8" spans="1:31" ht="20.25" customHeight="1">
      <c r="A8" s="214" t="s">
        <v>11</v>
      </c>
      <c r="B8" s="224">
        <v>0</v>
      </c>
      <c r="C8" s="256" t="s">
        <v>12</v>
      </c>
      <c r="D8" s="220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</row>
    <row r="9" spans="1:31" ht="20.25" customHeight="1">
      <c r="A9" s="231" t="s">
        <v>13</v>
      </c>
      <c r="B9" s="226">
        <v>0</v>
      </c>
      <c r="C9" s="257" t="s">
        <v>14</v>
      </c>
      <c r="D9" s="220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</row>
    <row r="10" spans="1:31" ht="20.25" customHeight="1">
      <c r="A10" s="231" t="s">
        <v>15</v>
      </c>
      <c r="B10" s="224">
        <v>0</v>
      </c>
      <c r="C10" s="257" t="s">
        <v>16</v>
      </c>
      <c r="D10" s="220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</row>
    <row r="11" spans="1:31" ht="20.25" customHeight="1">
      <c r="A11" s="231" t="s">
        <v>17</v>
      </c>
      <c r="B11" s="224">
        <v>0</v>
      </c>
      <c r="C11" s="257" t="s">
        <v>18</v>
      </c>
      <c r="D11" s="220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</row>
    <row r="12" spans="1:31" ht="20.25" customHeight="1">
      <c r="A12" s="231"/>
      <c r="B12" s="224"/>
      <c r="C12" s="257" t="s">
        <v>19</v>
      </c>
      <c r="D12" s="220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</row>
    <row r="13" spans="1:31" ht="20.25" customHeight="1">
      <c r="A13" s="225"/>
      <c r="B13" s="224"/>
      <c r="C13" s="257" t="s">
        <v>20</v>
      </c>
      <c r="D13" s="220">
        <v>1363754</v>
      </c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</row>
    <row r="14" spans="1:31" ht="20.25" customHeight="1">
      <c r="A14" s="225"/>
      <c r="B14" s="224"/>
      <c r="C14" s="257" t="s">
        <v>21</v>
      </c>
      <c r="D14" s="220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</row>
    <row r="15" spans="1:31" ht="20.25" customHeight="1">
      <c r="A15" s="225"/>
      <c r="B15" s="224"/>
      <c r="C15" s="257" t="s">
        <v>22</v>
      </c>
      <c r="D15" s="220">
        <v>494037</v>
      </c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</row>
    <row r="16" spans="1:31" ht="20.25" customHeight="1">
      <c r="A16" s="225"/>
      <c r="B16" s="224"/>
      <c r="C16" s="257" t="s">
        <v>23</v>
      </c>
      <c r="D16" s="220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</row>
    <row r="17" spans="1:31" ht="20.25" customHeight="1">
      <c r="A17" s="225"/>
      <c r="B17" s="224"/>
      <c r="C17" s="257" t="s">
        <v>24</v>
      </c>
      <c r="D17" s="220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</row>
    <row r="18" spans="1:31" ht="20.25" customHeight="1">
      <c r="A18" s="225"/>
      <c r="B18" s="224"/>
      <c r="C18" s="257" t="s">
        <v>25</v>
      </c>
      <c r="D18" s="220">
        <v>8740234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</row>
    <row r="19" spans="1:31" ht="20.25" customHeight="1">
      <c r="A19" s="225"/>
      <c r="B19" s="224"/>
      <c r="C19" s="257" t="s">
        <v>26</v>
      </c>
      <c r="D19" s="220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</row>
    <row r="20" spans="1:31" ht="20.25" customHeight="1">
      <c r="A20" s="225"/>
      <c r="B20" s="224"/>
      <c r="C20" s="257" t="s">
        <v>27</v>
      </c>
      <c r="D20" s="220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</row>
    <row r="21" spans="1:31" ht="20.25" customHeight="1">
      <c r="A21" s="225"/>
      <c r="B21" s="224"/>
      <c r="C21" s="257" t="s">
        <v>28</v>
      </c>
      <c r="D21" s="220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</row>
    <row r="22" spans="1:31" ht="20.25" customHeight="1">
      <c r="A22" s="225"/>
      <c r="B22" s="224"/>
      <c r="C22" s="257" t="s">
        <v>29</v>
      </c>
      <c r="D22" s="220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</row>
    <row r="23" spans="1:31" ht="20.25" customHeight="1">
      <c r="A23" s="225"/>
      <c r="B23" s="224"/>
      <c r="C23" s="257" t="s">
        <v>30</v>
      </c>
      <c r="D23" s="220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</row>
    <row r="24" spans="1:31" ht="20.25" customHeight="1">
      <c r="A24" s="225"/>
      <c r="B24" s="224"/>
      <c r="C24" s="257" t="s">
        <v>31</v>
      </c>
      <c r="D24" s="220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</row>
    <row r="25" spans="1:31" ht="20.25" customHeight="1">
      <c r="A25" s="225"/>
      <c r="B25" s="224"/>
      <c r="C25" s="257" t="s">
        <v>32</v>
      </c>
      <c r="D25" s="220">
        <v>781718</v>
      </c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</row>
    <row r="26" spans="1:31" ht="20.25" customHeight="1">
      <c r="A26" s="231"/>
      <c r="B26" s="224"/>
      <c r="C26" s="257" t="s">
        <v>33</v>
      </c>
      <c r="D26" s="220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</row>
    <row r="27" spans="1:31" ht="20.25" customHeight="1">
      <c r="A27" s="231"/>
      <c r="B27" s="224"/>
      <c r="C27" s="257" t="s">
        <v>34</v>
      </c>
      <c r="D27" s="220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</row>
    <row r="28" spans="1:31" ht="20.25" customHeight="1">
      <c r="A28" s="231"/>
      <c r="B28" s="224"/>
      <c r="C28" s="257" t="s">
        <v>35</v>
      </c>
      <c r="D28" s="220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</row>
    <row r="29" spans="1:31" ht="20.25" customHeight="1">
      <c r="A29" s="231"/>
      <c r="B29" s="224"/>
      <c r="C29" s="257" t="s">
        <v>36</v>
      </c>
      <c r="D29" s="220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</row>
    <row r="30" spans="1:31" ht="20.25" customHeight="1">
      <c r="A30" s="231"/>
      <c r="B30" s="224"/>
      <c r="C30" s="257" t="s">
        <v>37</v>
      </c>
      <c r="D30" s="220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</row>
    <row r="31" spans="1:31" ht="20.25" customHeight="1">
      <c r="A31" s="231"/>
      <c r="B31" s="224"/>
      <c r="C31" s="257" t="s">
        <v>38</v>
      </c>
      <c r="D31" s="220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</row>
    <row r="32" spans="1:31" ht="20.25" customHeight="1">
      <c r="A32" s="231"/>
      <c r="B32" s="224"/>
      <c r="C32" s="257" t="s">
        <v>39</v>
      </c>
      <c r="D32" s="220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</row>
    <row r="33" spans="1:31" ht="20.25" customHeight="1">
      <c r="A33" s="231"/>
      <c r="B33" s="224"/>
      <c r="C33" s="257" t="s">
        <v>40</v>
      </c>
      <c r="D33" s="218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</row>
    <row r="34" spans="1:31" ht="20.25" customHeight="1">
      <c r="A34" s="231"/>
      <c r="B34" s="224"/>
      <c r="C34" s="227"/>
      <c r="D34" s="240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</row>
    <row r="35" spans="1:31" ht="20.25" customHeight="1">
      <c r="A35" s="210" t="s">
        <v>41</v>
      </c>
      <c r="B35" s="235">
        <f>SUM(B6:B33)</f>
        <v>11379743</v>
      </c>
      <c r="C35" s="212" t="s">
        <v>42</v>
      </c>
      <c r="D35" s="235">
        <f>SUM(D6:D33)</f>
        <v>11379743</v>
      </c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</row>
    <row r="36" spans="1:31" ht="20.25" customHeight="1">
      <c r="A36" s="231" t="s">
        <v>43</v>
      </c>
      <c r="B36" s="224">
        <v>0</v>
      </c>
      <c r="C36" s="227" t="s">
        <v>44</v>
      </c>
      <c r="D36" s="224">
        <v>0</v>
      </c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</row>
    <row r="37" spans="1:31" ht="20.25" customHeight="1">
      <c r="A37" s="231" t="s">
        <v>45</v>
      </c>
      <c r="B37" s="224"/>
      <c r="C37" s="227" t="s">
        <v>46</v>
      </c>
      <c r="D37" s="224">
        <v>0</v>
      </c>
      <c r="E37" s="247"/>
      <c r="F37" s="247"/>
      <c r="G37" s="258" t="s">
        <v>47</v>
      </c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</row>
    <row r="38" spans="1:31" ht="20.25" customHeight="1">
      <c r="A38" s="231"/>
      <c r="B38" s="224"/>
      <c r="C38" s="227" t="s">
        <v>48</v>
      </c>
      <c r="D38" s="224">
        <v>0</v>
      </c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</row>
    <row r="39" spans="1:31" ht="20.25" customHeight="1">
      <c r="A39" s="231"/>
      <c r="B39" s="239"/>
      <c r="C39" s="227"/>
      <c r="D39" s="235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</row>
    <row r="40" spans="1:31" ht="20.25" customHeight="1">
      <c r="A40" s="210" t="s">
        <v>49</v>
      </c>
      <c r="B40" s="239">
        <f>SUM(B35:B37)</f>
        <v>11379743</v>
      </c>
      <c r="C40" s="212" t="s">
        <v>50</v>
      </c>
      <c r="D40" s="235">
        <f>SUM(D35,D36,D38)</f>
        <v>11379743</v>
      </c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</row>
    <row r="41" spans="1:31" ht="20.25" customHeight="1">
      <c r="A41" s="243"/>
      <c r="B41" s="244"/>
      <c r="C41" s="245"/>
      <c r="D41" s="204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</row>
  </sheetData>
  <sheetProtection/>
  <mergeCells count="1">
    <mergeCell ref="A2:D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K15" sqref="K1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1"/>
      <c r="B1" s="22"/>
      <c r="C1" s="22"/>
      <c r="D1" s="22"/>
      <c r="E1" s="22"/>
      <c r="F1" s="22"/>
      <c r="G1" s="22"/>
      <c r="H1" s="23" t="s">
        <v>368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</row>
    <row r="2" spans="1:245" ht="19.5" customHeight="1">
      <c r="A2" s="24" t="s">
        <v>369</v>
      </c>
      <c r="B2" s="24"/>
      <c r="C2" s="24"/>
      <c r="D2" s="24"/>
      <c r="E2" s="24"/>
      <c r="F2" s="24"/>
      <c r="G2" s="24"/>
      <c r="H2" s="24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</row>
    <row r="3" spans="1:245" ht="19.5" customHeight="1">
      <c r="A3" s="25" t="s">
        <v>370</v>
      </c>
      <c r="B3" s="25"/>
      <c r="C3" s="25"/>
      <c r="D3" s="25"/>
      <c r="E3" s="25"/>
      <c r="F3" s="26"/>
      <c r="G3" s="26"/>
      <c r="H3" s="27" t="s">
        <v>53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</row>
    <row r="4" spans="1:245" ht="19.5" customHeight="1">
      <c r="A4" s="28" t="s">
        <v>54</v>
      </c>
      <c r="B4" s="28"/>
      <c r="C4" s="28"/>
      <c r="D4" s="29"/>
      <c r="E4" s="30"/>
      <c r="F4" s="31" t="s">
        <v>371</v>
      </c>
      <c r="G4" s="31"/>
      <c r="H4" s="31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</row>
    <row r="5" spans="1:245" ht="19.5" customHeight="1">
      <c r="A5" s="32" t="s">
        <v>65</v>
      </c>
      <c r="B5" s="33"/>
      <c r="C5" s="34"/>
      <c r="D5" s="35" t="s">
        <v>66</v>
      </c>
      <c r="E5" s="36" t="s">
        <v>164</v>
      </c>
      <c r="F5" s="37" t="s">
        <v>55</v>
      </c>
      <c r="G5" s="37" t="s">
        <v>113</v>
      </c>
      <c r="H5" s="31" t="s">
        <v>114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</row>
    <row r="6" spans="1:245" ht="19.5" customHeight="1">
      <c r="A6" s="38" t="s">
        <v>75</v>
      </c>
      <c r="B6" s="39" t="s">
        <v>76</v>
      </c>
      <c r="C6" s="40" t="s">
        <v>77</v>
      </c>
      <c r="D6" s="41"/>
      <c r="E6" s="42"/>
      <c r="F6" s="43"/>
      <c r="G6" s="43"/>
      <c r="H6" s="44"/>
      <c r="I6" s="49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</row>
    <row r="7" spans="1:245" ht="19.5" customHeight="1">
      <c r="A7" s="45"/>
      <c r="B7" s="45"/>
      <c r="C7" s="45"/>
      <c r="D7" s="45"/>
      <c r="E7" s="45"/>
      <c r="F7" s="46"/>
      <c r="G7" s="47"/>
      <c r="H7" s="46"/>
      <c r="I7" s="49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19.5" customHeight="1">
      <c r="A8" s="45"/>
      <c r="B8" s="45"/>
      <c r="C8" s="45"/>
      <c r="D8" s="45"/>
      <c r="E8" s="45"/>
      <c r="F8" s="46"/>
      <c r="G8" s="47"/>
      <c r="H8" s="46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</row>
    <row r="9" spans="1:245" ht="19.5" customHeight="1">
      <c r="A9" s="45"/>
      <c r="B9" s="45"/>
      <c r="C9" s="45"/>
      <c r="D9" s="45"/>
      <c r="E9" s="45"/>
      <c r="F9" s="46"/>
      <c r="G9" s="47"/>
      <c r="H9" s="46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</row>
    <row r="10" spans="1:245" ht="19.5" customHeight="1">
      <c r="A10" s="45"/>
      <c r="B10" s="45"/>
      <c r="C10" s="45"/>
      <c r="D10" s="45"/>
      <c r="E10" s="45"/>
      <c r="F10" s="46"/>
      <c r="G10" s="47"/>
      <c r="H10" s="46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245" ht="19.5" customHeight="1">
      <c r="A44" s="50"/>
      <c r="B44" s="50"/>
      <c r="C44" s="50"/>
      <c r="D44" s="50"/>
      <c r="E44" s="50"/>
      <c r="F44" s="48"/>
      <c r="G44" s="48"/>
      <c r="H44" s="72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</row>
    <row r="45" spans="1:245" ht="19.5" customHeight="1">
      <c r="A45" s="50"/>
      <c r="B45" s="50"/>
      <c r="C45" s="50"/>
      <c r="D45" s="50"/>
      <c r="E45" s="50"/>
      <c r="F45" s="48"/>
      <c r="G45" s="48"/>
      <c r="H45" s="72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</row>
    <row r="46" spans="1:245" ht="19.5" customHeight="1">
      <c r="A46" s="50"/>
      <c r="B46" s="50"/>
      <c r="C46" s="50"/>
      <c r="D46" s="50"/>
      <c r="E46" s="50"/>
      <c r="F46" s="48"/>
      <c r="G46" s="48"/>
      <c r="H46" s="72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</row>
    <row r="47" spans="1:245" ht="19.5" customHeight="1">
      <c r="A47" s="50"/>
      <c r="B47" s="50"/>
      <c r="C47" s="50"/>
      <c r="D47" s="50"/>
      <c r="E47" s="50"/>
      <c r="F47" s="48"/>
      <c r="G47" s="48"/>
      <c r="H47" s="72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</row>
    <row r="48" spans="1:245" ht="19.5" customHeight="1">
      <c r="A48" s="50"/>
      <c r="B48" s="50"/>
      <c r="C48" s="50"/>
      <c r="D48" s="50"/>
      <c r="E48" s="50"/>
      <c r="F48" s="48"/>
      <c r="G48" s="48"/>
      <c r="H48" s="72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workbookViewId="0" topLeftCell="A1">
      <selection activeCell="B51" sqref="B5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52"/>
      <c r="B1" s="52"/>
      <c r="C1" s="52"/>
      <c r="D1" s="52"/>
      <c r="E1" s="53"/>
      <c r="F1" s="52"/>
      <c r="G1" s="52"/>
      <c r="H1" s="54" t="s">
        <v>372</v>
      </c>
      <c r="I1" s="69"/>
    </row>
    <row r="2" spans="1:9" ht="25.5" customHeight="1">
      <c r="A2" s="24" t="s">
        <v>373</v>
      </c>
      <c r="B2" s="24"/>
      <c r="C2" s="24"/>
      <c r="D2" s="24"/>
      <c r="E2" s="24"/>
      <c r="F2" s="24"/>
      <c r="G2" s="24"/>
      <c r="H2" s="24"/>
      <c r="I2" s="69"/>
    </row>
    <row r="3" spans="1:9" ht="19.5" customHeight="1">
      <c r="A3" s="26" t="s">
        <v>370</v>
      </c>
      <c r="B3" s="55"/>
      <c r="C3" s="55"/>
      <c r="D3" s="55"/>
      <c r="E3" s="55"/>
      <c r="F3" s="55"/>
      <c r="G3" s="55"/>
      <c r="H3" s="27" t="s">
        <v>53</v>
      </c>
      <c r="I3" s="69"/>
    </row>
    <row r="4" spans="1:9" ht="19.5" customHeight="1">
      <c r="A4" s="36" t="s">
        <v>362</v>
      </c>
      <c r="B4" s="36" t="s">
        <v>363</v>
      </c>
      <c r="C4" s="31" t="s">
        <v>364</v>
      </c>
      <c r="D4" s="31"/>
      <c r="E4" s="31"/>
      <c r="F4" s="31"/>
      <c r="G4" s="31"/>
      <c r="H4" s="31"/>
      <c r="I4" s="69"/>
    </row>
    <row r="5" spans="1:9" ht="19.5" customHeight="1">
      <c r="A5" s="36"/>
      <c r="B5" s="36"/>
      <c r="C5" s="56" t="s">
        <v>55</v>
      </c>
      <c r="D5" s="57" t="s">
        <v>235</v>
      </c>
      <c r="E5" s="58" t="s">
        <v>365</v>
      </c>
      <c r="F5" s="59"/>
      <c r="G5" s="59"/>
      <c r="H5" s="60" t="s">
        <v>240</v>
      </c>
      <c r="I5" s="69"/>
    </row>
    <row r="6" spans="1:9" ht="33.75" customHeight="1">
      <c r="A6" s="42"/>
      <c r="B6" s="42"/>
      <c r="C6" s="61"/>
      <c r="D6" s="43"/>
      <c r="E6" s="62" t="s">
        <v>70</v>
      </c>
      <c r="F6" s="63" t="s">
        <v>366</v>
      </c>
      <c r="G6" s="64" t="s">
        <v>367</v>
      </c>
      <c r="H6" s="65"/>
      <c r="I6" s="69"/>
    </row>
    <row r="7" spans="1:9" ht="19.5" customHeight="1">
      <c r="A7" s="45"/>
      <c r="B7" s="66"/>
      <c r="C7" s="47"/>
      <c r="D7" s="67"/>
      <c r="E7" s="67"/>
      <c r="F7" s="67"/>
      <c r="G7" s="46"/>
      <c r="H7" s="68"/>
      <c r="I7" s="70"/>
    </row>
    <row r="8" spans="1:9" ht="19.5" customHeight="1">
      <c r="A8" s="45"/>
      <c r="B8" s="66"/>
      <c r="C8" s="47"/>
      <c r="D8" s="67"/>
      <c r="E8" s="67"/>
      <c r="F8" s="67"/>
      <c r="G8" s="46"/>
      <c r="H8" s="68"/>
      <c r="I8" s="69"/>
    </row>
    <row r="9" spans="1:9" ht="19.5" customHeight="1">
      <c r="A9" s="45"/>
      <c r="B9" s="66"/>
      <c r="C9" s="47"/>
      <c r="D9" s="67"/>
      <c r="E9" s="67"/>
      <c r="F9" s="67"/>
      <c r="G9" s="46"/>
      <c r="H9" s="68"/>
      <c r="I9" s="71"/>
    </row>
    <row r="10" spans="1:9" ht="19.5" customHeight="1">
      <c r="A10" s="45"/>
      <c r="B10" s="66"/>
      <c r="C10" s="47"/>
      <c r="D10" s="67"/>
      <c r="E10" s="67"/>
      <c r="F10" s="67"/>
      <c r="G10" s="46"/>
      <c r="H10" s="68"/>
      <c r="I10" s="7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showGridLines="0" showZeros="0" tabSelected="1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1"/>
      <c r="B1" s="22"/>
      <c r="C1" s="22"/>
      <c r="D1" s="22"/>
      <c r="E1" s="22"/>
      <c r="F1" s="22"/>
      <c r="G1" s="22"/>
      <c r="H1" s="23" t="s">
        <v>374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</row>
    <row r="2" spans="1:245" ht="19.5" customHeight="1">
      <c r="A2" s="24" t="s">
        <v>375</v>
      </c>
      <c r="B2" s="24"/>
      <c r="C2" s="24"/>
      <c r="D2" s="24"/>
      <c r="E2" s="24"/>
      <c r="F2" s="24"/>
      <c r="G2" s="24"/>
      <c r="H2" s="24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</row>
    <row r="3" spans="1:245" ht="19.5" customHeight="1">
      <c r="A3" s="25" t="s">
        <v>370</v>
      </c>
      <c r="B3" s="25"/>
      <c r="C3" s="25"/>
      <c r="D3" s="25"/>
      <c r="E3" s="25"/>
      <c r="F3" s="26"/>
      <c r="G3" s="26"/>
      <c r="H3" s="27" t="s">
        <v>53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</row>
    <row r="4" spans="1:245" ht="19.5" customHeight="1">
      <c r="A4" s="28" t="s">
        <v>54</v>
      </c>
      <c r="B4" s="28"/>
      <c r="C4" s="28"/>
      <c r="D4" s="29"/>
      <c r="E4" s="30"/>
      <c r="F4" s="31" t="s">
        <v>376</v>
      </c>
      <c r="G4" s="31"/>
      <c r="H4" s="31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</row>
    <row r="5" spans="1:245" ht="19.5" customHeight="1">
      <c r="A5" s="32" t="s">
        <v>65</v>
      </c>
      <c r="B5" s="33"/>
      <c r="C5" s="34"/>
      <c r="D5" s="35" t="s">
        <v>66</v>
      </c>
      <c r="E5" s="36" t="s">
        <v>164</v>
      </c>
      <c r="F5" s="37" t="s">
        <v>55</v>
      </c>
      <c r="G5" s="37" t="s">
        <v>113</v>
      </c>
      <c r="H5" s="31" t="s">
        <v>114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</row>
    <row r="6" spans="1:245" ht="19.5" customHeight="1">
      <c r="A6" s="38" t="s">
        <v>75</v>
      </c>
      <c r="B6" s="39" t="s">
        <v>76</v>
      </c>
      <c r="C6" s="40" t="s">
        <v>77</v>
      </c>
      <c r="D6" s="41"/>
      <c r="E6" s="42"/>
      <c r="F6" s="43"/>
      <c r="G6" s="43"/>
      <c r="H6" s="44"/>
      <c r="I6" s="49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</row>
    <row r="7" spans="1:245" ht="19.5" customHeight="1">
      <c r="A7" s="45"/>
      <c r="B7" s="45"/>
      <c r="C7" s="45"/>
      <c r="D7" s="45"/>
      <c r="E7" s="45"/>
      <c r="F7" s="46"/>
      <c r="G7" s="47"/>
      <c r="H7" s="46"/>
      <c r="I7" s="49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19.5" customHeight="1">
      <c r="A8" s="45"/>
      <c r="B8" s="45"/>
      <c r="C8" s="45"/>
      <c r="D8" s="45"/>
      <c r="E8" s="45"/>
      <c r="F8" s="46"/>
      <c r="G8" s="47"/>
      <c r="H8" s="46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</row>
    <row r="9" spans="1:245" ht="19.5" customHeight="1">
      <c r="A9" s="45"/>
      <c r="B9" s="45"/>
      <c r="C9" s="45"/>
      <c r="D9" s="45"/>
      <c r="E9" s="45"/>
      <c r="F9" s="46"/>
      <c r="G9" s="47"/>
      <c r="H9" s="46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</row>
    <row r="10" spans="1:245" ht="19.5" customHeight="1">
      <c r="A10" s="45"/>
      <c r="B10" s="45"/>
      <c r="C10" s="45"/>
      <c r="D10" s="45"/>
      <c r="E10" s="45"/>
      <c r="F10" s="46"/>
      <c r="G10" s="47"/>
      <c r="H10" s="46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3"/>
  <sheetViews>
    <sheetView showGridLines="0" showZeros="0" workbookViewId="0" topLeftCell="A1">
      <selection activeCell="A2" sqref="A2:M2"/>
    </sheetView>
  </sheetViews>
  <sheetFormatPr defaultColWidth="10.5" defaultRowHeight="11.25"/>
  <cols>
    <col min="1" max="1" width="5" style="2" customWidth="1"/>
    <col min="2" max="2" width="7.83203125" style="2" customWidth="1"/>
    <col min="3" max="3" width="15.33203125" style="2" customWidth="1"/>
    <col min="4" max="6" width="13.5" style="2" customWidth="1"/>
    <col min="7" max="7" width="43.16015625" style="2" customWidth="1"/>
    <col min="8" max="13" width="23.5" style="2" customWidth="1"/>
    <col min="14" max="16384" width="10.5" style="2" customWidth="1"/>
  </cols>
  <sheetData>
    <row r="1" ht="12.75">
      <c r="M1" s="19" t="s">
        <v>377</v>
      </c>
    </row>
    <row r="2" spans="1:13" s="1" customFormat="1" ht="33.75" customHeight="1">
      <c r="A2" s="3" t="s">
        <v>378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1" customHeight="1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20.25" customHeight="1">
      <c r="A4" s="5" t="s">
        <v>379</v>
      </c>
      <c r="B4" s="6"/>
      <c r="C4" s="7"/>
      <c r="D4" s="8" t="s">
        <v>380</v>
      </c>
      <c r="E4" s="8"/>
      <c r="F4" s="8"/>
      <c r="G4" s="8" t="s">
        <v>381</v>
      </c>
      <c r="H4" s="8" t="s">
        <v>382</v>
      </c>
      <c r="I4" s="8"/>
      <c r="J4" s="8" t="s">
        <v>382</v>
      </c>
      <c r="K4" s="8" t="s">
        <v>382</v>
      </c>
      <c r="L4" s="8" t="s">
        <v>382</v>
      </c>
      <c r="M4" s="8" t="s">
        <v>382</v>
      </c>
    </row>
    <row r="5" spans="1:13" s="1" customFormat="1" ht="20.25" customHeight="1">
      <c r="A5" s="9"/>
      <c r="B5" s="10"/>
      <c r="C5" s="11"/>
      <c r="D5" s="8" t="s">
        <v>380</v>
      </c>
      <c r="E5" s="8" t="s">
        <v>380</v>
      </c>
      <c r="F5" s="8" t="s">
        <v>380</v>
      </c>
      <c r="G5" s="8" t="s">
        <v>381</v>
      </c>
      <c r="H5" s="8" t="s">
        <v>383</v>
      </c>
      <c r="I5" s="8"/>
      <c r="J5" s="8" t="s">
        <v>384</v>
      </c>
      <c r="K5" s="8"/>
      <c r="L5" s="8" t="s">
        <v>385</v>
      </c>
      <c r="M5" s="8"/>
    </row>
    <row r="6" spans="1:13" s="1" customFormat="1" ht="20.25" customHeight="1">
      <c r="A6" s="12"/>
      <c r="B6" s="13"/>
      <c r="C6" s="14"/>
      <c r="D6" s="15" t="s">
        <v>386</v>
      </c>
      <c r="E6" s="15" t="s">
        <v>387</v>
      </c>
      <c r="F6" s="15" t="s">
        <v>388</v>
      </c>
      <c r="G6" s="15"/>
      <c r="H6" s="15" t="s">
        <v>389</v>
      </c>
      <c r="I6" s="15" t="s">
        <v>390</v>
      </c>
      <c r="J6" s="15" t="s">
        <v>389</v>
      </c>
      <c r="K6" s="15" t="s">
        <v>390</v>
      </c>
      <c r="L6" s="15" t="s">
        <v>389</v>
      </c>
      <c r="M6" s="15" t="s">
        <v>390</v>
      </c>
    </row>
    <row r="7" spans="1:14" ht="21" customHeight="1">
      <c r="A7" s="16"/>
      <c r="B7" s="16"/>
      <c r="C7" s="16"/>
      <c r="D7" s="17"/>
      <c r="E7" s="17"/>
      <c r="F7" s="17"/>
      <c r="G7" s="16"/>
      <c r="H7" s="18"/>
      <c r="I7" s="18"/>
      <c r="J7" s="18"/>
      <c r="K7" s="18"/>
      <c r="L7" s="18"/>
      <c r="M7" s="18"/>
      <c r="N7" s="20"/>
    </row>
    <row r="8" spans="1:256" ht="21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/>
  <mergeCells count="10">
    <mergeCell ref="A2:M2"/>
    <mergeCell ref="A3:M3"/>
    <mergeCell ref="H4:M4"/>
    <mergeCell ref="H5:I5"/>
    <mergeCell ref="J5:K5"/>
    <mergeCell ref="L5:M5"/>
    <mergeCell ref="A7:C7"/>
    <mergeCell ref="G4:G5"/>
    <mergeCell ref="D4:F5"/>
    <mergeCell ref="A4:C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D27" sqref="D27"/>
    </sheetView>
  </sheetViews>
  <sheetFormatPr defaultColWidth="9.16015625" defaultRowHeight="12.75" customHeight="1"/>
  <cols>
    <col min="1" max="3" width="11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41"/>
      <c r="T1" s="91" t="s">
        <v>51</v>
      </c>
    </row>
    <row r="2" spans="1:20" ht="19.5" customHeight="1">
      <c r="A2" s="24" t="s">
        <v>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9.5" customHeight="1">
      <c r="A3" s="25"/>
      <c r="B3" s="25"/>
      <c r="C3" s="25"/>
      <c r="D3" s="25"/>
      <c r="E3" s="25"/>
      <c r="F3" s="55"/>
      <c r="G3" s="55"/>
      <c r="H3" s="55"/>
      <c r="I3" s="55"/>
      <c r="J3" s="131"/>
      <c r="K3" s="131"/>
      <c r="L3" s="131"/>
      <c r="M3" s="131"/>
      <c r="N3" s="131"/>
      <c r="O3" s="131"/>
      <c r="P3" s="131"/>
      <c r="Q3" s="131"/>
      <c r="R3" s="131"/>
      <c r="S3" s="48"/>
      <c r="T3" s="27" t="s">
        <v>53</v>
      </c>
    </row>
    <row r="4" spans="1:20" ht="19.5" customHeight="1">
      <c r="A4" s="32" t="s">
        <v>54</v>
      </c>
      <c r="B4" s="32"/>
      <c r="C4" s="32"/>
      <c r="D4" s="32"/>
      <c r="E4" s="32"/>
      <c r="F4" s="37" t="s">
        <v>55</v>
      </c>
      <c r="G4" s="31" t="s">
        <v>56</v>
      </c>
      <c r="H4" s="37" t="s">
        <v>57</v>
      </c>
      <c r="I4" s="37" t="s">
        <v>58</v>
      </c>
      <c r="J4" s="37" t="s">
        <v>59</v>
      </c>
      <c r="K4" s="37" t="s">
        <v>60</v>
      </c>
      <c r="L4" s="37"/>
      <c r="M4" s="159" t="s">
        <v>61</v>
      </c>
      <c r="N4" s="147" t="s">
        <v>62</v>
      </c>
      <c r="O4" s="147"/>
      <c r="P4" s="147"/>
      <c r="Q4" s="147"/>
      <c r="R4" s="147"/>
      <c r="S4" s="37" t="s">
        <v>63</v>
      </c>
      <c r="T4" s="37" t="s">
        <v>64</v>
      </c>
    </row>
    <row r="5" spans="1:20" ht="19.5" customHeight="1">
      <c r="A5" s="32" t="s">
        <v>65</v>
      </c>
      <c r="B5" s="32"/>
      <c r="C5" s="32"/>
      <c r="D5" s="37" t="s">
        <v>66</v>
      </c>
      <c r="E5" s="37" t="s">
        <v>67</v>
      </c>
      <c r="F5" s="37"/>
      <c r="G5" s="31"/>
      <c r="H5" s="37"/>
      <c r="I5" s="37"/>
      <c r="J5" s="37"/>
      <c r="K5" s="252" t="s">
        <v>68</v>
      </c>
      <c r="L5" s="37" t="s">
        <v>69</v>
      </c>
      <c r="M5" s="159"/>
      <c r="N5" s="37" t="s">
        <v>70</v>
      </c>
      <c r="O5" s="37" t="s">
        <v>71</v>
      </c>
      <c r="P5" s="37" t="s">
        <v>72</v>
      </c>
      <c r="Q5" s="37" t="s">
        <v>73</v>
      </c>
      <c r="R5" s="37" t="s">
        <v>74</v>
      </c>
      <c r="S5" s="37"/>
      <c r="T5" s="37"/>
    </row>
    <row r="6" spans="1:20" ht="30.75" customHeight="1">
      <c r="A6" s="92" t="s">
        <v>75</v>
      </c>
      <c r="B6" s="93" t="s">
        <v>76</v>
      </c>
      <c r="C6" s="92" t="s">
        <v>77</v>
      </c>
      <c r="D6" s="37"/>
      <c r="E6" s="37"/>
      <c r="F6" s="37"/>
      <c r="G6" s="31"/>
      <c r="H6" s="37"/>
      <c r="I6" s="37"/>
      <c r="J6" s="37"/>
      <c r="K6" s="252"/>
      <c r="L6" s="37"/>
      <c r="M6" s="159"/>
      <c r="N6" s="37"/>
      <c r="O6" s="37"/>
      <c r="P6" s="37"/>
      <c r="Q6" s="37"/>
      <c r="R6" s="37"/>
      <c r="S6" s="37"/>
      <c r="T6" s="37"/>
    </row>
    <row r="7" spans="1:20" s="90" customFormat="1" ht="12.75" customHeight="1">
      <c r="A7" s="94" t="s">
        <v>78</v>
      </c>
      <c r="B7" s="94" t="s">
        <v>78</v>
      </c>
      <c r="C7" s="94" t="s">
        <v>78</v>
      </c>
      <c r="D7" s="94" t="s">
        <v>78</v>
      </c>
      <c r="E7" s="94" t="s">
        <v>78</v>
      </c>
      <c r="F7" s="94">
        <v>1</v>
      </c>
      <c r="G7" s="248">
        <v>2</v>
      </c>
      <c r="H7" s="248">
        <v>3</v>
      </c>
      <c r="I7" s="248">
        <v>4</v>
      </c>
      <c r="J7" s="248">
        <v>5</v>
      </c>
      <c r="K7" s="248">
        <v>6</v>
      </c>
      <c r="L7" s="248">
        <v>7</v>
      </c>
      <c r="M7" s="248">
        <v>8</v>
      </c>
      <c r="N7" s="248">
        <v>9</v>
      </c>
      <c r="O7" s="248">
        <v>10</v>
      </c>
      <c r="P7" s="248">
        <v>11</v>
      </c>
      <c r="Q7" s="248">
        <v>12</v>
      </c>
      <c r="R7" s="248">
        <v>13</v>
      </c>
      <c r="S7" s="248">
        <v>14</v>
      </c>
      <c r="T7" s="248">
        <v>15</v>
      </c>
    </row>
    <row r="8" spans="1:20" s="74" customFormat="1" ht="22.5" customHeight="1">
      <c r="A8" s="95"/>
      <c r="B8" s="95"/>
      <c r="C8" s="95"/>
      <c r="D8" s="95"/>
      <c r="E8" s="96" t="s">
        <v>79</v>
      </c>
      <c r="F8" s="249">
        <f>F9+F10+F11+F12+F13+F14+F15+F16</f>
        <v>11379743</v>
      </c>
      <c r="G8" s="95" t="s">
        <v>80</v>
      </c>
      <c r="H8" s="118">
        <v>11379743</v>
      </c>
      <c r="I8" s="250" t="s">
        <v>81</v>
      </c>
      <c r="J8" s="250" t="s">
        <v>82</v>
      </c>
      <c r="K8" s="250" t="s">
        <v>83</v>
      </c>
      <c r="L8" s="250" t="s">
        <v>84</v>
      </c>
      <c r="M8" s="250" t="s">
        <v>85</v>
      </c>
      <c r="N8" s="250" t="s">
        <v>86</v>
      </c>
      <c r="O8" s="250" t="s">
        <v>87</v>
      </c>
      <c r="P8" s="250" t="s">
        <v>88</v>
      </c>
      <c r="Q8" s="250" t="s">
        <v>89</v>
      </c>
      <c r="R8" s="250" t="s">
        <v>90</v>
      </c>
      <c r="S8" s="250" t="s">
        <v>91</v>
      </c>
      <c r="T8" s="95" t="s">
        <v>92</v>
      </c>
    </row>
    <row r="9" spans="1:20" ht="19.5" customHeight="1">
      <c r="A9" s="98" t="s">
        <v>93</v>
      </c>
      <c r="B9" s="98" t="s">
        <v>94</v>
      </c>
      <c r="C9" s="98" t="s">
        <v>94</v>
      </c>
      <c r="D9" s="98" t="s">
        <v>95</v>
      </c>
      <c r="E9" s="99" t="s">
        <v>96</v>
      </c>
      <c r="F9" s="138">
        <v>1295351</v>
      </c>
      <c r="G9" s="138"/>
      <c r="H9" s="138">
        <v>1295351</v>
      </c>
      <c r="I9" s="138"/>
      <c r="J9" s="251"/>
      <c r="K9" s="253"/>
      <c r="L9" s="138"/>
      <c r="M9" s="251"/>
      <c r="N9" s="253"/>
      <c r="O9" s="138"/>
      <c r="P9" s="138"/>
      <c r="Q9" s="138"/>
      <c r="R9" s="251"/>
      <c r="S9" s="253"/>
      <c r="T9" s="251"/>
    </row>
    <row r="10" spans="1:20" ht="19.5" customHeight="1">
      <c r="A10" s="45" t="s">
        <v>93</v>
      </c>
      <c r="B10" s="45" t="s">
        <v>97</v>
      </c>
      <c r="C10" s="45" t="s">
        <v>98</v>
      </c>
      <c r="D10" s="98" t="s">
        <v>95</v>
      </c>
      <c r="E10" s="45" t="s">
        <v>99</v>
      </c>
      <c r="F10" s="67">
        <v>68403</v>
      </c>
      <c r="G10" s="67"/>
      <c r="H10" s="67">
        <v>68403</v>
      </c>
      <c r="I10" s="67"/>
      <c r="J10" s="46"/>
      <c r="K10" s="47"/>
      <c r="L10" s="67"/>
      <c r="M10" s="46"/>
      <c r="N10" s="47"/>
      <c r="O10" s="67"/>
      <c r="P10" s="67"/>
      <c r="Q10" s="67"/>
      <c r="R10" s="46"/>
      <c r="S10" s="47"/>
      <c r="T10" s="46"/>
    </row>
    <row r="11" spans="1:20" ht="19.5" customHeight="1">
      <c r="A11" s="45" t="s">
        <v>100</v>
      </c>
      <c r="B11" s="45" t="s">
        <v>88</v>
      </c>
      <c r="C11" s="45" t="s">
        <v>98</v>
      </c>
      <c r="D11" s="98" t="s">
        <v>95</v>
      </c>
      <c r="E11" s="45" t="s">
        <v>101</v>
      </c>
      <c r="F11" s="67">
        <v>494037</v>
      </c>
      <c r="G11" s="67"/>
      <c r="H11" s="67">
        <v>494037</v>
      </c>
      <c r="I11" s="67"/>
      <c r="J11" s="46"/>
      <c r="K11" s="47"/>
      <c r="L11" s="67"/>
      <c r="M11" s="46"/>
      <c r="N11" s="47"/>
      <c r="O11" s="67"/>
      <c r="P11" s="67"/>
      <c r="Q11" s="67"/>
      <c r="R11" s="46"/>
      <c r="S11" s="47"/>
      <c r="T11" s="46"/>
    </row>
    <row r="12" spans="1:20" ht="19.5" customHeight="1">
      <c r="A12" s="45" t="s">
        <v>102</v>
      </c>
      <c r="B12" s="45" t="s">
        <v>103</v>
      </c>
      <c r="C12" s="45" t="s">
        <v>98</v>
      </c>
      <c r="D12" s="98" t="s">
        <v>95</v>
      </c>
      <c r="E12" s="45" t="s">
        <v>104</v>
      </c>
      <c r="F12" s="67">
        <v>8202234</v>
      </c>
      <c r="G12" s="67"/>
      <c r="H12" s="67">
        <v>8202234</v>
      </c>
      <c r="I12" s="67"/>
      <c r="J12" s="46"/>
      <c r="K12" s="47"/>
      <c r="L12" s="67"/>
      <c r="M12" s="46"/>
      <c r="N12" s="47"/>
      <c r="O12" s="67"/>
      <c r="P12" s="67"/>
      <c r="Q12" s="67"/>
      <c r="R12" s="46"/>
      <c r="S12" s="47"/>
      <c r="T12" s="46"/>
    </row>
    <row r="13" spans="1:20" ht="19.5" customHeight="1">
      <c r="A13" s="45" t="s">
        <v>102</v>
      </c>
      <c r="B13" s="45" t="s">
        <v>103</v>
      </c>
      <c r="C13" s="45" t="s">
        <v>105</v>
      </c>
      <c r="D13" s="98" t="s">
        <v>95</v>
      </c>
      <c r="E13" s="45" t="s">
        <v>106</v>
      </c>
      <c r="F13" s="67">
        <v>63000</v>
      </c>
      <c r="G13" s="67"/>
      <c r="H13" s="67">
        <v>63000</v>
      </c>
      <c r="I13" s="67"/>
      <c r="J13" s="46"/>
      <c r="K13" s="47"/>
      <c r="L13" s="67"/>
      <c r="M13" s="46"/>
      <c r="N13" s="47"/>
      <c r="O13" s="67"/>
      <c r="P13" s="67"/>
      <c r="Q13" s="67"/>
      <c r="R13" s="46"/>
      <c r="S13" s="47"/>
      <c r="T13" s="46"/>
    </row>
    <row r="14" spans="1:20" ht="19.5" customHeight="1">
      <c r="A14" s="45" t="s">
        <v>102</v>
      </c>
      <c r="B14" s="45" t="s">
        <v>103</v>
      </c>
      <c r="C14" s="45" t="s">
        <v>107</v>
      </c>
      <c r="D14" s="98" t="s">
        <v>95</v>
      </c>
      <c r="E14" s="45" t="s">
        <v>108</v>
      </c>
      <c r="F14" s="67">
        <v>215000</v>
      </c>
      <c r="G14" s="67"/>
      <c r="H14" s="67">
        <v>215000</v>
      </c>
      <c r="I14" s="67"/>
      <c r="J14" s="46"/>
      <c r="K14" s="47"/>
      <c r="L14" s="67"/>
      <c r="M14" s="46"/>
      <c r="N14" s="47"/>
      <c r="O14" s="67"/>
      <c r="P14" s="67"/>
      <c r="Q14" s="67"/>
      <c r="R14" s="46"/>
      <c r="S14" s="47"/>
      <c r="T14" s="46"/>
    </row>
    <row r="15" spans="1:20" ht="19.5" customHeight="1">
      <c r="A15" s="45" t="s">
        <v>102</v>
      </c>
      <c r="B15" s="45" t="s">
        <v>103</v>
      </c>
      <c r="C15" s="45" t="s">
        <v>91</v>
      </c>
      <c r="D15" s="98" t="s">
        <v>95</v>
      </c>
      <c r="E15" s="45" t="s">
        <v>109</v>
      </c>
      <c r="F15" s="67">
        <v>260000</v>
      </c>
      <c r="G15" s="67"/>
      <c r="H15" s="67">
        <v>260000</v>
      </c>
      <c r="I15" s="67"/>
      <c r="J15" s="46"/>
      <c r="K15" s="47"/>
      <c r="L15" s="67"/>
      <c r="M15" s="46"/>
      <c r="N15" s="47"/>
      <c r="O15" s="67"/>
      <c r="P15" s="67"/>
      <c r="Q15" s="67"/>
      <c r="R15" s="46"/>
      <c r="S15" s="47"/>
      <c r="T15" s="46"/>
    </row>
    <row r="16" spans="1:20" ht="19.5" customHeight="1">
      <c r="A16" s="45" t="s">
        <v>110</v>
      </c>
      <c r="B16" s="45" t="s">
        <v>105</v>
      </c>
      <c r="C16" s="45" t="s">
        <v>98</v>
      </c>
      <c r="D16" s="98" t="s">
        <v>95</v>
      </c>
      <c r="E16" s="45" t="s">
        <v>111</v>
      </c>
      <c r="F16" s="67">
        <v>781718</v>
      </c>
      <c r="G16" s="67"/>
      <c r="H16" s="67">
        <v>781718</v>
      </c>
      <c r="I16" s="67"/>
      <c r="J16" s="46"/>
      <c r="K16" s="47"/>
      <c r="L16" s="67"/>
      <c r="M16" s="46"/>
      <c r="N16" s="47"/>
      <c r="O16" s="67"/>
      <c r="P16" s="67"/>
      <c r="Q16" s="67"/>
      <c r="R16" s="46"/>
      <c r="S16" s="47"/>
      <c r="T16" s="46"/>
    </row>
    <row r="17" spans="1:20" ht="19.5" customHeight="1">
      <c r="A17" s="45"/>
      <c r="B17" s="45"/>
      <c r="C17" s="45"/>
      <c r="D17" s="45"/>
      <c r="E17" s="45"/>
      <c r="F17" s="67"/>
      <c r="G17" s="67"/>
      <c r="H17" s="67"/>
      <c r="I17" s="67"/>
      <c r="J17" s="46"/>
      <c r="K17" s="47"/>
      <c r="L17" s="67"/>
      <c r="M17" s="46"/>
      <c r="N17" s="47"/>
      <c r="O17" s="67"/>
      <c r="P17" s="67"/>
      <c r="Q17" s="67"/>
      <c r="R17" s="46"/>
      <c r="S17" s="47"/>
      <c r="T17" s="46"/>
    </row>
    <row r="18" spans="1:20" ht="19.5" customHeight="1">
      <c r="A18" s="45"/>
      <c r="B18" s="45"/>
      <c r="C18" s="45"/>
      <c r="D18" s="45"/>
      <c r="E18" s="45"/>
      <c r="F18" s="67"/>
      <c r="G18" s="67"/>
      <c r="H18" s="67"/>
      <c r="I18" s="67"/>
      <c r="J18" s="46"/>
      <c r="K18" s="47"/>
      <c r="L18" s="67"/>
      <c r="M18" s="46"/>
      <c r="N18" s="47"/>
      <c r="O18" s="67"/>
      <c r="P18" s="67"/>
      <c r="Q18" s="67"/>
      <c r="R18" s="46"/>
      <c r="S18" s="47"/>
      <c r="T18" s="46"/>
    </row>
    <row r="19" spans="1:20" ht="19.5" customHeight="1">
      <c r="A19" s="45"/>
      <c r="B19" s="45"/>
      <c r="C19" s="45"/>
      <c r="D19" s="45"/>
      <c r="E19" s="45"/>
      <c r="F19" s="67"/>
      <c r="G19" s="67"/>
      <c r="H19" s="67"/>
      <c r="I19" s="67"/>
      <c r="J19" s="46"/>
      <c r="K19" s="47"/>
      <c r="L19" s="67"/>
      <c r="M19" s="46"/>
      <c r="N19" s="47"/>
      <c r="O19" s="67"/>
      <c r="P19" s="67"/>
      <c r="Q19" s="67"/>
      <c r="R19" s="46"/>
      <c r="S19" s="47"/>
      <c r="T19" s="46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H10" sqref="H10"/>
    </sheetView>
  </sheetViews>
  <sheetFormatPr defaultColWidth="9.16015625" defaultRowHeight="12.75" customHeight="1"/>
  <cols>
    <col min="1" max="1" width="11" style="0" customWidth="1"/>
    <col min="2" max="2" width="13.33203125" style="0" customWidth="1"/>
    <col min="3" max="3" width="11" style="0" customWidth="1"/>
    <col min="4" max="4" width="9.16015625" style="0" customWidth="1"/>
    <col min="5" max="5" width="38" style="0" customWidth="1"/>
    <col min="6" max="6" width="13.33203125" style="0" customWidth="1"/>
    <col min="7" max="8" width="15.66015625" style="0" customWidth="1"/>
    <col min="9" max="9" width="9.16015625" style="0" customWidth="1"/>
    <col min="10" max="10" width="10.66015625" style="0" customWidth="1"/>
  </cols>
  <sheetData>
    <row r="1" spans="1:10" ht="24.75" customHeight="1">
      <c r="A1" s="21"/>
      <c r="B1" s="22"/>
      <c r="C1" s="22"/>
      <c r="D1" s="22"/>
      <c r="E1" s="22"/>
      <c r="F1" s="22"/>
      <c r="G1" s="22"/>
      <c r="H1" s="22"/>
      <c r="I1" s="22"/>
      <c r="J1" s="91" t="s">
        <v>112</v>
      </c>
    </row>
    <row r="2" spans="1:10" ht="24.75" customHeight="1">
      <c r="A2" s="24" t="s">
        <v>52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.75" customHeight="1">
      <c r="A3" s="25"/>
      <c r="B3" s="25"/>
      <c r="C3" s="25"/>
      <c r="D3" s="25"/>
      <c r="E3" s="25"/>
      <c r="F3" s="55"/>
      <c r="G3" s="55"/>
      <c r="H3" s="55"/>
      <c r="I3" s="55"/>
      <c r="J3" s="27" t="s">
        <v>53</v>
      </c>
    </row>
    <row r="4" spans="1:10" ht="24.75" customHeight="1">
      <c r="A4" s="32" t="s">
        <v>54</v>
      </c>
      <c r="B4" s="32"/>
      <c r="C4" s="32"/>
      <c r="D4" s="32"/>
      <c r="E4" s="32"/>
      <c r="F4" s="37" t="s">
        <v>55</v>
      </c>
      <c r="G4" s="37" t="s">
        <v>113</v>
      </c>
      <c r="H4" s="37" t="s">
        <v>114</v>
      </c>
      <c r="I4" s="37" t="s">
        <v>115</v>
      </c>
      <c r="J4" s="37" t="s">
        <v>116</v>
      </c>
    </row>
    <row r="5" spans="1:10" ht="24.75" customHeight="1">
      <c r="A5" s="32" t="s">
        <v>65</v>
      </c>
      <c r="B5" s="32"/>
      <c r="C5" s="32"/>
      <c r="D5" s="37" t="s">
        <v>66</v>
      </c>
      <c r="E5" s="37" t="s">
        <v>67</v>
      </c>
      <c r="F5" s="37"/>
      <c r="G5" s="37"/>
      <c r="H5" s="37"/>
      <c r="I5" s="37"/>
      <c r="J5" s="37"/>
    </row>
    <row r="6" spans="1:10" ht="24.75" customHeight="1">
      <c r="A6" s="92" t="s">
        <v>75</v>
      </c>
      <c r="B6" s="93" t="s">
        <v>76</v>
      </c>
      <c r="C6" s="92" t="s">
        <v>77</v>
      </c>
      <c r="D6" s="37"/>
      <c r="E6" s="37"/>
      <c r="F6" s="37"/>
      <c r="G6" s="37"/>
      <c r="H6" s="37"/>
      <c r="I6" s="37"/>
      <c r="J6" s="37"/>
    </row>
    <row r="7" spans="1:10" s="90" customFormat="1" ht="24.75" customHeight="1">
      <c r="A7" s="94" t="s">
        <v>78</v>
      </c>
      <c r="B7" s="94" t="s">
        <v>78</v>
      </c>
      <c r="C7" s="94" t="s">
        <v>78</v>
      </c>
      <c r="D7" s="94" t="s">
        <v>78</v>
      </c>
      <c r="E7" s="94" t="s">
        <v>78</v>
      </c>
      <c r="F7" s="94">
        <v>1</v>
      </c>
      <c r="G7" s="248">
        <v>2</v>
      </c>
      <c r="H7" s="248">
        <v>3</v>
      </c>
      <c r="I7" s="248">
        <v>4</v>
      </c>
      <c r="J7" s="248">
        <v>5</v>
      </c>
    </row>
    <row r="8" spans="1:10" s="74" customFormat="1" ht="24.75" customHeight="1">
      <c r="A8" s="95"/>
      <c r="B8" s="95"/>
      <c r="C8" s="95"/>
      <c r="D8" s="95"/>
      <c r="E8" s="96" t="s">
        <v>79</v>
      </c>
      <c r="F8" s="249">
        <f>F9+F10+F11+F12+F13+F14+F15+F16</f>
        <v>11379743</v>
      </c>
      <c r="G8" s="249">
        <f>G9+G10+G11+G12+G16</f>
        <v>10841743</v>
      </c>
      <c r="H8" s="249">
        <f>H13+H14+H15</f>
        <v>538000</v>
      </c>
      <c r="I8" s="250" t="s">
        <v>81</v>
      </c>
      <c r="J8" s="95" t="s">
        <v>82</v>
      </c>
    </row>
    <row r="9" spans="1:10" ht="24.75" customHeight="1">
      <c r="A9" s="98" t="s">
        <v>93</v>
      </c>
      <c r="B9" s="98" t="s">
        <v>94</v>
      </c>
      <c r="C9" s="98" t="s">
        <v>94</v>
      </c>
      <c r="D9" s="98" t="s">
        <v>95</v>
      </c>
      <c r="E9" s="98" t="s">
        <v>96</v>
      </c>
      <c r="F9" s="138">
        <v>1295351</v>
      </c>
      <c r="G9" s="138">
        <v>1295351</v>
      </c>
      <c r="H9" s="138"/>
      <c r="I9" s="138"/>
      <c r="J9" s="251"/>
    </row>
    <row r="10" spans="1:10" ht="24.75" customHeight="1">
      <c r="A10" s="45" t="s">
        <v>93</v>
      </c>
      <c r="B10" s="45" t="s">
        <v>97</v>
      </c>
      <c r="C10" s="45" t="s">
        <v>98</v>
      </c>
      <c r="D10" s="45" t="s">
        <v>95</v>
      </c>
      <c r="E10" s="45" t="s">
        <v>99</v>
      </c>
      <c r="F10" s="67">
        <v>68403</v>
      </c>
      <c r="G10" s="67">
        <v>68403</v>
      </c>
      <c r="H10" s="67"/>
      <c r="I10" s="67"/>
      <c r="J10" s="46"/>
    </row>
    <row r="11" spans="1:10" ht="24.75" customHeight="1">
      <c r="A11" s="45" t="s">
        <v>100</v>
      </c>
      <c r="B11" s="45" t="s">
        <v>88</v>
      </c>
      <c r="C11" s="45" t="s">
        <v>98</v>
      </c>
      <c r="D11" s="45" t="s">
        <v>95</v>
      </c>
      <c r="E11" s="45" t="s">
        <v>101</v>
      </c>
      <c r="F11" s="67">
        <v>494037</v>
      </c>
      <c r="G11" s="67">
        <v>494037</v>
      </c>
      <c r="H11" s="67"/>
      <c r="I11" s="67"/>
      <c r="J11" s="46"/>
    </row>
    <row r="12" spans="1:10" ht="24.75" customHeight="1">
      <c r="A12" s="45" t="s">
        <v>102</v>
      </c>
      <c r="B12" s="45" t="s">
        <v>103</v>
      </c>
      <c r="C12" s="45" t="s">
        <v>98</v>
      </c>
      <c r="D12" s="45" t="s">
        <v>95</v>
      </c>
      <c r="E12" s="45" t="s">
        <v>104</v>
      </c>
      <c r="F12" s="67">
        <v>8202234</v>
      </c>
      <c r="G12" s="67">
        <v>8202234</v>
      </c>
      <c r="H12" s="67"/>
      <c r="I12" s="67"/>
      <c r="J12" s="46"/>
    </row>
    <row r="13" spans="1:10" ht="24.75" customHeight="1">
      <c r="A13" s="45" t="s">
        <v>102</v>
      </c>
      <c r="B13" s="45" t="s">
        <v>103</v>
      </c>
      <c r="C13" s="45" t="s">
        <v>105</v>
      </c>
      <c r="D13" s="45" t="s">
        <v>95</v>
      </c>
      <c r="E13" s="45" t="s">
        <v>106</v>
      </c>
      <c r="F13" s="67">
        <v>63000</v>
      </c>
      <c r="G13" s="67"/>
      <c r="H13" s="67">
        <v>63000</v>
      </c>
      <c r="I13" s="67"/>
      <c r="J13" s="46"/>
    </row>
    <row r="14" spans="1:10" ht="24.75" customHeight="1">
      <c r="A14" s="45" t="s">
        <v>102</v>
      </c>
      <c r="B14" s="45" t="s">
        <v>103</v>
      </c>
      <c r="C14" s="45" t="s">
        <v>107</v>
      </c>
      <c r="D14" s="45" t="s">
        <v>95</v>
      </c>
      <c r="E14" s="45" t="s">
        <v>108</v>
      </c>
      <c r="F14" s="67">
        <v>215000</v>
      </c>
      <c r="G14" s="67"/>
      <c r="H14" s="67">
        <v>215000</v>
      </c>
      <c r="I14" s="67"/>
      <c r="J14" s="46"/>
    </row>
    <row r="15" spans="1:10" ht="24.75" customHeight="1">
      <c r="A15" s="45" t="s">
        <v>102</v>
      </c>
      <c r="B15" s="45" t="s">
        <v>103</v>
      </c>
      <c r="C15" s="45" t="s">
        <v>91</v>
      </c>
      <c r="D15" s="45" t="s">
        <v>95</v>
      </c>
      <c r="E15" s="45" t="s">
        <v>109</v>
      </c>
      <c r="F15" s="67">
        <v>260000</v>
      </c>
      <c r="G15" s="67"/>
      <c r="H15" s="67">
        <v>260000</v>
      </c>
      <c r="I15" s="67"/>
      <c r="J15" s="46"/>
    </row>
    <row r="16" spans="1:10" ht="24.75" customHeight="1">
      <c r="A16" s="45" t="s">
        <v>110</v>
      </c>
      <c r="B16" s="45" t="s">
        <v>105</v>
      </c>
      <c r="C16" s="45" t="s">
        <v>98</v>
      </c>
      <c r="D16" s="45" t="s">
        <v>95</v>
      </c>
      <c r="E16" s="45" t="s">
        <v>111</v>
      </c>
      <c r="F16" s="67">
        <v>781718</v>
      </c>
      <c r="G16" s="67">
        <v>781718</v>
      </c>
      <c r="H16" s="67"/>
      <c r="I16" s="67"/>
      <c r="J16" s="46"/>
    </row>
    <row r="17" spans="1:10" ht="24.75" customHeight="1">
      <c r="A17" s="45"/>
      <c r="B17" s="45"/>
      <c r="C17" s="45"/>
      <c r="D17" s="45"/>
      <c r="E17" s="45"/>
      <c r="F17" s="67"/>
      <c r="G17" s="67"/>
      <c r="H17" s="67"/>
      <c r="I17" s="67"/>
      <c r="J17" s="46"/>
    </row>
    <row r="18" spans="1:10" ht="24.75" customHeight="1">
      <c r="A18" s="45"/>
      <c r="B18" s="45"/>
      <c r="C18" s="45"/>
      <c r="D18" s="45"/>
      <c r="E18" s="45"/>
      <c r="F18" s="67"/>
      <c r="G18" s="67"/>
      <c r="H18" s="67"/>
      <c r="I18" s="67"/>
      <c r="J18" s="46"/>
    </row>
    <row r="19" spans="1:10" ht="24.75" customHeight="1">
      <c r="A19" s="45"/>
      <c r="B19" s="45"/>
      <c r="C19" s="45"/>
      <c r="D19" s="45"/>
      <c r="E19" s="45"/>
      <c r="F19" s="67"/>
      <c r="G19" s="67"/>
      <c r="H19" s="67"/>
      <c r="I19" s="67"/>
      <c r="J19" s="46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G12" sqref="G12"/>
    </sheetView>
  </sheetViews>
  <sheetFormatPr defaultColWidth="9.16015625" defaultRowHeight="20.25" customHeight="1"/>
  <cols>
    <col min="1" max="1" width="34.66015625" style="0" customWidth="1"/>
    <col min="2" max="2" width="24.83203125" style="74" customWidth="1"/>
    <col min="3" max="3" width="34.66015625" style="74" customWidth="1"/>
    <col min="4" max="5" width="24.83203125" style="74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203"/>
      <c r="B1" s="204"/>
      <c r="C1" s="204"/>
      <c r="D1" s="204"/>
      <c r="E1" s="204"/>
      <c r="F1" s="203"/>
      <c r="G1" s="203"/>
      <c r="H1" s="54" t="s">
        <v>117</v>
      </c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</row>
    <row r="2" spans="1:34" ht="20.25" customHeight="1">
      <c r="A2" s="24" t="s">
        <v>118</v>
      </c>
      <c r="B2" s="205"/>
      <c r="C2" s="205"/>
      <c r="D2" s="205"/>
      <c r="E2" s="205"/>
      <c r="F2" s="24"/>
      <c r="G2" s="24"/>
      <c r="H2" s="24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</row>
    <row r="3" spans="1:34" ht="20.25" customHeight="1">
      <c r="A3" s="206"/>
      <c r="B3" s="207"/>
      <c r="C3" s="100"/>
      <c r="D3" s="100"/>
      <c r="E3" s="100"/>
      <c r="F3" s="52"/>
      <c r="G3" s="52"/>
      <c r="H3" s="27" t="s">
        <v>53</v>
      </c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</row>
    <row r="4" spans="1:34" ht="20.25" customHeight="1">
      <c r="A4" s="208" t="s">
        <v>3</v>
      </c>
      <c r="B4" s="209"/>
      <c r="C4" s="209" t="s">
        <v>4</v>
      </c>
      <c r="D4" s="209"/>
      <c r="E4" s="209"/>
      <c r="F4" s="208"/>
      <c r="G4" s="208"/>
      <c r="H4" s="208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</row>
    <row r="5" spans="1:34" ht="20.25" customHeight="1">
      <c r="A5" s="210" t="s">
        <v>5</v>
      </c>
      <c r="B5" s="211" t="s">
        <v>6</v>
      </c>
      <c r="C5" s="212" t="s">
        <v>5</v>
      </c>
      <c r="D5" s="212" t="s">
        <v>55</v>
      </c>
      <c r="E5" s="211" t="s">
        <v>119</v>
      </c>
      <c r="F5" s="213" t="s">
        <v>120</v>
      </c>
      <c r="G5" s="210" t="s">
        <v>121</v>
      </c>
      <c r="H5" s="213" t="s">
        <v>122</v>
      </c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</row>
    <row r="6" spans="1:34" ht="20.25" customHeight="1">
      <c r="A6" s="214" t="s">
        <v>123</v>
      </c>
      <c r="B6" s="215"/>
      <c r="C6" s="216" t="s">
        <v>124</v>
      </c>
      <c r="D6" s="215">
        <f>SUM(D7:D34)</f>
        <v>11379743</v>
      </c>
      <c r="E6" s="215">
        <f>SUM(E7:E34)</f>
        <v>11379743</v>
      </c>
      <c r="F6" s="217"/>
      <c r="G6" s="217"/>
      <c r="H6" s="21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</row>
    <row r="7" spans="1:34" ht="20.25" customHeight="1">
      <c r="A7" s="214" t="s">
        <v>125</v>
      </c>
      <c r="B7" s="218">
        <v>11379743</v>
      </c>
      <c r="C7" s="216" t="s">
        <v>126</v>
      </c>
      <c r="D7" s="219">
        <f aca="true" t="shared" si="0" ref="D7:D34">SUM(E7:H7)</f>
        <v>0</v>
      </c>
      <c r="E7" s="220"/>
      <c r="F7" s="221"/>
      <c r="G7" s="222"/>
      <c r="H7" s="21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</row>
    <row r="8" spans="1:34" ht="20.25" customHeight="1">
      <c r="A8" s="214" t="s">
        <v>127</v>
      </c>
      <c r="B8" s="223"/>
      <c r="C8" s="216" t="s">
        <v>128</v>
      </c>
      <c r="D8" s="219">
        <f t="shared" si="0"/>
        <v>0</v>
      </c>
      <c r="E8" s="220"/>
      <c r="F8" s="221"/>
      <c r="G8" s="222"/>
      <c r="H8" s="21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</row>
    <row r="9" spans="1:34" ht="20.25" customHeight="1">
      <c r="A9" s="214" t="s">
        <v>129</v>
      </c>
      <c r="B9" s="224"/>
      <c r="C9" s="216" t="s">
        <v>130</v>
      </c>
      <c r="D9" s="219">
        <f t="shared" si="0"/>
        <v>0</v>
      </c>
      <c r="E9" s="220"/>
      <c r="F9" s="221"/>
      <c r="G9" s="222"/>
      <c r="H9" s="21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</row>
    <row r="10" spans="1:34" ht="20.25" customHeight="1">
      <c r="A10" s="214" t="s">
        <v>131</v>
      </c>
      <c r="B10" s="223"/>
      <c r="C10" s="216" t="s">
        <v>132</v>
      </c>
      <c r="D10" s="219">
        <f t="shared" si="0"/>
        <v>0</v>
      </c>
      <c r="E10" s="220"/>
      <c r="F10" s="221"/>
      <c r="G10" s="222"/>
      <c r="H10" s="21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</row>
    <row r="11" spans="1:34" ht="20.25" customHeight="1">
      <c r="A11" s="214" t="s">
        <v>125</v>
      </c>
      <c r="B11" s="215"/>
      <c r="C11" s="216" t="s">
        <v>133</v>
      </c>
      <c r="D11" s="219">
        <f t="shared" si="0"/>
        <v>0</v>
      </c>
      <c r="E11" s="220"/>
      <c r="F11" s="221"/>
      <c r="G11" s="222"/>
      <c r="H11" s="21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</row>
    <row r="12" spans="1:34" ht="20.25" customHeight="1">
      <c r="A12" s="214" t="s">
        <v>127</v>
      </c>
      <c r="B12" s="215">
        <v>0</v>
      </c>
      <c r="C12" s="216" t="s">
        <v>134</v>
      </c>
      <c r="D12" s="219">
        <f t="shared" si="0"/>
        <v>0</v>
      </c>
      <c r="E12" s="220"/>
      <c r="F12" s="221"/>
      <c r="G12" s="222"/>
      <c r="H12" s="21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</row>
    <row r="13" spans="1:34" ht="20.25" customHeight="1">
      <c r="A13" s="214" t="s">
        <v>129</v>
      </c>
      <c r="B13" s="215">
        <v>0</v>
      </c>
      <c r="C13" s="216" t="s">
        <v>135</v>
      </c>
      <c r="D13" s="219">
        <f t="shared" si="0"/>
        <v>0</v>
      </c>
      <c r="E13" s="220"/>
      <c r="F13" s="221"/>
      <c r="G13" s="222"/>
      <c r="H13" s="21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</row>
    <row r="14" spans="1:34" ht="20.25" customHeight="1">
      <c r="A14" s="214" t="s">
        <v>136</v>
      </c>
      <c r="B14" s="224">
        <v>0</v>
      </c>
      <c r="C14" s="216" t="s">
        <v>137</v>
      </c>
      <c r="D14" s="219">
        <f t="shared" si="0"/>
        <v>1363754</v>
      </c>
      <c r="E14" s="220">
        <v>1363754</v>
      </c>
      <c r="F14" s="221"/>
      <c r="G14" s="222"/>
      <c r="H14" s="21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</row>
    <row r="15" spans="1:34" ht="20.25" customHeight="1">
      <c r="A15" s="225"/>
      <c r="B15" s="226"/>
      <c r="C15" s="227" t="s">
        <v>138</v>
      </c>
      <c r="D15" s="219">
        <f t="shared" si="0"/>
        <v>0</v>
      </c>
      <c r="E15" s="220"/>
      <c r="F15" s="221"/>
      <c r="G15" s="222"/>
      <c r="H15" s="21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</row>
    <row r="16" spans="1:34" ht="20.25" customHeight="1">
      <c r="A16" s="225"/>
      <c r="B16" s="215"/>
      <c r="C16" s="227" t="s">
        <v>139</v>
      </c>
      <c r="D16" s="219">
        <f t="shared" si="0"/>
        <v>494037</v>
      </c>
      <c r="E16" s="220">
        <v>494037</v>
      </c>
      <c r="F16" s="221"/>
      <c r="G16" s="222"/>
      <c r="H16" s="21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</row>
    <row r="17" spans="1:34" ht="20.25" customHeight="1">
      <c r="A17" s="228"/>
      <c r="B17" s="229"/>
      <c r="C17" s="216" t="s">
        <v>140</v>
      </c>
      <c r="D17" s="219">
        <f t="shared" si="0"/>
        <v>0</v>
      </c>
      <c r="E17" s="220"/>
      <c r="F17" s="221"/>
      <c r="G17" s="222"/>
      <c r="H17" s="21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</row>
    <row r="18" spans="1:34" ht="20.25" customHeight="1">
      <c r="A18" s="228"/>
      <c r="B18" s="229"/>
      <c r="C18" s="216" t="s">
        <v>141</v>
      </c>
      <c r="D18" s="219">
        <f t="shared" si="0"/>
        <v>0</v>
      </c>
      <c r="E18" s="220"/>
      <c r="F18" s="221"/>
      <c r="G18" s="222"/>
      <c r="H18" s="21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</row>
    <row r="19" spans="1:34" ht="20.25" customHeight="1">
      <c r="A19" s="228"/>
      <c r="B19" s="229"/>
      <c r="C19" s="216" t="s">
        <v>142</v>
      </c>
      <c r="D19" s="219">
        <f t="shared" si="0"/>
        <v>8740234</v>
      </c>
      <c r="E19" s="220">
        <v>8740234</v>
      </c>
      <c r="F19" s="221"/>
      <c r="G19" s="222"/>
      <c r="H19" s="21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</row>
    <row r="20" spans="1:34" ht="20.25" customHeight="1">
      <c r="A20" s="228"/>
      <c r="B20" s="230"/>
      <c r="C20" s="216" t="s">
        <v>143</v>
      </c>
      <c r="D20" s="219">
        <f t="shared" si="0"/>
        <v>0</v>
      </c>
      <c r="E20" s="220"/>
      <c r="F20" s="221"/>
      <c r="G20" s="222"/>
      <c r="H20" s="21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</row>
    <row r="21" spans="1:34" ht="20.25" customHeight="1">
      <c r="A21" s="225"/>
      <c r="B21" s="226"/>
      <c r="C21" s="227" t="s">
        <v>144</v>
      </c>
      <c r="D21" s="219">
        <f t="shared" si="0"/>
        <v>0</v>
      </c>
      <c r="E21" s="220"/>
      <c r="F21" s="221"/>
      <c r="G21" s="222"/>
      <c r="H21" s="21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</row>
    <row r="22" spans="1:34" ht="20.25" customHeight="1">
      <c r="A22" s="225"/>
      <c r="B22" s="224"/>
      <c r="C22" s="227" t="s">
        <v>145</v>
      </c>
      <c r="D22" s="219">
        <f t="shared" si="0"/>
        <v>0</v>
      </c>
      <c r="E22" s="220"/>
      <c r="F22" s="221"/>
      <c r="G22" s="222"/>
      <c r="H22" s="21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</row>
    <row r="23" spans="1:34" ht="20.25" customHeight="1">
      <c r="A23" s="225"/>
      <c r="B23" s="224"/>
      <c r="C23" s="227" t="s">
        <v>146</v>
      </c>
      <c r="D23" s="219">
        <f t="shared" si="0"/>
        <v>0</v>
      </c>
      <c r="E23" s="220"/>
      <c r="F23" s="221"/>
      <c r="G23" s="222"/>
      <c r="H23" s="21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</row>
    <row r="24" spans="1:34" ht="20.25" customHeight="1">
      <c r="A24" s="225"/>
      <c r="B24" s="224"/>
      <c r="C24" s="227" t="s">
        <v>147</v>
      </c>
      <c r="D24" s="219">
        <f t="shared" si="0"/>
        <v>0</v>
      </c>
      <c r="E24" s="220"/>
      <c r="F24" s="221"/>
      <c r="G24" s="222"/>
      <c r="H24" s="21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</row>
    <row r="25" spans="1:34" ht="20.25" customHeight="1">
      <c r="A25" s="225"/>
      <c r="B25" s="224"/>
      <c r="C25" s="227" t="s">
        <v>148</v>
      </c>
      <c r="D25" s="219">
        <f t="shared" si="0"/>
        <v>0</v>
      </c>
      <c r="E25" s="220"/>
      <c r="F25" s="221"/>
      <c r="G25" s="222"/>
      <c r="H25" s="21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</row>
    <row r="26" spans="1:34" ht="20.25" customHeight="1">
      <c r="A26" s="231"/>
      <c r="B26" s="224"/>
      <c r="C26" s="227" t="s">
        <v>149</v>
      </c>
      <c r="D26" s="219">
        <f t="shared" si="0"/>
        <v>781718</v>
      </c>
      <c r="E26" s="220">
        <v>781718</v>
      </c>
      <c r="F26" s="221"/>
      <c r="G26" s="222"/>
      <c r="H26" s="21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</row>
    <row r="27" spans="1:34" ht="20.25" customHeight="1">
      <c r="A27" s="231"/>
      <c r="B27" s="224"/>
      <c r="C27" s="227" t="s">
        <v>150</v>
      </c>
      <c r="D27" s="219">
        <f t="shared" si="0"/>
        <v>0</v>
      </c>
      <c r="E27" s="220"/>
      <c r="F27" s="221"/>
      <c r="G27" s="222"/>
      <c r="H27" s="21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</row>
    <row r="28" spans="1:34" ht="20.25" customHeight="1">
      <c r="A28" s="231"/>
      <c r="B28" s="224"/>
      <c r="C28" s="227" t="s">
        <v>151</v>
      </c>
      <c r="D28" s="219">
        <f t="shared" si="0"/>
        <v>0</v>
      </c>
      <c r="E28" s="220"/>
      <c r="F28" s="221"/>
      <c r="G28" s="222"/>
      <c r="H28" s="21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</row>
    <row r="29" spans="1:34" ht="20.25" customHeight="1">
      <c r="A29" s="231"/>
      <c r="B29" s="224"/>
      <c r="C29" s="227" t="s">
        <v>152</v>
      </c>
      <c r="D29" s="219">
        <f t="shared" si="0"/>
        <v>0</v>
      </c>
      <c r="E29" s="220"/>
      <c r="F29" s="221"/>
      <c r="G29" s="222"/>
      <c r="H29" s="21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</row>
    <row r="30" spans="1:34" ht="20.25" customHeight="1">
      <c r="A30" s="231"/>
      <c r="B30" s="224"/>
      <c r="C30" s="227" t="s">
        <v>153</v>
      </c>
      <c r="D30" s="219">
        <f t="shared" si="0"/>
        <v>0</v>
      </c>
      <c r="E30" s="220"/>
      <c r="F30" s="221"/>
      <c r="G30" s="222"/>
      <c r="H30" s="21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</row>
    <row r="31" spans="1:34" ht="20.25" customHeight="1">
      <c r="A31" s="231"/>
      <c r="B31" s="224"/>
      <c r="C31" s="227" t="s">
        <v>154</v>
      </c>
      <c r="D31" s="219">
        <f t="shared" si="0"/>
        <v>0</v>
      </c>
      <c r="E31" s="220"/>
      <c r="F31" s="221"/>
      <c r="G31" s="222"/>
      <c r="H31" s="21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</row>
    <row r="32" spans="1:34" ht="20.25" customHeight="1">
      <c r="A32" s="231"/>
      <c r="B32" s="224"/>
      <c r="C32" s="227" t="s">
        <v>155</v>
      </c>
      <c r="D32" s="219">
        <f t="shared" si="0"/>
        <v>0</v>
      </c>
      <c r="E32" s="220"/>
      <c r="F32" s="221"/>
      <c r="G32" s="222"/>
      <c r="H32" s="21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</row>
    <row r="33" spans="1:34" ht="20.25" customHeight="1">
      <c r="A33" s="231"/>
      <c r="B33" s="224"/>
      <c r="C33" s="227" t="s">
        <v>156</v>
      </c>
      <c r="D33" s="219">
        <f t="shared" si="0"/>
        <v>0</v>
      </c>
      <c r="E33" s="220"/>
      <c r="F33" s="221"/>
      <c r="G33" s="222"/>
      <c r="H33" s="21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</row>
    <row r="34" spans="1:34" ht="20.25" customHeight="1">
      <c r="A34" s="231"/>
      <c r="B34" s="224"/>
      <c r="C34" s="227" t="s">
        <v>157</v>
      </c>
      <c r="D34" s="219">
        <f t="shared" si="0"/>
        <v>0</v>
      </c>
      <c r="E34" s="218"/>
      <c r="F34" s="232"/>
      <c r="G34" s="233"/>
      <c r="H34" s="234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</row>
    <row r="35" spans="1:34" ht="20.25" customHeight="1">
      <c r="A35" s="210"/>
      <c r="B35" s="235"/>
      <c r="C35" s="212"/>
      <c r="D35" s="235"/>
      <c r="E35" s="236"/>
      <c r="F35" s="237"/>
      <c r="G35" s="237"/>
      <c r="H35" s="23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</row>
    <row r="36" spans="1:34" ht="20.25" customHeight="1">
      <c r="A36" s="231"/>
      <c r="B36" s="224"/>
      <c r="C36" s="227" t="s">
        <v>158</v>
      </c>
      <c r="D36" s="219"/>
      <c r="E36" s="238"/>
      <c r="F36" s="233"/>
      <c r="G36" s="233"/>
      <c r="H36" s="234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</row>
    <row r="37" spans="1:34" ht="20.25" customHeight="1">
      <c r="A37" s="231"/>
      <c r="B37" s="239"/>
      <c r="C37" s="227"/>
      <c r="D37" s="235"/>
      <c r="E37" s="240"/>
      <c r="F37" s="241"/>
      <c r="G37" s="241"/>
      <c r="H37" s="241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</row>
    <row r="38" spans="1:34" ht="20.25" customHeight="1">
      <c r="A38" s="210" t="s">
        <v>49</v>
      </c>
      <c r="B38" s="239">
        <f>SUM(B6,B10)</f>
        <v>0</v>
      </c>
      <c r="C38" s="212" t="s">
        <v>50</v>
      </c>
      <c r="D38" s="219">
        <f>D6+D36</f>
        <v>11379743</v>
      </c>
      <c r="E38" s="219">
        <f>E6+E36</f>
        <v>11379743</v>
      </c>
      <c r="F38" s="242"/>
      <c r="G38" s="242"/>
      <c r="H38" s="242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</row>
    <row r="39" spans="1:34" ht="20.25" customHeight="1">
      <c r="A39" s="243"/>
      <c r="B39" s="244"/>
      <c r="C39" s="245"/>
      <c r="D39" s="245"/>
      <c r="E39" s="245"/>
      <c r="F39" s="246"/>
      <c r="G39" s="246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46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7.66015625" style="0" customWidth="1"/>
    <col min="2" max="2" width="7.83203125" style="0" customWidth="1"/>
    <col min="3" max="3" width="10.33203125" style="0" customWidth="1"/>
    <col min="4" max="4" width="37" style="0" customWidth="1"/>
    <col min="5" max="5" width="15.83203125" style="153" customWidth="1"/>
    <col min="6" max="6" width="11.66015625" style="153" customWidth="1"/>
    <col min="7" max="7" width="13.16015625" style="153" customWidth="1"/>
    <col min="8" max="8" width="14.33203125" style="0" customWidth="1"/>
    <col min="9" max="15" width="11.66015625" style="0" customWidth="1"/>
    <col min="16" max="28" width="8.33203125" style="0" customWidth="1"/>
    <col min="29" max="240" width="10.66015625" style="0" customWidth="1"/>
  </cols>
  <sheetData>
    <row r="1" spans="1:240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P1" s="141"/>
      <c r="Q1" s="141"/>
      <c r="R1" s="141"/>
      <c r="S1" s="141"/>
      <c r="T1" s="141"/>
      <c r="U1" s="141"/>
      <c r="V1" s="141"/>
      <c r="W1" s="141"/>
      <c r="X1" s="141"/>
      <c r="Y1" s="141"/>
      <c r="AB1" s="23" t="s">
        <v>159</v>
      </c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</row>
    <row r="2" spans="1:240" ht="19.5" customHeight="1">
      <c r="A2" s="102" t="s">
        <v>160</v>
      </c>
      <c r="B2" s="102"/>
      <c r="C2" s="102"/>
      <c r="D2" s="102"/>
      <c r="E2" s="154"/>
      <c r="F2" s="154"/>
      <c r="G2" s="154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</row>
    <row r="3" spans="1:240" ht="19.5" customHeight="1">
      <c r="A3" s="25"/>
      <c r="B3" s="25"/>
      <c r="C3" s="25"/>
      <c r="D3" s="25"/>
      <c r="E3" s="131"/>
      <c r="F3" s="131"/>
      <c r="G3" s="131"/>
      <c r="H3" s="131"/>
      <c r="I3" s="131"/>
      <c r="J3" s="131"/>
      <c r="K3" s="131"/>
      <c r="L3" s="131"/>
      <c r="M3" s="131"/>
      <c r="N3" s="131"/>
      <c r="P3" s="182"/>
      <c r="Q3" s="182"/>
      <c r="R3" s="182"/>
      <c r="S3" s="182"/>
      <c r="T3" s="182"/>
      <c r="U3" s="182"/>
      <c r="V3" s="182"/>
      <c r="W3" s="182"/>
      <c r="X3" s="182"/>
      <c r="Y3" s="48"/>
      <c r="AB3" s="27" t="s">
        <v>53</v>
      </c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</row>
    <row r="4" spans="1:240" ht="19.5" customHeight="1">
      <c r="A4" s="32" t="s">
        <v>54</v>
      </c>
      <c r="B4" s="32"/>
      <c r="C4" s="32"/>
      <c r="D4" s="32"/>
      <c r="E4" s="155" t="s">
        <v>161</v>
      </c>
      <c r="F4" s="146" t="s">
        <v>162</v>
      </c>
      <c r="G4" s="146"/>
      <c r="H4" s="146"/>
      <c r="I4" s="146"/>
      <c r="J4" s="146"/>
      <c r="K4" s="146"/>
      <c r="L4" s="146"/>
      <c r="M4" s="146"/>
      <c r="N4" s="146"/>
      <c r="O4" s="132"/>
      <c r="P4" s="144" t="s">
        <v>163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</row>
    <row r="5" spans="1:240" ht="19.5" customHeight="1">
      <c r="A5" s="156" t="s">
        <v>65</v>
      </c>
      <c r="B5" s="156"/>
      <c r="C5" s="37" t="s">
        <v>66</v>
      </c>
      <c r="D5" s="37" t="s">
        <v>164</v>
      </c>
      <c r="E5" s="155"/>
      <c r="F5" s="157" t="s">
        <v>55</v>
      </c>
      <c r="G5" s="158" t="s">
        <v>165</v>
      </c>
      <c r="H5" s="158"/>
      <c r="I5" s="183"/>
      <c r="J5" s="184" t="s">
        <v>166</v>
      </c>
      <c r="K5" s="183"/>
      <c r="L5" s="183"/>
      <c r="M5" s="184" t="s">
        <v>167</v>
      </c>
      <c r="N5" s="183"/>
      <c r="O5" s="185"/>
      <c r="P5" s="157" t="s">
        <v>55</v>
      </c>
      <c r="Q5" s="184" t="s">
        <v>165</v>
      </c>
      <c r="R5" s="183"/>
      <c r="S5" s="183"/>
      <c r="T5" s="184" t="s">
        <v>166</v>
      </c>
      <c r="U5" s="183"/>
      <c r="V5" s="183"/>
      <c r="W5" s="184" t="s">
        <v>167</v>
      </c>
      <c r="X5" s="183"/>
      <c r="Y5" s="183"/>
      <c r="Z5" s="184" t="s">
        <v>122</v>
      </c>
      <c r="AA5" s="183"/>
      <c r="AB5" s="183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</row>
    <row r="6" spans="1:240" ht="29.25" customHeight="1">
      <c r="A6" s="37" t="s">
        <v>75</v>
      </c>
      <c r="B6" s="37" t="s">
        <v>76</v>
      </c>
      <c r="C6" s="37"/>
      <c r="D6" s="37"/>
      <c r="E6" s="155"/>
      <c r="F6" s="157"/>
      <c r="G6" s="37" t="s">
        <v>70</v>
      </c>
      <c r="H6" s="159" t="s">
        <v>113</v>
      </c>
      <c r="I6" s="186" t="s">
        <v>114</v>
      </c>
      <c r="J6" s="76" t="s">
        <v>70</v>
      </c>
      <c r="K6" s="186" t="s">
        <v>113</v>
      </c>
      <c r="L6" s="186" t="s">
        <v>114</v>
      </c>
      <c r="M6" s="76" t="s">
        <v>70</v>
      </c>
      <c r="N6" s="186" t="s">
        <v>113</v>
      </c>
      <c r="O6" s="42" t="s">
        <v>114</v>
      </c>
      <c r="P6" s="187"/>
      <c r="Q6" s="76" t="s">
        <v>70</v>
      </c>
      <c r="R6" s="43" t="s">
        <v>113</v>
      </c>
      <c r="S6" s="43" t="s">
        <v>114</v>
      </c>
      <c r="T6" s="76" t="s">
        <v>70</v>
      </c>
      <c r="U6" s="43" t="s">
        <v>113</v>
      </c>
      <c r="V6" s="43" t="s">
        <v>114</v>
      </c>
      <c r="W6" s="76" t="s">
        <v>70</v>
      </c>
      <c r="X6" s="186" t="s">
        <v>113</v>
      </c>
      <c r="Y6" s="186" t="s">
        <v>114</v>
      </c>
      <c r="Z6" s="76" t="s">
        <v>70</v>
      </c>
      <c r="AA6" s="186" t="s">
        <v>113</v>
      </c>
      <c r="AB6" s="186" t="s">
        <v>114</v>
      </c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s="152" customFormat="1" ht="29.25" customHeight="1">
      <c r="A7" s="160"/>
      <c r="B7" s="160"/>
      <c r="C7" s="161">
        <v>302101</v>
      </c>
      <c r="D7" s="161"/>
      <c r="E7" s="162">
        <f>E8+E14+E27</f>
        <v>11379743</v>
      </c>
      <c r="F7" s="163">
        <v>11379743</v>
      </c>
      <c r="G7" s="161">
        <v>11379743</v>
      </c>
      <c r="H7" s="164">
        <f>H8+H14+H27</f>
        <v>10841743</v>
      </c>
      <c r="I7" s="188">
        <f>I8+I14</f>
        <v>538000</v>
      </c>
      <c r="J7" s="189"/>
      <c r="K7" s="190"/>
      <c r="L7" s="188"/>
      <c r="M7" s="189"/>
      <c r="N7" s="190"/>
      <c r="O7" s="191"/>
      <c r="P7" s="192"/>
      <c r="Q7" s="194"/>
      <c r="R7" s="191"/>
      <c r="S7" s="195"/>
      <c r="T7" s="189"/>
      <c r="U7" s="191"/>
      <c r="V7" s="195"/>
      <c r="W7" s="189"/>
      <c r="X7" s="190"/>
      <c r="Y7" s="188"/>
      <c r="Z7" s="189"/>
      <c r="AA7" s="190"/>
      <c r="AB7" s="188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</row>
    <row r="8" spans="1:240" s="152" customFormat="1" ht="19.5" customHeight="1">
      <c r="A8" s="165" t="s">
        <v>168</v>
      </c>
      <c r="B8" s="165"/>
      <c r="C8" s="166"/>
      <c r="D8" s="167" t="s">
        <v>169</v>
      </c>
      <c r="E8" s="168">
        <f>H8+I8</f>
        <v>9849261</v>
      </c>
      <c r="F8" s="168">
        <f>G8</f>
        <v>9849261</v>
      </c>
      <c r="G8" s="169">
        <f>H8+I8</f>
        <v>9849261</v>
      </c>
      <c r="H8" s="169">
        <v>9541381</v>
      </c>
      <c r="I8" s="169">
        <v>307880</v>
      </c>
      <c r="J8" s="193"/>
      <c r="K8" s="176"/>
      <c r="L8" s="169"/>
      <c r="M8" s="193"/>
      <c r="N8" s="176"/>
      <c r="O8" s="169"/>
      <c r="P8" s="193"/>
      <c r="Q8" s="176"/>
      <c r="R8" s="176"/>
      <c r="S8" s="169"/>
      <c r="T8" s="193"/>
      <c r="U8" s="176"/>
      <c r="V8" s="169"/>
      <c r="W8" s="193"/>
      <c r="X8" s="176"/>
      <c r="Y8" s="169"/>
      <c r="Z8" s="193"/>
      <c r="AA8" s="176"/>
      <c r="AB8" s="169"/>
      <c r="AC8" s="197"/>
      <c r="AD8" s="198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</row>
    <row r="9" spans="1:240" ht="19.5" customHeight="1">
      <c r="A9" s="66" t="s">
        <v>168</v>
      </c>
      <c r="B9" s="136" t="s">
        <v>98</v>
      </c>
      <c r="C9" s="170"/>
      <c r="D9" s="66" t="s">
        <v>170</v>
      </c>
      <c r="E9" s="171">
        <f aca="true" t="shared" si="0" ref="E9:E30">H9+I9</f>
        <v>6456396</v>
      </c>
      <c r="F9" s="171">
        <f aca="true" t="shared" si="1" ref="F9:F30">G9</f>
        <v>6456396</v>
      </c>
      <c r="G9" s="46">
        <f aca="true" t="shared" si="2" ref="G9:G30">H9+I9</f>
        <v>6456396</v>
      </c>
      <c r="H9" s="46">
        <v>6453516</v>
      </c>
      <c r="I9" s="46">
        <v>2880</v>
      </c>
      <c r="J9" s="47"/>
      <c r="K9" s="67"/>
      <c r="L9" s="46"/>
      <c r="M9" s="47"/>
      <c r="N9" s="67"/>
      <c r="O9" s="46"/>
      <c r="P9" s="47"/>
      <c r="Q9" s="67"/>
      <c r="R9" s="67"/>
      <c r="S9" s="46"/>
      <c r="T9" s="47"/>
      <c r="U9" s="67"/>
      <c r="V9" s="46"/>
      <c r="W9" s="47"/>
      <c r="X9" s="67"/>
      <c r="Y9" s="46"/>
      <c r="Z9" s="47"/>
      <c r="AA9" s="67"/>
      <c r="AB9" s="46"/>
      <c r="AC9" s="200"/>
      <c r="AD9" s="201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</row>
    <row r="10" spans="1:240" ht="19.5" customHeight="1">
      <c r="A10" s="66" t="s">
        <v>168</v>
      </c>
      <c r="B10" s="136" t="s">
        <v>105</v>
      </c>
      <c r="C10" s="170"/>
      <c r="D10" s="66" t="s">
        <v>171</v>
      </c>
      <c r="E10" s="171">
        <f t="shared" si="0"/>
        <v>1857791</v>
      </c>
      <c r="F10" s="171">
        <f t="shared" si="1"/>
        <v>1857791</v>
      </c>
      <c r="G10" s="46">
        <f t="shared" si="2"/>
        <v>1857791</v>
      </c>
      <c r="H10" s="46">
        <v>1857791</v>
      </c>
      <c r="I10" s="46"/>
      <c r="J10" s="47"/>
      <c r="K10" s="67"/>
      <c r="L10" s="46"/>
      <c r="M10" s="47"/>
      <c r="N10" s="67"/>
      <c r="O10" s="46"/>
      <c r="P10" s="47"/>
      <c r="Q10" s="67"/>
      <c r="R10" s="67"/>
      <c r="S10" s="46"/>
      <c r="T10" s="47"/>
      <c r="U10" s="67"/>
      <c r="V10" s="46"/>
      <c r="W10" s="47"/>
      <c r="X10" s="67"/>
      <c r="Y10" s="46"/>
      <c r="Z10" s="47"/>
      <c r="AA10" s="67"/>
      <c r="AB10" s="46"/>
      <c r="AC10" s="200"/>
      <c r="AD10" s="201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</row>
    <row r="11" spans="1:240" ht="19.5" customHeight="1">
      <c r="A11" s="66" t="s">
        <v>168</v>
      </c>
      <c r="B11" s="136" t="s">
        <v>103</v>
      </c>
      <c r="C11" s="170"/>
      <c r="D11" s="66" t="s">
        <v>172</v>
      </c>
      <c r="E11" s="171">
        <f t="shared" si="0"/>
        <v>781718</v>
      </c>
      <c r="F11" s="171">
        <f t="shared" si="1"/>
        <v>781718</v>
      </c>
      <c r="G11" s="46">
        <f t="shared" si="2"/>
        <v>781718</v>
      </c>
      <c r="H11" s="46">
        <v>781718</v>
      </c>
      <c r="I11" s="46"/>
      <c r="J11" s="47"/>
      <c r="K11" s="67"/>
      <c r="L11" s="46"/>
      <c r="M11" s="47"/>
      <c r="N11" s="67"/>
      <c r="O11" s="46"/>
      <c r="P11" s="47"/>
      <c r="Q11" s="67"/>
      <c r="R11" s="67"/>
      <c r="S11" s="46"/>
      <c r="T11" s="47"/>
      <c r="U11" s="67"/>
      <c r="V11" s="46"/>
      <c r="W11" s="47"/>
      <c r="X11" s="67"/>
      <c r="Y11" s="46"/>
      <c r="Z11" s="47"/>
      <c r="AA11" s="67"/>
      <c r="AB11" s="46"/>
      <c r="AC11" s="200"/>
      <c r="AD11" s="201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</row>
    <row r="12" spans="1:240" ht="19.5" customHeight="1">
      <c r="A12" s="66" t="s">
        <v>168</v>
      </c>
      <c r="B12" s="136" t="s">
        <v>107</v>
      </c>
      <c r="C12" s="170"/>
      <c r="D12" s="66" t="s">
        <v>173</v>
      </c>
      <c r="E12" s="171">
        <f t="shared" si="0"/>
        <v>409960</v>
      </c>
      <c r="F12" s="171">
        <f t="shared" si="1"/>
        <v>409960</v>
      </c>
      <c r="G12" s="46">
        <f t="shared" si="2"/>
        <v>409960</v>
      </c>
      <c r="H12" s="46">
        <v>399960</v>
      </c>
      <c r="I12" s="46">
        <v>10000</v>
      </c>
      <c r="J12" s="47"/>
      <c r="K12" s="67"/>
      <c r="L12" s="46"/>
      <c r="M12" s="47"/>
      <c r="N12" s="67"/>
      <c r="O12" s="46"/>
      <c r="P12" s="47"/>
      <c r="Q12" s="67"/>
      <c r="R12" s="67"/>
      <c r="S12" s="46"/>
      <c r="T12" s="47"/>
      <c r="U12" s="67"/>
      <c r="V12" s="46"/>
      <c r="W12" s="47"/>
      <c r="X12" s="67"/>
      <c r="Y12" s="46"/>
      <c r="Z12" s="47"/>
      <c r="AA12" s="67"/>
      <c r="AB12" s="46"/>
      <c r="AC12" s="200"/>
      <c r="AD12" s="201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  <c r="IE12" s="202"/>
      <c r="IF12" s="202"/>
    </row>
    <row r="13" spans="1:240" ht="19.5" customHeight="1">
      <c r="A13" s="66" t="s">
        <v>168</v>
      </c>
      <c r="B13" s="136" t="s">
        <v>97</v>
      </c>
      <c r="C13" s="170"/>
      <c r="D13" s="66" t="s">
        <v>174</v>
      </c>
      <c r="E13" s="171">
        <f t="shared" si="0"/>
        <v>343396</v>
      </c>
      <c r="F13" s="171">
        <f t="shared" si="1"/>
        <v>343396</v>
      </c>
      <c r="G13" s="46">
        <f t="shared" si="2"/>
        <v>343396</v>
      </c>
      <c r="H13" s="46">
        <v>48396</v>
      </c>
      <c r="I13" s="46">
        <v>295000</v>
      </c>
      <c r="J13" s="47"/>
      <c r="K13" s="67"/>
      <c r="L13" s="46"/>
      <c r="M13" s="47"/>
      <c r="N13" s="67"/>
      <c r="O13" s="46"/>
      <c r="P13" s="47"/>
      <c r="Q13" s="67"/>
      <c r="R13" s="67"/>
      <c r="S13" s="46"/>
      <c r="T13" s="47"/>
      <c r="U13" s="67"/>
      <c r="V13" s="46"/>
      <c r="W13" s="47"/>
      <c r="X13" s="67"/>
      <c r="Y13" s="46"/>
      <c r="Z13" s="47"/>
      <c r="AA13" s="67"/>
      <c r="AB13" s="46"/>
      <c r="AC13" s="200"/>
      <c r="AD13" s="201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02"/>
      <c r="GZ13" s="202"/>
      <c r="HA13" s="202"/>
      <c r="HB13" s="202"/>
      <c r="HC13" s="202"/>
      <c r="HD13" s="202"/>
      <c r="HE13" s="202"/>
      <c r="HF13" s="202"/>
      <c r="HG13" s="202"/>
      <c r="HH13" s="202"/>
      <c r="HI13" s="202"/>
      <c r="HJ13" s="202"/>
      <c r="HK13" s="202"/>
      <c r="HL13" s="202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  <c r="IE13" s="202"/>
      <c r="IF13" s="202"/>
    </row>
    <row r="14" spans="1:240" s="152" customFormat="1" ht="19.5" customHeight="1">
      <c r="A14" s="165" t="s">
        <v>175</v>
      </c>
      <c r="B14" s="165"/>
      <c r="C14" s="166"/>
      <c r="D14" s="167" t="s">
        <v>176</v>
      </c>
      <c r="E14" s="168">
        <f t="shared" si="0"/>
        <v>1466482</v>
      </c>
      <c r="F14" s="168">
        <f t="shared" si="1"/>
        <v>1466482</v>
      </c>
      <c r="G14" s="169">
        <f t="shared" si="2"/>
        <v>1466482</v>
      </c>
      <c r="H14" s="169">
        <v>1236362</v>
      </c>
      <c r="I14" s="169">
        <v>230120</v>
      </c>
      <c r="J14" s="193"/>
      <c r="K14" s="176"/>
      <c r="L14" s="169"/>
      <c r="M14" s="193"/>
      <c r="N14" s="176"/>
      <c r="O14" s="169"/>
      <c r="P14" s="193"/>
      <c r="Q14" s="176"/>
      <c r="R14" s="176"/>
      <c r="S14" s="169"/>
      <c r="T14" s="193"/>
      <c r="U14" s="176"/>
      <c r="V14" s="169"/>
      <c r="W14" s="193"/>
      <c r="X14" s="176"/>
      <c r="Y14" s="169"/>
      <c r="Z14" s="193"/>
      <c r="AA14" s="176"/>
      <c r="AB14" s="169"/>
      <c r="AC14" s="197"/>
      <c r="AD14" s="198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</row>
    <row r="15" spans="1:240" ht="19.5" customHeight="1">
      <c r="A15" s="66" t="s">
        <v>175</v>
      </c>
      <c r="B15" s="136" t="s">
        <v>98</v>
      </c>
      <c r="C15" s="170"/>
      <c r="D15" s="66" t="s">
        <v>177</v>
      </c>
      <c r="E15" s="171">
        <f t="shared" si="0"/>
        <v>181000</v>
      </c>
      <c r="F15" s="171">
        <f t="shared" si="1"/>
        <v>181000</v>
      </c>
      <c r="G15" s="46">
        <f t="shared" si="2"/>
        <v>181000</v>
      </c>
      <c r="H15" s="67">
        <v>150000</v>
      </c>
      <c r="I15" s="46">
        <v>31000</v>
      </c>
      <c r="J15" s="47"/>
      <c r="K15" s="67"/>
      <c r="L15" s="46"/>
      <c r="M15" s="47"/>
      <c r="N15" s="67"/>
      <c r="O15" s="46"/>
      <c r="P15" s="47"/>
      <c r="Q15" s="67"/>
      <c r="R15" s="67"/>
      <c r="S15" s="46"/>
      <c r="T15" s="47"/>
      <c r="U15" s="67"/>
      <c r="V15" s="46"/>
      <c r="W15" s="47"/>
      <c r="X15" s="67"/>
      <c r="Y15" s="46"/>
      <c r="Z15" s="47"/>
      <c r="AA15" s="67"/>
      <c r="AB15" s="46"/>
      <c r="AC15" s="200"/>
      <c r="AD15" s="201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  <c r="GY15" s="202"/>
      <c r="GZ15" s="202"/>
      <c r="HA15" s="202"/>
      <c r="HB15" s="202"/>
      <c r="HC15" s="202"/>
      <c r="HD15" s="202"/>
      <c r="HE15" s="202"/>
      <c r="HF15" s="202"/>
      <c r="HG15" s="202"/>
      <c r="HH15" s="202"/>
      <c r="HI15" s="202"/>
      <c r="HJ15" s="202"/>
      <c r="HK15" s="202"/>
      <c r="HL15" s="202"/>
      <c r="HM15" s="202"/>
      <c r="HN15" s="202"/>
      <c r="HO15" s="202"/>
      <c r="HP15" s="202"/>
      <c r="HQ15" s="202"/>
      <c r="HR15" s="202"/>
      <c r="HS15" s="202"/>
      <c r="HT15" s="202"/>
      <c r="HU15" s="202"/>
      <c r="HV15" s="202"/>
      <c r="HW15" s="202"/>
      <c r="HX15" s="202"/>
      <c r="HY15" s="202"/>
      <c r="HZ15" s="202"/>
      <c r="IA15" s="202"/>
      <c r="IB15" s="202"/>
      <c r="IC15" s="202"/>
      <c r="ID15" s="202"/>
      <c r="IE15" s="202"/>
      <c r="IF15" s="202"/>
    </row>
    <row r="16" spans="1:240" ht="19.5" customHeight="1">
      <c r="A16" s="66" t="s">
        <v>175</v>
      </c>
      <c r="B16" s="136" t="s">
        <v>92</v>
      </c>
      <c r="C16" s="170"/>
      <c r="D16" s="66" t="s">
        <v>178</v>
      </c>
      <c r="E16" s="171">
        <f t="shared" si="0"/>
        <v>75000</v>
      </c>
      <c r="F16" s="171">
        <f t="shared" si="1"/>
        <v>75000</v>
      </c>
      <c r="G16" s="46">
        <f t="shared" si="2"/>
        <v>75000</v>
      </c>
      <c r="H16" s="67">
        <v>20000</v>
      </c>
      <c r="I16" s="46">
        <v>55000</v>
      </c>
      <c r="J16" s="47"/>
      <c r="K16" s="67"/>
      <c r="L16" s="46"/>
      <c r="M16" s="47"/>
      <c r="N16" s="67"/>
      <c r="O16" s="46"/>
      <c r="P16" s="47"/>
      <c r="Q16" s="67"/>
      <c r="R16" s="67"/>
      <c r="S16" s="46"/>
      <c r="T16" s="47"/>
      <c r="U16" s="67"/>
      <c r="V16" s="46"/>
      <c r="W16" s="47"/>
      <c r="X16" s="67"/>
      <c r="Y16" s="46"/>
      <c r="Z16" s="47"/>
      <c r="AA16" s="67"/>
      <c r="AB16" s="46"/>
      <c r="AC16" s="200"/>
      <c r="AD16" s="201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  <c r="FH16" s="202"/>
      <c r="FI16" s="202"/>
      <c r="FJ16" s="202"/>
      <c r="FK16" s="202"/>
      <c r="FL16" s="202"/>
      <c r="FM16" s="202"/>
      <c r="FN16" s="202"/>
      <c r="FO16" s="202"/>
      <c r="FP16" s="202"/>
      <c r="FQ16" s="202"/>
      <c r="FR16" s="202"/>
      <c r="FS16" s="202"/>
      <c r="FT16" s="202"/>
      <c r="FU16" s="202"/>
      <c r="FV16" s="202"/>
      <c r="FW16" s="202"/>
      <c r="FX16" s="202"/>
      <c r="FY16" s="202"/>
      <c r="FZ16" s="202"/>
      <c r="GA16" s="202"/>
      <c r="GB16" s="202"/>
      <c r="GC16" s="202"/>
      <c r="GD16" s="202"/>
      <c r="GE16" s="202"/>
      <c r="GF16" s="202"/>
      <c r="GG16" s="202"/>
      <c r="GH16" s="202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  <c r="GY16" s="202"/>
      <c r="GZ16" s="202"/>
      <c r="HA16" s="202"/>
      <c r="HB16" s="202"/>
      <c r="HC16" s="202"/>
      <c r="HD16" s="202"/>
      <c r="HE16" s="202"/>
      <c r="HF16" s="202"/>
      <c r="HG16" s="202"/>
      <c r="HH16" s="202"/>
      <c r="HI16" s="202"/>
      <c r="HJ16" s="202"/>
      <c r="HK16" s="202"/>
      <c r="HL16" s="202"/>
      <c r="HM16" s="202"/>
      <c r="HN16" s="202"/>
      <c r="HO16" s="202"/>
      <c r="HP16" s="202"/>
      <c r="HQ16" s="202"/>
      <c r="HR16" s="202"/>
      <c r="HS16" s="202"/>
      <c r="HT16" s="202"/>
      <c r="HU16" s="202"/>
      <c r="HV16" s="202"/>
      <c r="HW16" s="202"/>
      <c r="HX16" s="202"/>
      <c r="HY16" s="202"/>
      <c r="HZ16" s="202"/>
      <c r="IA16" s="202"/>
      <c r="IB16" s="202"/>
      <c r="IC16" s="202"/>
      <c r="ID16" s="202"/>
      <c r="IE16" s="202"/>
      <c r="IF16" s="202"/>
    </row>
    <row r="17" spans="1:240" ht="19.5" customHeight="1">
      <c r="A17" s="66" t="s">
        <v>175</v>
      </c>
      <c r="B17" s="172" t="s">
        <v>179</v>
      </c>
      <c r="C17" s="170"/>
      <c r="D17" s="173" t="s">
        <v>180</v>
      </c>
      <c r="E17" s="171">
        <f t="shared" si="0"/>
        <v>20000</v>
      </c>
      <c r="F17" s="171">
        <f t="shared" si="1"/>
        <v>20000</v>
      </c>
      <c r="G17" s="46">
        <f t="shared" si="2"/>
        <v>20000</v>
      </c>
      <c r="H17" s="67">
        <v>20000</v>
      </c>
      <c r="I17" s="46"/>
      <c r="J17" s="47"/>
      <c r="K17" s="67"/>
      <c r="L17" s="46"/>
      <c r="M17" s="47"/>
      <c r="N17" s="67"/>
      <c r="O17" s="46"/>
      <c r="P17" s="193"/>
      <c r="Q17" s="67"/>
      <c r="R17" s="67"/>
      <c r="S17" s="46"/>
      <c r="T17" s="47"/>
      <c r="U17" s="67"/>
      <c r="V17" s="46"/>
      <c r="W17" s="47"/>
      <c r="X17" s="67"/>
      <c r="Y17" s="46"/>
      <c r="Z17" s="47"/>
      <c r="AA17" s="67"/>
      <c r="AB17" s="46"/>
      <c r="AC17" s="200"/>
      <c r="AD17" s="201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  <c r="HE17" s="202"/>
      <c r="HF17" s="202"/>
      <c r="HG17" s="202"/>
      <c r="HH17" s="202"/>
      <c r="HI17" s="202"/>
      <c r="HJ17" s="202"/>
      <c r="HK17" s="202"/>
      <c r="HL17" s="202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  <c r="IE17" s="202"/>
      <c r="IF17" s="202"/>
    </row>
    <row r="18" spans="1:240" ht="19.5" customHeight="1">
      <c r="A18" s="66" t="s">
        <v>175</v>
      </c>
      <c r="B18" s="172" t="s">
        <v>105</v>
      </c>
      <c r="C18" s="170"/>
      <c r="D18" s="173" t="s">
        <v>181</v>
      </c>
      <c r="E18" s="171">
        <f t="shared" si="0"/>
        <v>250000</v>
      </c>
      <c r="F18" s="171">
        <f t="shared" si="1"/>
        <v>250000</v>
      </c>
      <c r="G18" s="46">
        <f t="shared" si="2"/>
        <v>250000</v>
      </c>
      <c r="H18" s="67">
        <v>180000</v>
      </c>
      <c r="I18" s="46">
        <v>70000</v>
      </c>
      <c r="J18" s="47"/>
      <c r="K18" s="67"/>
      <c r="L18" s="46"/>
      <c r="M18" s="47"/>
      <c r="N18" s="67"/>
      <c r="O18" s="46"/>
      <c r="P18" s="47"/>
      <c r="Q18" s="67"/>
      <c r="R18" s="67"/>
      <c r="S18" s="46"/>
      <c r="T18" s="47"/>
      <c r="U18" s="67"/>
      <c r="V18" s="46"/>
      <c r="W18" s="47"/>
      <c r="X18" s="67"/>
      <c r="Y18" s="46"/>
      <c r="Z18" s="47"/>
      <c r="AA18" s="67"/>
      <c r="AB18" s="46"/>
      <c r="AC18" s="200"/>
      <c r="AD18" s="201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</row>
    <row r="19" spans="1:240" ht="19.5" customHeight="1">
      <c r="A19" s="66" t="s">
        <v>175</v>
      </c>
      <c r="B19" s="172" t="s">
        <v>182</v>
      </c>
      <c r="C19" s="170"/>
      <c r="D19" s="173" t="s">
        <v>183</v>
      </c>
      <c r="E19" s="171">
        <f t="shared" si="0"/>
        <v>20000</v>
      </c>
      <c r="F19" s="171">
        <f t="shared" si="1"/>
        <v>20000</v>
      </c>
      <c r="G19" s="46">
        <f t="shared" si="2"/>
        <v>20000</v>
      </c>
      <c r="H19" s="67">
        <v>20000</v>
      </c>
      <c r="I19" s="46"/>
      <c r="J19" s="47"/>
      <c r="K19" s="67"/>
      <c r="L19" s="46"/>
      <c r="M19" s="47"/>
      <c r="N19" s="67"/>
      <c r="O19" s="46"/>
      <c r="P19" s="47"/>
      <c r="Q19" s="67"/>
      <c r="R19" s="67"/>
      <c r="S19" s="46"/>
      <c r="T19" s="47"/>
      <c r="U19" s="67"/>
      <c r="V19" s="46"/>
      <c r="W19" s="47"/>
      <c r="X19" s="67"/>
      <c r="Y19" s="46"/>
      <c r="Z19" s="47"/>
      <c r="AA19" s="67"/>
      <c r="AB19" s="46"/>
      <c r="AC19" s="200"/>
      <c r="AD19" s="201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/>
      <c r="HN19" s="202"/>
      <c r="HO19" s="202"/>
      <c r="HP19" s="202"/>
      <c r="HQ19" s="202"/>
      <c r="HR19" s="202"/>
      <c r="HS19" s="202"/>
      <c r="HT19" s="202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/>
    </row>
    <row r="20" spans="1:240" ht="19.5" customHeight="1">
      <c r="A20" s="66" t="s">
        <v>175</v>
      </c>
      <c r="B20" s="172" t="s">
        <v>88</v>
      </c>
      <c r="C20" s="170"/>
      <c r="D20" s="173" t="s">
        <v>184</v>
      </c>
      <c r="E20" s="171">
        <f t="shared" si="0"/>
        <v>345770</v>
      </c>
      <c r="F20" s="171">
        <f t="shared" si="1"/>
        <v>345770</v>
      </c>
      <c r="G20" s="46">
        <f t="shared" si="2"/>
        <v>345770</v>
      </c>
      <c r="H20" s="67">
        <v>271650</v>
      </c>
      <c r="I20" s="46">
        <v>74120</v>
      </c>
      <c r="J20" s="47"/>
      <c r="K20" s="67"/>
      <c r="L20" s="46"/>
      <c r="M20" s="47"/>
      <c r="N20" s="67"/>
      <c r="O20" s="46"/>
      <c r="P20" s="47"/>
      <c r="Q20" s="67"/>
      <c r="R20" s="67"/>
      <c r="S20" s="46"/>
      <c r="T20" s="47"/>
      <c r="U20" s="67"/>
      <c r="V20" s="46"/>
      <c r="W20" s="47"/>
      <c r="X20" s="67"/>
      <c r="Y20" s="46"/>
      <c r="Z20" s="47"/>
      <c r="AA20" s="67"/>
      <c r="AB20" s="46"/>
      <c r="AC20" s="200"/>
      <c r="AD20" s="201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2"/>
      <c r="FF20" s="202"/>
      <c r="FG20" s="202"/>
      <c r="FH20" s="202"/>
      <c r="FI20" s="202"/>
      <c r="FJ20" s="202"/>
      <c r="FK20" s="20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  <c r="GU20" s="202"/>
      <c r="GV20" s="202"/>
      <c r="GW20" s="202"/>
      <c r="GX20" s="202"/>
      <c r="GY20" s="202"/>
      <c r="GZ20" s="202"/>
      <c r="HA20" s="202"/>
      <c r="HB20" s="202"/>
      <c r="HC20" s="202"/>
      <c r="HD20" s="202"/>
      <c r="HE20" s="202"/>
      <c r="HF20" s="202"/>
      <c r="HG20" s="202"/>
      <c r="HH20" s="202"/>
      <c r="HI20" s="202"/>
      <c r="HJ20" s="202"/>
      <c r="HK20" s="202"/>
      <c r="HL20" s="202"/>
      <c r="HM20" s="202"/>
      <c r="HN20" s="202"/>
      <c r="HO20" s="202"/>
      <c r="HP20" s="202"/>
      <c r="HQ20" s="202"/>
      <c r="HR20" s="202"/>
      <c r="HS20" s="202"/>
      <c r="HT20" s="202"/>
      <c r="HU20" s="202"/>
      <c r="HV20" s="202"/>
      <c r="HW20" s="202"/>
      <c r="HX20" s="202"/>
      <c r="HY20" s="202"/>
      <c r="HZ20" s="202"/>
      <c r="IA20" s="202"/>
      <c r="IB20" s="202"/>
      <c r="IC20" s="202"/>
      <c r="ID20" s="202"/>
      <c r="IE20" s="202"/>
      <c r="IF20" s="202"/>
    </row>
    <row r="21" spans="1:240" ht="19.5" customHeight="1">
      <c r="A21" s="66" t="s">
        <v>175</v>
      </c>
      <c r="B21" s="172" t="s">
        <v>185</v>
      </c>
      <c r="C21" s="170"/>
      <c r="D21" s="173" t="s">
        <v>186</v>
      </c>
      <c r="E21" s="171">
        <f t="shared" si="0"/>
        <v>50000</v>
      </c>
      <c r="F21" s="171">
        <f t="shared" si="1"/>
        <v>50000</v>
      </c>
      <c r="G21" s="46">
        <f t="shared" si="2"/>
        <v>50000</v>
      </c>
      <c r="H21" s="67">
        <v>50000</v>
      </c>
      <c r="I21" s="46"/>
      <c r="J21" s="47"/>
      <c r="K21" s="67"/>
      <c r="L21" s="46"/>
      <c r="M21" s="47"/>
      <c r="N21" s="67"/>
      <c r="O21" s="46"/>
      <c r="P21" s="47"/>
      <c r="Q21" s="67"/>
      <c r="R21" s="67"/>
      <c r="S21" s="46"/>
      <c r="T21" s="47"/>
      <c r="U21" s="67"/>
      <c r="V21" s="46"/>
      <c r="W21" s="47"/>
      <c r="X21" s="67"/>
      <c r="Y21" s="46"/>
      <c r="Z21" s="47"/>
      <c r="AA21" s="67"/>
      <c r="AB21" s="46"/>
      <c r="AC21" s="200"/>
      <c r="AD21" s="201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202"/>
      <c r="HQ21" s="202"/>
      <c r="HR21" s="202"/>
      <c r="HS21" s="202"/>
      <c r="HT21" s="202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</row>
    <row r="22" spans="1:240" ht="19.5" customHeight="1">
      <c r="A22" s="66" t="s">
        <v>175</v>
      </c>
      <c r="B22" s="172" t="s">
        <v>187</v>
      </c>
      <c r="C22" s="170"/>
      <c r="D22" s="173" t="s">
        <v>188</v>
      </c>
      <c r="E22" s="171">
        <f t="shared" si="0"/>
        <v>64081</v>
      </c>
      <c r="F22" s="171">
        <f t="shared" si="1"/>
        <v>64081</v>
      </c>
      <c r="G22" s="46">
        <f t="shared" si="2"/>
        <v>64081</v>
      </c>
      <c r="H22" s="67">
        <v>64081</v>
      </c>
      <c r="I22" s="46"/>
      <c r="J22" s="47"/>
      <c r="K22" s="67"/>
      <c r="L22" s="46"/>
      <c r="M22" s="47"/>
      <c r="N22" s="67"/>
      <c r="O22" s="46"/>
      <c r="P22" s="47"/>
      <c r="Q22" s="67"/>
      <c r="R22" s="67"/>
      <c r="S22" s="46"/>
      <c r="T22" s="47"/>
      <c r="U22" s="67"/>
      <c r="V22" s="46"/>
      <c r="W22" s="47"/>
      <c r="X22" s="67"/>
      <c r="Y22" s="46"/>
      <c r="Z22" s="47"/>
      <c r="AA22" s="67"/>
      <c r="AB22" s="46"/>
      <c r="AC22" s="200"/>
      <c r="AD22" s="201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</row>
    <row r="23" spans="1:240" ht="19.5" customHeight="1">
      <c r="A23" s="66" t="s">
        <v>175</v>
      </c>
      <c r="B23" s="136" t="s">
        <v>189</v>
      </c>
      <c r="C23" s="170"/>
      <c r="D23" s="66" t="s">
        <v>190</v>
      </c>
      <c r="E23" s="171">
        <f t="shared" si="0"/>
        <v>127099</v>
      </c>
      <c r="F23" s="171">
        <f t="shared" si="1"/>
        <v>127099</v>
      </c>
      <c r="G23" s="46">
        <f t="shared" si="2"/>
        <v>127099</v>
      </c>
      <c r="H23" s="67">
        <v>127099</v>
      </c>
      <c r="I23" s="46"/>
      <c r="J23" s="47"/>
      <c r="K23" s="67"/>
      <c r="L23" s="46"/>
      <c r="M23" s="47"/>
      <c r="N23" s="67"/>
      <c r="O23" s="46"/>
      <c r="P23" s="47"/>
      <c r="Q23" s="67"/>
      <c r="R23" s="67"/>
      <c r="S23" s="46"/>
      <c r="T23" s="47"/>
      <c r="U23" s="67"/>
      <c r="V23" s="46"/>
      <c r="W23" s="47"/>
      <c r="X23" s="67"/>
      <c r="Y23" s="46"/>
      <c r="Z23" s="47"/>
      <c r="AA23" s="67"/>
      <c r="AB23" s="46"/>
      <c r="AC23" s="200"/>
      <c r="AD23" s="201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E23" s="202"/>
      <c r="FF23" s="202"/>
      <c r="FG23" s="202"/>
      <c r="FH23" s="202"/>
      <c r="FI23" s="202"/>
      <c r="FJ23" s="202"/>
      <c r="FK23" s="202"/>
      <c r="FL23" s="202"/>
      <c r="FM23" s="202"/>
      <c r="FN23" s="202"/>
      <c r="FO23" s="202"/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2"/>
      <c r="GC23" s="202"/>
      <c r="GD23" s="202"/>
      <c r="GE23" s="202"/>
      <c r="GF23" s="202"/>
      <c r="GG23" s="202"/>
      <c r="GH23" s="202"/>
      <c r="GI23" s="202"/>
      <c r="GJ23" s="202"/>
      <c r="GK23" s="202"/>
      <c r="GL23" s="202"/>
      <c r="GM23" s="202"/>
      <c r="GN23" s="202"/>
      <c r="GO23" s="202"/>
      <c r="GP23" s="202"/>
      <c r="GQ23" s="202"/>
      <c r="GR23" s="202"/>
      <c r="GS23" s="202"/>
      <c r="GT23" s="202"/>
      <c r="GU23" s="202"/>
      <c r="GV23" s="202"/>
      <c r="GW23" s="202"/>
      <c r="GX23" s="202"/>
      <c r="GY23" s="202"/>
      <c r="GZ23" s="202"/>
      <c r="HA23" s="202"/>
      <c r="HB23" s="202"/>
      <c r="HC23" s="202"/>
      <c r="HD23" s="202"/>
      <c r="HE23" s="202"/>
      <c r="HF23" s="202"/>
      <c r="HG23" s="202"/>
      <c r="HH23" s="202"/>
      <c r="HI23" s="202"/>
      <c r="HJ23" s="202"/>
      <c r="HK23" s="202"/>
      <c r="HL23" s="202"/>
      <c r="HM23" s="202"/>
      <c r="HN23" s="202"/>
      <c r="HO23" s="202"/>
      <c r="HP23" s="202"/>
      <c r="HQ23" s="202"/>
      <c r="HR23" s="202"/>
      <c r="HS23" s="202"/>
      <c r="HT23" s="202"/>
      <c r="HU23" s="202"/>
      <c r="HV23" s="202"/>
      <c r="HW23" s="202"/>
      <c r="HX23" s="202"/>
      <c r="HY23" s="202"/>
      <c r="HZ23" s="202"/>
      <c r="IA23" s="202"/>
      <c r="IB23" s="202"/>
      <c r="IC23" s="202"/>
      <c r="ID23" s="202"/>
      <c r="IE23" s="202"/>
      <c r="IF23" s="202"/>
    </row>
    <row r="24" spans="1:240" ht="19.5" customHeight="1">
      <c r="A24" s="66" t="s">
        <v>175</v>
      </c>
      <c r="B24" s="136" t="s">
        <v>191</v>
      </c>
      <c r="C24" s="170"/>
      <c r="D24" s="66" t="s">
        <v>192</v>
      </c>
      <c r="E24" s="171">
        <f t="shared" si="0"/>
        <v>120000</v>
      </c>
      <c r="F24" s="171">
        <f t="shared" si="1"/>
        <v>120000</v>
      </c>
      <c r="G24" s="46">
        <f t="shared" si="2"/>
        <v>120000</v>
      </c>
      <c r="H24" s="67">
        <v>120000</v>
      </c>
      <c r="I24" s="46"/>
      <c r="J24" s="47"/>
      <c r="K24" s="67"/>
      <c r="L24" s="46"/>
      <c r="M24" s="47"/>
      <c r="N24" s="67"/>
      <c r="O24" s="46"/>
      <c r="P24" s="47"/>
      <c r="Q24" s="67"/>
      <c r="R24" s="67"/>
      <c r="S24" s="46"/>
      <c r="T24" s="47"/>
      <c r="U24" s="67"/>
      <c r="V24" s="46"/>
      <c r="W24" s="47"/>
      <c r="X24" s="67"/>
      <c r="Y24" s="46"/>
      <c r="Z24" s="47"/>
      <c r="AA24" s="67"/>
      <c r="AB24" s="46"/>
      <c r="AC24" s="200"/>
      <c r="AD24" s="201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  <c r="FB24" s="202"/>
      <c r="FC24" s="202"/>
      <c r="FD24" s="202"/>
      <c r="FE24" s="202"/>
      <c r="FF24" s="202"/>
      <c r="FG24" s="202"/>
      <c r="FH24" s="202"/>
      <c r="FI24" s="202"/>
      <c r="FJ24" s="202"/>
      <c r="FK24" s="202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  <c r="GU24" s="202"/>
      <c r="GV24" s="202"/>
      <c r="GW24" s="202"/>
      <c r="GX24" s="202"/>
      <c r="GY24" s="202"/>
      <c r="GZ24" s="202"/>
      <c r="HA24" s="202"/>
      <c r="HB24" s="202"/>
      <c r="HC24" s="202"/>
      <c r="HD24" s="202"/>
      <c r="HE24" s="202"/>
      <c r="HF24" s="202"/>
      <c r="HG24" s="202"/>
      <c r="HH24" s="202"/>
      <c r="HI24" s="202"/>
      <c r="HJ24" s="202"/>
      <c r="HK24" s="202"/>
      <c r="HL24" s="202"/>
      <c r="HM24" s="202"/>
      <c r="HN24" s="202"/>
      <c r="HO24" s="202"/>
      <c r="HP24" s="202"/>
      <c r="HQ24" s="202"/>
      <c r="HR24" s="202"/>
      <c r="HS24" s="202"/>
      <c r="HT24" s="202"/>
      <c r="HU24" s="202"/>
      <c r="HV24" s="202"/>
      <c r="HW24" s="202"/>
      <c r="HX24" s="202"/>
      <c r="HY24" s="202"/>
      <c r="HZ24" s="202"/>
      <c r="IA24" s="202"/>
      <c r="IB24" s="202"/>
      <c r="IC24" s="202"/>
      <c r="ID24" s="202"/>
      <c r="IE24" s="202"/>
      <c r="IF24" s="202"/>
    </row>
    <row r="25" spans="1:240" ht="19.5" customHeight="1">
      <c r="A25" s="66" t="s">
        <v>175</v>
      </c>
      <c r="B25" s="136" t="s">
        <v>193</v>
      </c>
      <c r="C25" s="170"/>
      <c r="D25" s="66" t="s">
        <v>194</v>
      </c>
      <c r="E25" s="171">
        <f t="shared" si="0"/>
        <v>151800</v>
      </c>
      <c r="F25" s="171">
        <f t="shared" si="1"/>
        <v>151800</v>
      </c>
      <c r="G25" s="46">
        <f t="shared" si="2"/>
        <v>151800</v>
      </c>
      <c r="H25" s="67">
        <v>151800</v>
      </c>
      <c r="I25" s="46"/>
      <c r="J25" s="47"/>
      <c r="K25" s="67"/>
      <c r="L25" s="46"/>
      <c r="M25" s="47"/>
      <c r="N25" s="67"/>
      <c r="O25" s="46"/>
      <c r="P25" s="47"/>
      <c r="Q25" s="67"/>
      <c r="R25" s="67"/>
      <c r="S25" s="46"/>
      <c r="T25" s="47"/>
      <c r="U25" s="67"/>
      <c r="V25" s="46"/>
      <c r="W25" s="47"/>
      <c r="X25" s="67"/>
      <c r="Y25" s="46"/>
      <c r="Z25" s="47"/>
      <c r="AA25" s="67"/>
      <c r="AB25" s="46"/>
      <c r="AC25" s="200"/>
      <c r="AD25" s="201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2"/>
      <c r="HB25" s="202"/>
      <c r="HC25" s="202"/>
      <c r="HD25" s="202"/>
      <c r="HE25" s="202"/>
      <c r="HF25" s="202"/>
      <c r="HG25" s="202"/>
      <c r="HH25" s="202"/>
      <c r="HI25" s="202"/>
      <c r="HJ25" s="202"/>
      <c r="HK25" s="202"/>
      <c r="HL25" s="202"/>
      <c r="HM25" s="202"/>
      <c r="HN25" s="202"/>
      <c r="HO25" s="202"/>
      <c r="HP25" s="202"/>
      <c r="HQ25" s="202"/>
      <c r="HR25" s="202"/>
      <c r="HS25" s="202"/>
      <c r="HT25" s="202"/>
      <c r="HU25" s="202"/>
      <c r="HV25" s="202"/>
      <c r="HW25" s="202"/>
      <c r="HX25" s="202"/>
      <c r="HY25" s="202"/>
      <c r="HZ25" s="202"/>
      <c r="IA25" s="202"/>
      <c r="IB25" s="202"/>
      <c r="IC25" s="202"/>
      <c r="ID25" s="202"/>
      <c r="IE25" s="202"/>
      <c r="IF25" s="202"/>
    </row>
    <row r="26" spans="1:240" ht="19.5" customHeight="1">
      <c r="A26" s="66" t="s">
        <v>175</v>
      </c>
      <c r="B26" s="136"/>
      <c r="C26" s="170"/>
      <c r="D26" s="66" t="s">
        <v>195</v>
      </c>
      <c r="E26" s="171">
        <f t="shared" si="0"/>
        <v>61732</v>
      </c>
      <c r="F26" s="171">
        <f t="shared" si="1"/>
        <v>61732</v>
      </c>
      <c r="G26" s="46">
        <f t="shared" si="2"/>
        <v>61732</v>
      </c>
      <c r="H26" s="67">
        <v>61732</v>
      </c>
      <c r="I26" s="46"/>
      <c r="J26" s="47"/>
      <c r="K26" s="67"/>
      <c r="L26" s="46"/>
      <c r="M26" s="47"/>
      <c r="N26" s="67"/>
      <c r="O26" s="46"/>
      <c r="P26" s="47"/>
      <c r="Q26" s="67"/>
      <c r="R26" s="67"/>
      <c r="S26" s="46"/>
      <c r="T26" s="47"/>
      <c r="U26" s="67"/>
      <c r="V26" s="46"/>
      <c r="W26" s="47"/>
      <c r="X26" s="67"/>
      <c r="Y26" s="46"/>
      <c r="Z26" s="47"/>
      <c r="AA26" s="67"/>
      <c r="AB26" s="46"/>
      <c r="AC26" s="200"/>
      <c r="AD26" s="201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02"/>
      <c r="FL26" s="202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  <c r="GU26" s="202"/>
      <c r="GV26" s="202"/>
      <c r="GW26" s="202"/>
      <c r="GX26" s="202"/>
      <c r="GY26" s="202"/>
      <c r="GZ26" s="202"/>
      <c r="HA26" s="202"/>
      <c r="HB26" s="202"/>
      <c r="HC26" s="202"/>
      <c r="HD26" s="202"/>
      <c r="HE26" s="202"/>
      <c r="HF26" s="202"/>
      <c r="HG26" s="202"/>
      <c r="HH26" s="202"/>
      <c r="HI26" s="202"/>
      <c r="HJ26" s="202"/>
      <c r="HK26" s="202"/>
      <c r="HL26" s="202"/>
      <c r="HM26" s="202"/>
      <c r="HN26" s="202"/>
      <c r="HO26" s="202"/>
      <c r="HP26" s="202"/>
      <c r="HQ26" s="202"/>
      <c r="HR26" s="202"/>
      <c r="HS26" s="202"/>
      <c r="HT26" s="202"/>
      <c r="HU26" s="202"/>
      <c r="HV26" s="202"/>
      <c r="HW26" s="202"/>
      <c r="HX26" s="202"/>
      <c r="HY26" s="202"/>
      <c r="HZ26" s="202"/>
      <c r="IA26" s="202"/>
      <c r="IB26" s="202"/>
      <c r="IC26" s="202"/>
      <c r="ID26" s="202"/>
      <c r="IE26" s="202"/>
      <c r="IF26" s="202"/>
    </row>
    <row r="27" spans="1:240" s="152" customFormat="1" ht="19.5" customHeight="1">
      <c r="A27" s="174" t="s">
        <v>196</v>
      </c>
      <c r="B27" s="175"/>
      <c r="C27" s="166"/>
      <c r="D27" s="167" t="s">
        <v>197</v>
      </c>
      <c r="E27" s="168">
        <f t="shared" si="0"/>
        <v>64000</v>
      </c>
      <c r="F27" s="168">
        <f t="shared" si="1"/>
        <v>64000</v>
      </c>
      <c r="G27" s="169">
        <f t="shared" si="2"/>
        <v>64000</v>
      </c>
      <c r="H27" s="176">
        <v>64000</v>
      </c>
      <c r="I27" s="169"/>
      <c r="J27" s="193"/>
      <c r="K27" s="176"/>
      <c r="L27" s="169"/>
      <c r="M27" s="193"/>
      <c r="N27" s="176"/>
      <c r="O27" s="169"/>
      <c r="P27" s="193"/>
      <c r="Q27" s="176"/>
      <c r="R27" s="176"/>
      <c r="S27" s="169"/>
      <c r="T27" s="193"/>
      <c r="U27" s="176"/>
      <c r="V27" s="169"/>
      <c r="W27" s="193"/>
      <c r="X27" s="176"/>
      <c r="Y27" s="169"/>
      <c r="Z27" s="193"/>
      <c r="AA27" s="176"/>
      <c r="AB27" s="169"/>
      <c r="AC27" s="197"/>
      <c r="AD27" s="198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199"/>
      <c r="FL27" s="199"/>
      <c r="FM27" s="199"/>
      <c r="FN27" s="199"/>
      <c r="FO27" s="199"/>
      <c r="FP27" s="199"/>
      <c r="FQ27" s="199"/>
      <c r="FR27" s="199"/>
      <c r="FS27" s="199"/>
      <c r="FT27" s="199"/>
      <c r="FU27" s="199"/>
      <c r="FV27" s="199"/>
      <c r="FW27" s="199"/>
      <c r="FX27" s="199"/>
      <c r="FY27" s="199"/>
      <c r="FZ27" s="199"/>
      <c r="GA27" s="199"/>
      <c r="GB27" s="199"/>
      <c r="GC27" s="199"/>
      <c r="GD27" s="199"/>
      <c r="GE27" s="199"/>
      <c r="GF27" s="199"/>
      <c r="GG27" s="199"/>
      <c r="GH27" s="199"/>
      <c r="GI27" s="199"/>
      <c r="GJ27" s="199"/>
      <c r="GK27" s="199"/>
      <c r="GL27" s="199"/>
      <c r="GM27" s="199"/>
      <c r="GN27" s="199"/>
      <c r="GO27" s="199"/>
      <c r="GP27" s="199"/>
      <c r="GQ27" s="199"/>
      <c r="GR27" s="199"/>
      <c r="GS27" s="199"/>
      <c r="GT27" s="199"/>
      <c r="GU27" s="199"/>
      <c r="GV27" s="199"/>
      <c r="GW27" s="199"/>
      <c r="GX27" s="199"/>
      <c r="GY27" s="199"/>
      <c r="GZ27" s="199"/>
      <c r="HA27" s="199"/>
      <c r="HB27" s="199"/>
      <c r="HC27" s="199"/>
      <c r="HD27" s="199"/>
      <c r="HE27" s="199"/>
      <c r="HF27" s="199"/>
      <c r="HG27" s="199"/>
      <c r="HH27" s="199"/>
      <c r="HI27" s="199"/>
      <c r="HJ27" s="199"/>
      <c r="HK27" s="199"/>
      <c r="HL27" s="199"/>
      <c r="HM27" s="199"/>
      <c r="HN27" s="199"/>
      <c r="HO27" s="199"/>
      <c r="HP27" s="199"/>
      <c r="HQ27" s="199"/>
      <c r="HR27" s="199"/>
      <c r="HS27" s="199"/>
      <c r="HT27" s="199"/>
      <c r="HU27" s="199"/>
      <c r="HV27" s="199"/>
      <c r="HW27" s="199"/>
      <c r="HX27" s="199"/>
      <c r="HY27" s="199"/>
      <c r="HZ27" s="199"/>
      <c r="IA27" s="199"/>
      <c r="IB27" s="199"/>
      <c r="IC27" s="199"/>
      <c r="ID27" s="199"/>
      <c r="IE27" s="199"/>
      <c r="IF27" s="199"/>
    </row>
    <row r="28" spans="1:240" ht="19.5" customHeight="1">
      <c r="A28" s="66" t="s">
        <v>196</v>
      </c>
      <c r="B28" s="136" t="s">
        <v>94</v>
      </c>
      <c r="C28" s="170"/>
      <c r="D28" s="66" t="s">
        <v>198</v>
      </c>
      <c r="E28" s="171">
        <f t="shared" si="0"/>
        <v>15900</v>
      </c>
      <c r="F28" s="171">
        <f t="shared" si="1"/>
        <v>15900</v>
      </c>
      <c r="G28" s="46">
        <f t="shared" si="2"/>
        <v>15900</v>
      </c>
      <c r="H28" s="67">
        <v>15900</v>
      </c>
      <c r="I28" s="46"/>
      <c r="J28" s="47"/>
      <c r="K28" s="67"/>
      <c r="L28" s="46"/>
      <c r="M28" s="47"/>
      <c r="N28" s="67"/>
      <c r="O28" s="46"/>
      <c r="P28" s="47"/>
      <c r="Q28" s="67"/>
      <c r="R28" s="67"/>
      <c r="S28" s="46"/>
      <c r="T28" s="47"/>
      <c r="U28" s="67"/>
      <c r="V28" s="46"/>
      <c r="W28" s="47"/>
      <c r="X28" s="67"/>
      <c r="Y28" s="46"/>
      <c r="Z28" s="47"/>
      <c r="AA28" s="67"/>
      <c r="AB28" s="46"/>
      <c r="AC28" s="200"/>
      <c r="AD28" s="201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2"/>
      <c r="EZ28" s="202"/>
      <c r="FA28" s="202"/>
      <c r="FB28" s="202"/>
      <c r="FC28" s="202"/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2"/>
      <c r="FO28" s="202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2"/>
      <c r="GC28" s="202"/>
      <c r="GD28" s="202"/>
      <c r="GE28" s="202"/>
      <c r="GF28" s="202"/>
      <c r="GG28" s="202"/>
      <c r="GH28" s="202"/>
      <c r="GI28" s="202"/>
      <c r="GJ28" s="202"/>
      <c r="GK28" s="202"/>
      <c r="GL28" s="202"/>
      <c r="GM28" s="202"/>
      <c r="GN28" s="202"/>
      <c r="GO28" s="202"/>
      <c r="GP28" s="202"/>
      <c r="GQ28" s="202"/>
      <c r="GR28" s="202"/>
      <c r="GS28" s="202"/>
      <c r="GT28" s="202"/>
      <c r="GU28" s="202"/>
      <c r="GV28" s="202"/>
      <c r="GW28" s="202"/>
      <c r="GX28" s="202"/>
      <c r="GY28" s="202"/>
      <c r="GZ28" s="202"/>
      <c r="HA28" s="202"/>
      <c r="HB28" s="202"/>
      <c r="HC28" s="202"/>
      <c r="HD28" s="202"/>
      <c r="HE28" s="202"/>
      <c r="HF28" s="202"/>
      <c r="HG28" s="202"/>
      <c r="HH28" s="202"/>
      <c r="HI28" s="202"/>
      <c r="HJ28" s="202"/>
      <c r="HK28" s="202"/>
      <c r="HL28" s="202"/>
      <c r="HM28" s="202"/>
      <c r="HN28" s="202"/>
      <c r="HO28" s="202"/>
      <c r="HP28" s="202"/>
      <c r="HQ28" s="202"/>
      <c r="HR28" s="202"/>
      <c r="HS28" s="202"/>
      <c r="HT28" s="202"/>
      <c r="HU28" s="202"/>
      <c r="HV28" s="202"/>
      <c r="HW28" s="202"/>
      <c r="HX28" s="202"/>
      <c r="HY28" s="202"/>
      <c r="HZ28" s="202"/>
      <c r="IA28" s="202"/>
      <c r="IB28" s="202"/>
      <c r="IC28" s="202"/>
      <c r="ID28" s="202"/>
      <c r="IE28" s="202"/>
      <c r="IF28" s="202"/>
    </row>
    <row r="29" spans="1:240" ht="19.5" customHeight="1">
      <c r="A29" s="66" t="s">
        <v>196</v>
      </c>
      <c r="B29" s="136" t="s">
        <v>97</v>
      </c>
      <c r="C29" s="170"/>
      <c r="D29" t="s">
        <v>199</v>
      </c>
      <c r="E29" s="171">
        <f t="shared" si="0"/>
        <v>44700</v>
      </c>
      <c r="F29" s="171">
        <f t="shared" si="1"/>
        <v>44700</v>
      </c>
      <c r="G29" s="46">
        <f t="shared" si="2"/>
        <v>44700</v>
      </c>
      <c r="H29" s="67">
        <v>44700</v>
      </c>
      <c r="I29" s="46"/>
      <c r="J29" s="47"/>
      <c r="K29" s="67"/>
      <c r="L29" s="46"/>
      <c r="M29" s="47"/>
      <c r="N29" s="67"/>
      <c r="O29" s="46"/>
      <c r="P29" s="47"/>
      <c r="Q29" s="67"/>
      <c r="R29" s="67"/>
      <c r="S29" s="46"/>
      <c r="T29" s="47"/>
      <c r="U29" s="67"/>
      <c r="V29" s="46"/>
      <c r="W29" s="47"/>
      <c r="X29" s="67"/>
      <c r="Y29" s="46"/>
      <c r="Z29" s="47"/>
      <c r="AA29" s="67"/>
      <c r="AB29" s="46"/>
      <c r="AC29" s="200"/>
      <c r="AD29" s="201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2"/>
      <c r="EK29" s="202"/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2"/>
      <c r="EW29" s="202"/>
      <c r="EX29" s="202"/>
      <c r="EY29" s="202"/>
      <c r="EZ29" s="202"/>
      <c r="FA29" s="202"/>
      <c r="FB29" s="202"/>
      <c r="FC29" s="202"/>
      <c r="FD29" s="202"/>
      <c r="FE29" s="202"/>
      <c r="FF29" s="202"/>
      <c r="FG29" s="202"/>
      <c r="FH29" s="202"/>
      <c r="FI29" s="202"/>
      <c r="FJ29" s="202"/>
      <c r="FK29" s="202"/>
      <c r="FL29" s="202"/>
      <c r="FM29" s="202"/>
      <c r="FN29" s="202"/>
      <c r="FO29" s="202"/>
      <c r="FP29" s="202"/>
      <c r="FQ29" s="202"/>
      <c r="FR29" s="202"/>
      <c r="FS29" s="202"/>
      <c r="FT29" s="202"/>
      <c r="FU29" s="202"/>
      <c r="FV29" s="202"/>
      <c r="FW29" s="202"/>
      <c r="FX29" s="202"/>
      <c r="FY29" s="202"/>
      <c r="FZ29" s="202"/>
      <c r="GA29" s="202"/>
      <c r="GB29" s="202"/>
      <c r="GC29" s="202"/>
      <c r="GD29" s="202"/>
      <c r="GE29" s="202"/>
      <c r="GF29" s="202"/>
      <c r="GG29" s="202"/>
      <c r="GH29" s="202"/>
      <c r="GI29" s="202"/>
      <c r="GJ29" s="202"/>
      <c r="GK29" s="202"/>
      <c r="GL29" s="202"/>
      <c r="GM29" s="202"/>
      <c r="GN29" s="202"/>
      <c r="GO29" s="202"/>
      <c r="GP29" s="202"/>
      <c r="GQ29" s="202"/>
      <c r="GR29" s="202"/>
      <c r="GS29" s="202"/>
      <c r="GT29" s="202"/>
      <c r="GU29" s="202"/>
      <c r="GV29" s="202"/>
      <c r="GW29" s="202"/>
      <c r="GX29" s="202"/>
      <c r="GY29" s="202"/>
      <c r="GZ29" s="202"/>
      <c r="HA29" s="202"/>
      <c r="HB29" s="202"/>
      <c r="HC29" s="202"/>
      <c r="HD29" s="202"/>
      <c r="HE29" s="202"/>
      <c r="HF29" s="202"/>
      <c r="HG29" s="202"/>
      <c r="HH29" s="202"/>
      <c r="HI29" s="202"/>
      <c r="HJ29" s="202"/>
      <c r="HK29" s="202"/>
      <c r="HL29" s="202"/>
      <c r="HM29" s="202"/>
      <c r="HN29" s="202"/>
      <c r="HO29" s="202"/>
      <c r="HP29" s="202"/>
      <c r="HQ29" s="202"/>
      <c r="HR29" s="202"/>
      <c r="HS29" s="202"/>
      <c r="HT29" s="202"/>
      <c r="HU29" s="202"/>
      <c r="HV29" s="202"/>
      <c r="HW29" s="202"/>
      <c r="HX29" s="202"/>
      <c r="HY29" s="202"/>
      <c r="HZ29" s="202"/>
      <c r="IA29" s="202"/>
      <c r="IB29" s="202"/>
      <c r="IC29" s="202"/>
      <c r="ID29" s="202"/>
      <c r="IE29" s="202"/>
      <c r="IF29" s="202"/>
    </row>
    <row r="30" spans="1:240" ht="19.5" customHeight="1">
      <c r="A30" s="66" t="s">
        <v>196</v>
      </c>
      <c r="B30" s="136" t="s">
        <v>97</v>
      </c>
      <c r="C30" s="170"/>
      <c r="D30" s="66" t="s">
        <v>200</v>
      </c>
      <c r="E30" s="171">
        <f t="shared" si="0"/>
        <v>3400</v>
      </c>
      <c r="F30" s="171">
        <f t="shared" si="1"/>
        <v>3400</v>
      </c>
      <c r="G30" s="46">
        <f t="shared" si="2"/>
        <v>3400</v>
      </c>
      <c r="H30" s="67">
        <v>3400</v>
      </c>
      <c r="I30" s="46"/>
      <c r="J30" s="47"/>
      <c r="K30" s="67"/>
      <c r="L30" s="46"/>
      <c r="M30" s="47"/>
      <c r="N30" s="67"/>
      <c r="O30" s="46"/>
      <c r="P30" s="47"/>
      <c r="Q30" s="67"/>
      <c r="R30" s="67"/>
      <c r="S30" s="46"/>
      <c r="T30" s="47"/>
      <c r="U30" s="67"/>
      <c r="V30" s="46"/>
      <c r="W30" s="47"/>
      <c r="X30" s="67"/>
      <c r="Y30" s="46"/>
      <c r="Z30" s="47"/>
      <c r="AA30" s="67"/>
      <c r="AB30" s="46"/>
      <c r="AC30" s="200"/>
      <c r="AD30" s="201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  <c r="FB30" s="202"/>
      <c r="FC30" s="202"/>
      <c r="FD30" s="202"/>
      <c r="FE30" s="202"/>
      <c r="FF30" s="202"/>
      <c r="FG30" s="202"/>
      <c r="FH30" s="202"/>
      <c r="FI30" s="202"/>
      <c r="FJ30" s="202"/>
      <c r="FK30" s="202"/>
      <c r="FL30" s="202"/>
      <c r="FM30" s="202"/>
      <c r="FN30" s="202"/>
      <c r="FO30" s="202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2"/>
      <c r="GC30" s="202"/>
      <c r="GD30" s="202"/>
      <c r="GE30" s="202"/>
      <c r="GF30" s="202"/>
      <c r="GG30" s="202"/>
      <c r="GH30" s="202"/>
      <c r="GI30" s="202"/>
      <c r="GJ30" s="202"/>
      <c r="GK30" s="202"/>
      <c r="GL30" s="202"/>
      <c r="GM30" s="202"/>
      <c r="GN30" s="202"/>
      <c r="GO30" s="202"/>
      <c r="GP30" s="202"/>
      <c r="GQ30" s="202"/>
      <c r="GR30" s="202"/>
      <c r="GS30" s="202"/>
      <c r="GT30" s="202"/>
      <c r="GU30" s="202"/>
      <c r="GV30" s="202"/>
      <c r="GW30" s="202"/>
      <c r="GX30" s="202"/>
      <c r="GY30" s="202"/>
      <c r="GZ30" s="202"/>
      <c r="HA30" s="202"/>
      <c r="HB30" s="202"/>
      <c r="HC30" s="202"/>
      <c r="HD30" s="202"/>
      <c r="HE30" s="202"/>
      <c r="HF30" s="202"/>
      <c r="HG30" s="202"/>
      <c r="HH30" s="202"/>
      <c r="HI30" s="202"/>
      <c r="HJ30" s="202"/>
      <c r="HK30" s="202"/>
      <c r="HL30" s="202"/>
      <c r="HM30" s="202"/>
      <c r="HN30" s="202"/>
      <c r="HO30" s="202"/>
      <c r="HP30" s="202"/>
      <c r="HQ30" s="202"/>
      <c r="HR30" s="202"/>
      <c r="HS30" s="202"/>
      <c r="HT30" s="202"/>
      <c r="HU30" s="202"/>
      <c r="HV30" s="202"/>
      <c r="HW30" s="202"/>
      <c r="HX30" s="202"/>
      <c r="HY30" s="202"/>
      <c r="HZ30" s="202"/>
      <c r="IA30" s="202"/>
      <c r="IB30" s="202"/>
      <c r="IC30" s="202"/>
      <c r="ID30" s="202"/>
      <c r="IE30" s="202"/>
      <c r="IF30" s="202"/>
    </row>
    <row r="31" spans="1:240" ht="19.5" customHeight="1">
      <c r="A31" s="66" t="s">
        <v>196</v>
      </c>
      <c r="B31" s="136"/>
      <c r="C31" s="170"/>
      <c r="D31" s="66"/>
      <c r="E31" s="177"/>
      <c r="F31" s="178"/>
      <c r="G31" s="67"/>
      <c r="H31" s="67"/>
      <c r="I31" s="46"/>
      <c r="J31" s="47"/>
      <c r="K31" s="67"/>
      <c r="L31" s="46"/>
      <c r="M31" s="47"/>
      <c r="N31" s="67"/>
      <c r="O31" s="46"/>
      <c r="P31" s="47"/>
      <c r="Q31" s="67"/>
      <c r="R31" s="67"/>
      <c r="S31" s="46"/>
      <c r="T31" s="47"/>
      <c r="U31" s="67"/>
      <c r="V31" s="46"/>
      <c r="W31" s="47"/>
      <c r="X31" s="67"/>
      <c r="Y31" s="46"/>
      <c r="Z31" s="47"/>
      <c r="AA31" s="67"/>
      <c r="AB31" s="46"/>
      <c r="AC31" s="200"/>
      <c r="AD31" s="201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  <c r="FD31" s="202"/>
      <c r="FE31" s="202"/>
      <c r="FF31" s="202"/>
      <c r="FG31" s="202"/>
      <c r="FH31" s="202"/>
      <c r="FI31" s="202"/>
      <c r="FJ31" s="202"/>
      <c r="FK31" s="202"/>
      <c r="FL31" s="202"/>
      <c r="FM31" s="202"/>
      <c r="FN31" s="202"/>
      <c r="FO31" s="202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2"/>
      <c r="GC31" s="202"/>
      <c r="GD31" s="202"/>
      <c r="GE31" s="202"/>
      <c r="GF31" s="202"/>
      <c r="GG31" s="202"/>
      <c r="GH31" s="202"/>
      <c r="GI31" s="202"/>
      <c r="GJ31" s="202"/>
      <c r="GK31" s="202"/>
      <c r="GL31" s="202"/>
      <c r="GM31" s="202"/>
      <c r="GN31" s="202"/>
      <c r="GO31" s="202"/>
      <c r="GP31" s="202"/>
      <c r="GQ31" s="202"/>
      <c r="GR31" s="202"/>
      <c r="GS31" s="202"/>
      <c r="GT31" s="202"/>
      <c r="GU31" s="202"/>
      <c r="GV31" s="202"/>
      <c r="GW31" s="202"/>
      <c r="GX31" s="202"/>
      <c r="GY31" s="202"/>
      <c r="GZ31" s="202"/>
      <c r="HA31" s="202"/>
      <c r="HB31" s="202"/>
      <c r="HC31" s="202"/>
      <c r="HD31" s="202"/>
      <c r="HE31" s="202"/>
      <c r="HF31" s="202"/>
      <c r="HG31" s="202"/>
      <c r="HH31" s="202"/>
      <c r="HI31" s="202"/>
      <c r="HJ31" s="202"/>
      <c r="HK31" s="202"/>
      <c r="HL31" s="202"/>
      <c r="HM31" s="202"/>
      <c r="HN31" s="202"/>
      <c r="HO31" s="202"/>
      <c r="HP31" s="202"/>
      <c r="HQ31" s="202"/>
      <c r="HR31" s="202"/>
      <c r="HS31" s="202"/>
      <c r="HT31" s="202"/>
      <c r="HU31" s="202"/>
      <c r="HV31" s="202"/>
      <c r="HW31" s="202"/>
      <c r="HX31" s="202"/>
      <c r="HY31" s="202"/>
      <c r="HZ31" s="202"/>
      <c r="IA31" s="202"/>
      <c r="IB31" s="202"/>
      <c r="IC31" s="202"/>
      <c r="ID31" s="202"/>
      <c r="IE31" s="202"/>
      <c r="IF31" s="202"/>
    </row>
    <row r="32" spans="1:240" ht="19.5" customHeight="1">
      <c r="A32" s="66" t="s">
        <v>196</v>
      </c>
      <c r="B32" s="179"/>
      <c r="C32" s="170"/>
      <c r="D32" s="167"/>
      <c r="E32" s="171"/>
      <c r="F32" s="180"/>
      <c r="G32" s="67"/>
      <c r="H32" s="67"/>
      <c r="I32" s="46"/>
      <c r="J32" s="47"/>
      <c r="K32" s="67"/>
      <c r="L32" s="46"/>
      <c r="M32" s="47"/>
      <c r="N32" s="67"/>
      <c r="O32" s="46"/>
      <c r="P32" s="47"/>
      <c r="Q32" s="67"/>
      <c r="R32" s="67"/>
      <c r="S32" s="46"/>
      <c r="T32" s="47"/>
      <c r="U32" s="67"/>
      <c r="V32" s="46"/>
      <c r="W32" s="47"/>
      <c r="X32" s="67"/>
      <c r="Y32" s="46"/>
      <c r="Z32" s="47"/>
      <c r="AA32" s="67"/>
      <c r="AB32" s="46"/>
      <c r="AC32" s="200"/>
      <c r="AD32" s="201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  <c r="FF32" s="202"/>
      <c r="FG32" s="202"/>
      <c r="FH32" s="202"/>
      <c r="FI32" s="202"/>
      <c r="FJ32" s="202"/>
      <c r="FK32" s="202"/>
      <c r="FL32" s="202"/>
      <c r="FM32" s="202"/>
      <c r="FN32" s="202"/>
      <c r="FO32" s="202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2"/>
      <c r="GC32" s="202"/>
      <c r="GD32" s="202"/>
      <c r="GE32" s="202"/>
      <c r="GF32" s="202"/>
      <c r="GG32" s="202"/>
      <c r="GH32" s="202"/>
      <c r="GI32" s="202"/>
      <c r="GJ32" s="202"/>
      <c r="GK32" s="202"/>
      <c r="GL32" s="202"/>
      <c r="GM32" s="202"/>
      <c r="GN32" s="202"/>
      <c r="GO32" s="202"/>
      <c r="GP32" s="202"/>
      <c r="GQ32" s="202"/>
      <c r="GR32" s="202"/>
      <c r="GS32" s="202"/>
      <c r="GT32" s="202"/>
      <c r="GU32" s="202"/>
      <c r="GV32" s="202"/>
      <c r="GW32" s="202"/>
      <c r="GX32" s="202"/>
      <c r="GY32" s="202"/>
      <c r="GZ32" s="202"/>
      <c r="HA32" s="202"/>
      <c r="HB32" s="202"/>
      <c r="HC32" s="202"/>
      <c r="HD32" s="202"/>
      <c r="HE32" s="202"/>
      <c r="HF32" s="202"/>
      <c r="HG32" s="202"/>
      <c r="HH32" s="202"/>
      <c r="HI32" s="202"/>
      <c r="HJ32" s="202"/>
      <c r="HK32" s="202"/>
      <c r="HL32" s="202"/>
      <c r="HM32" s="202"/>
      <c r="HN32" s="202"/>
      <c r="HO32" s="202"/>
      <c r="HP32" s="202"/>
      <c r="HQ32" s="202"/>
      <c r="HR32" s="202"/>
      <c r="HS32" s="202"/>
      <c r="HT32" s="202"/>
      <c r="HU32" s="202"/>
      <c r="HV32" s="202"/>
      <c r="HW32" s="202"/>
      <c r="HX32" s="202"/>
      <c r="HY32" s="202"/>
      <c r="HZ32" s="202"/>
      <c r="IA32" s="202"/>
      <c r="IB32" s="202"/>
      <c r="IC32" s="202"/>
      <c r="ID32" s="202"/>
      <c r="IE32" s="202"/>
      <c r="IF32" s="202"/>
    </row>
    <row r="33" spans="1:240" ht="19.5" customHeight="1">
      <c r="A33" s="66" t="s">
        <v>196</v>
      </c>
      <c r="B33" s="136"/>
      <c r="C33" s="170"/>
      <c r="D33" s="66"/>
      <c r="E33" s="177"/>
      <c r="F33" s="181"/>
      <c r="G33" s="67"/>
      <c r="H33" s="67"/>
      <c r="I33" s="46"/>
      <c r="J33" s="47"/>
      <c r="K33" s="67"/>
      <c r="L33" s="46"/>
      <c r="M33" s="47"/>
      <c r="N33" s="67"/>
      <c r="O33" s="46"/>
      <c r="P33" s="47"/>
      <c r="Q33" s="67"/>
      <c r="R33" s="67"/>
      <c r="S33" s="46"/>
      <c r="T33" s="47"/>
      <c r="U33" s="67"/>
      <c r="V33" s="46"/>
      <c r="W33" s="47"/>
      <c r="X33" s="67"/>
      <c r="Y33" s="46"/>
      <c r="Z33" s="47"/>
      <c r="AA33" s="67"/>
      <c r="AB33" s="46"/>
      <c r="AC33" s="200"/>
      <c r="AD33" s="201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  <c r="GD33" s="202"/>
      <c r="GE33" s="202"/>
      <c r="GF33" s="202"/>
      <c r="GG33" s="202"/>
      <c r="GH33" s="202"/>
      <c r="GI33" s="202"/>
      <c r="GJ33" s="202"/>
      <c r="GK33" s="202"/>
      <c r="GL33" s="202"/>
      <c r="GM33" s="202"/>
      <c r="GN33" s="202"/>
      <c r="GO33" s="202"/>
      <c r="GP33" s="202"/>
      <c r="GQ33" s="202"/>
      <c r="GR33" s="202"/>
      <c r="GS33" s="202"/>
      <c r="GT33" s="202"/>
      <c r="GU33" s="202"/>
      <c r="GV33" s="202"/>
      <c r="GW33" s="202"/>
      <c r="GX33" s="202"/>
      <c r="GY33" s="202"/>
      <c r="GZ33" s="202"/>
      <c r="HA33" s="202"/>
      <c r="HB33" s="202"/>
      <c r="HC33" s="202"/>
      <c r="HD33" s="202"/>
      <c r="HE33" s="202"/>
      <c r="HF33" s="202"/>
      <c r="HG33" s="202"/>
      <c r="HH33" s="202"/>
      <c r="HI33" s="202"/>
      <c r="HJ33" s="202"/>
      <c r="HK33" s="202"/>
      <c r="HL33" s="202"/>
      <c r="HM33" s="202"/>
      <c r="HN33" s="202"/>
      <c r="HO33" s="202"/>
      <c r="HP33" s="202"/>
      <c r="HQ33" s="202"/>
      <c r="HR33" s="202"/>
      <c r="HS33" s="202"/>
      <c r="HT33" s="202"/>
      <c r="HU33" s="202"/>
      <c r="HV33" s="202"/>
      <c r="HW33" s="202"/>
      <c r="HX33" s="202"/>
      <c r="HY33" s="202"/>
      <c r="HZ33" s="202"/>
      <c r="IA33" s="202"/>
      <c r="IB33" s="202"/>
      <c r="IC33" s="202"/>
      <c r="ID33" s="202"/>
      <c r="IE33" s="202"/>
      <c r="IF33" s="202"/>
    </row>
    <row r="34" spans="1:240" ht="19.5" customHeight="1">
      <c r="A34" s="66"/>
      <c r="B34" s="136"/>
      <c r="C34" s="170"/>
      <c r="D34" s="66"/>
      <c r="E34" s="177"/>
      <c r="F34" s="181"/>
      <c r="G34" s="67"/>
      <c r="H34" s="67"/>
      <c r="I34" s="46"/>
      <c r="J34" s="47"/>
      <c r="K34" s="67"/>
      <c r="L34" s="46"/>
      <c r="M34" s="47"/>
      <c r="N34" s="67"/>
      <c r="O34" s="46"/>
      <c r="P34" s="47"/>
      <c r="Q34" s="67"/>
      <c r="R34" s="67"/>
      <c r="S34" s="46"/>
      <c r="T34" s="47"/>
      <c r="U34" s="67"/>
      <c r="V34" s="46"/>
      <c r="W34" s="47"/>
      <c r="X34" s="67"/>
      <c r="Y34" s="46"/>
      <c r="Z34" s="47"/>
      <c r="AA34" s="67"/>
      <c r="AB34" s="46"/>
      <c r="AC34" s="48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</row>
    <row r="35" spans="1:240" ht="19.5" customHeight="1">
      <c r="A35" s="66"/>
      <c r="B35" s="136"/>
      <c r="C35" s="170"/>
      <c r="D35" s="66"/>
      <c r="E35" s="177"/>
      <c r="F35" s="171"/>
      <c r="G35" s="67"/>
      <c r="H35" s="67"/>
      <c r="I35" s="46"/>
      <c r="J35" s="47"/>
      <c r="K35" s="67"/>
      <c r="L35" s="46"/>
      <c r="M35" s="47"/>
      <c r="N35" s="67"/>
      <c r="O35" s="46"/>
      <c r="P35" s="47"/>
      <c r="Q35" s="67"/>
      <c r="R35" s="67"/>
      <c r="S35" s="46"/>
      <c r="T35" s="47"/>
      <c r="U35" s="67"/>
      <c r="V35" s="46"/>
      <c r="W35" s="47"/>
      <c r="X35" s="67"/>
      <c r="Y35" s="46"/>
      <c r="Z35" s="47"/>
      <c r="AA35" s="67"/>
      <c r="AB35" s="46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</row>
    <row r="36" spans="1:240" ht="19.5" customHeight="1">
      <c r="A36" s="66"/>
      <c r="B36" s="136"/>
      <c r="C36" s="170"/>
      <c r="D36" s="66"/>
      <c r="E36" s="177"/>
      <c r="F36" s="171"/>
      <c r="G36" s="67"/>
      <c r="H36" s="67"/>
      <c r="I36" s="46"/>
      <c r="J36" s="47"/>
      <c r="K36" s="67"/>
      <c r="L36" s="46"/>
      <c r="M36" s="47"/>
      <c r="N36" s="67"/>
      <c r="O36" s="46"/>
      <c r="P36" s="47"/>
      <c r="Q36" s="67"/>
      <c r="R36" s="67"/>
      <c r="S36" s="46"/>
      <c r="T36" s="47"/>
      <c r="U36" s="67"/>
      <c r="V36" s="46"/>
      <c r="W36" s="47"/>
      <c r="X36" s="67"/>
      <c r="Y36" s="46"/>
      <c r="Z36" s="47"/>
      <c r="AA36" s="67"/>
      <c r="AB36" s="46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</row>
    <row r="37" spans="1:240" ht="19.5" customHeight="1">
      <c r="A37" s="66"/>
      <c r="B37" s="136"/>
      <c r="C37" s="170"/>
      <c r="D37" s="66"/>
      <c r="E37" s="177"/>
      <c r="F37" s="171"/>
      <c r="G37" s="67"/>
      <c r="H37" s="67"/>
      <c r="I37" s="46"/>
      <c r="J37" s="47"/>
      <c r="K37" s="67"/>
      <c r="L37" s="46"/>
      <c r="M37" s="47"/>
      <c r="N37" s="67"/>
      <c r="O37" s="46"/>
      <c r="P37" s="47"/>
      <c r="Q37" s="67"/>
      <c r="R37" s="67"/>
      <c r="S37" s="46"/>
      <c r="T37" s="47"/>
      <c r="U37" s="67"/>
      <c r="V37" s="46"/>
      <c r="W37" s="47"/>
      <c r="X37" s="67"/>
      <c r="Y37" s="46"/>
      <c r="Z37" s="47"/>
      <c r="AA37" s="67"/>
      <c r="AB37" s="46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</row>
    <row r="38" spans="1:240" ht="19.5" customHeight="1">
      <c r="A38" s="66"/>
      <c r="B38" s="136"/>
      <c r="C38" s="170"/>
      <c r="D38" s="66"/>
      <c r="E38" s="177"/>
      <c r="F38" s="171"/>
      <c r="G38" s="67"/>
      <c r="H38" s="67"/>
      <c r="I38" s="46"/>
      <c r="J38" s="47"/>
      <c r="K38" s="67"/>
      <c r="L38" s="46"/>
      <c r="M38" s="47"/>
      <c r="N38" s="67"/>
      <c r="O38" s="46"/>
      <c r="P38" s="47"/>
      <c r="Q38" s="67"/>
      <c r="R38" s="67"/>
      <c r="S38" s="46"/>
      <c r="T38" s="47"/>
      <c r="U38" s="67"/>
      <c r="V38" s="46"/>
      <c r="W38" s="47"/>
      <c r="X38" s="67"/>
      <c r="Y38" s="46"/>
      <c r="Z38" s="47"/>
      <c r="AA38" s="67"/>
      <c r="AB38" s="46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</row>
    <row r="39" spans="1:240" ht="19.5" customHeight="1">
      <c r="A39" s="66"/>
      <c r="B39" s="136"/>
      <c r="C39" s="170"/>
      <c r="D39" s="66"/>
      <c r="E39" s="177"/>
      <c r="F39" s="181"/>
      <c r="G39" s="67"/>
      <c r="H39" s="67"/>
      <c r="I39" s="46"/>
      <c r="J39" s="47"/>
      <c r="K39" s="67"/>
      <c r="L39" s="46"/>
      <c r="M39" s="47"/>
      <c r="N39" s="67"/>
      <c r="O39" s="46"/>
      <c r="P39" s="47"/>
      <c r="Q39" s="67"/>
      <c r="R39" s="67"/>
      <c r="S39" s="46"/>
      <c r="T39" s="47"/>
      <c r="U39" s="67"/>
      <c r="V39" s="46"/>
      <c r="W39" s="47"/>
      <c r="X39" s="67"/>
      <c r="Y39" s="46"/>
      <c r="Z39" s="47"/>
      <c r="AA39" s="67"/>
      <c r="AB39" s="46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</row>
    <row r="40" spans="1:6" ht="19.5" customHeight="1">
      <c r="A40" s="167"/>
      <c r="B40" s="179"/>
      <c r="C40" s="170"/>
      <c r="D40" s="167"/>
      <c r="E40" s="171"/>
      <c r="F40" s="180"/>
    </row>
    <row r="41" spans="1:6" ht="19.5" customHeight="1">
      <c r="A41" s="66"/>
      <c r="B41" s="136"/>
      <c r="C41" s="170"/>
      <c r="D41" s="66"/>
      <c r="E41" s="177"/>
      <c r="F41" s="171"/>
    </row>
    <row r="42" spans="1:6" ht="19.5" customHeight="1">
      <c r="A42" s="66"/>
      <c r="B42" s="136"/>
      <c r="C42" s="170"/>
      <c r="D42" s="66"/>
      <c r="E42" s="177"/>
      <c r="F42" s="171"/>
    </row>
    <row r="43" spans="1:6" ht="19.5" customHeight="1">
      <c r="A43" s="66"/>
      <c r="B43" s="136"/>
      <c r="C43" s="170"/>
      <c r="D43" s="66"/>
      <c r="E43" s="177"/>
      <c r="F43" s="171"/>
    </row>
    <row r="44" spans="1:6" ht="19.5" customHeight="1">
      <c r="A44" s="66"/>
      <c r="B44" s="136"/>
      <c r="C44" s="170"/>
      <c r="D44" s="66"/>
      <c r="E44" s="177"/>
      <c r="F44" s="171"/>
    </row>
    <row r="45" spans="1:6" ht="12.75" customHeight="1">
      <c r="A45" s="66"/>
      <c r="B45" s="136"/>
      <c r="C45" s="170"/>
      <c r="D45" s="66"/>
      <c r="E45" s="177"/>
      <c r="F45" s="181"/>
    </row>
    <row r="46" spans="1:6" ht="12.75" customHeight="1">
      <c r="A46" s="66"/>
      <c r="B46" s="136"/>
      <c r="C46" s="170"/>
      <c r="D46" s="66"/>
      <c r="E46" s="177"/>
      <c r="F46" s="181"/>
    </row>
  </sheetData>
  <sheetProtection/>
  <mergeCells count="8">
    <mergeCell ref="A8:B8"/>
    <mergeCell ref="A14:B14"/>
    <mergeCell ref="A27:B27"/>
    <mergeCell ref="C5:C6"/>
    <mergeCell ref="D5:D6"/>
    <mergeCell ref="E4:E6"/>
    <mergeCell ref="F5:F6"/>
    <mergeCell ref="P5:P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6"/>
  <sheetViews>
    <sheetView showGridLines="0" showZeros="0" workbookViewId="0" topLeftCell="A1">
      <selection activeCell="G28" sqref="G28"/>
    </sheetView>
  </sheetViews>
  <sheetFormatPr defaultColWidth="9.16015625" defaultRowHeight="12.75" customHeight="1"/>
  <cols>
    <col min="1" max="1" width="7.5" style="0" customWidth="1"/>
    <col min="2" max="3" width="7.83203125" style="0" customWidth="1"/>
    <col min="4" max="4" width="38" style="0" customWidth="1"/>
    <col min="5" max="6" width="14.66015625" style="0" customWidth="1"/>
    <col min="7" max="7" width="12.33203125" style="0" customWidth="1"/>
    <col min="8" max="8" width="13" style="0" customWidth="1"/>
    <col min="9" max="9" width="10.66015625" style="0" customWidth="1"/>
    <col min="10" max="10" width="13" style="0" customWidth="1"/>
    <col min="11" max="12" width="14.16015625" style="0" customWidth="1"/>
    <col min="13" max="14" width="10.66015625" style="0" customWidth="1"/>
    <col min="15" max="18" width="12.16015625" style="0" customWidth="1"/>
    <col min="19" max="19" width="10.66015625" style="0" customWidth="1"/>
    <col min="20" max="20" width="13.5" style="0" customWidth="1"/>
    <col min="21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12.33203125" style="0" customWidth="1"/>
    <col min="31" max="34" width="10.66015625" style="0" customWidth="1"/>
    <col min="35" max="35" width="12" style="0" customWidth="1"/>
    <col min="36" max="36" width="12.66015625" style="0" customWidth="1"/>
    <col min="37" max="39" width="9.16015625" style="0" customWidth="1"/>
    <col min="40" max="60" width="10.66015625" style="0" customWidth="1"/>
    <col min="61" max="61" width="9.16015625" style="0" customWidth="1"/>
    <col min="62" max="113" width="10.66015625" style="0" customWidth="1"/>
  </cols>
  <sheetData>
    <row r="1" spans="1:113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41"/>
      <c r="AE1" s="141"/>
      <c r="DI1" s="91" t="s">
        <v>201</v>
      </c>
    </row>
    <row r="2" spans="1:113" ht="19.5" customHeight="1">
      <c r="A2" s="24" t="s">
        <v>202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</row>
    <row r="3" spans="1:113" ht="19.5" customHeight="1">
      <c r="A3" s="26"/>
      <c r="B3" s="26"/>
      <c r="C3" s="26"/>
      <c r="D3" s="26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27" t="s">
        <v>2</v>
      </c>
    </row>
    <row r="4" spans="1:113" ht="19.5" customHeight="1">
      <c r="A4" s="31" t="s">
        <v>54</v>
      </c>
      <c r="B4" s="31"/>
      <c r="C4" s="31"/>
      <c r="D4" s="31"/>
      <c r="E4" s="36" t="s">
        <v>55</v>
      </c>
      <c r="F4" s="132" t="s">
        <v>203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2" t="s">
        <v>204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2" t="s">
        <v>197</v>
      </c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43"/>
      <c r="BJ4" s="144" t="s">
        <v>205</v>
      </c>
      <c r="BK4" s="144"/>
      <c r="BL4" s="144"/>
      <c r="BM4" s="144"/>
      <c r="BN4" s="145"/>
      <c r="BO4" s="146" t="s">
        <v>206</v>
      </c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7"/>
      <c r="CA4" s="148"/>
      <c r="CB4" s="146" t="s">
        <v>207</v>
      </c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7" t="s">
        <v>208</v>
      </c>
      <c r="CT4" s="147"/>
      <c r="CU4" s="147"/>
      <c r="CV4" s="147" t="s">
        <v>209</v>
      </c>
      <c r="CW4" s="147"/>
      <c r="CX4" s="147"/>
      <c r="CY4" s="147"/>
      <c r="CZ4" s="147"/>
      <c r="DA4" s="147"/>
      <c r="DB4" s="147" t="s">
        <v>210</v>
      </c>
      <c r="DC4" s="147"/>
      <c r="DD4" s="147"/>
      <c r="DE4" s="146" t="s">
        <v>211</v>
      </c>
      <c r="DF4" s="146"/>
      <c r="DG4" s="146"/>
      <c r="DH4" s="146"/>
      <c r="DI4" s="146"/>
    </row>
    <row r="5" spans="1:113" ht="19.5" customHeight="1">
      <c r="A5" s="28" t="s">
        <v>65</v>
      </c>
      <c r="B5" s="28"/>
      <c r="C5" s="134"/>
      <c r="D5" s="57" t="s">
        <v>212</v>
      </c>
      <c r="E5" s="37"/>
      <c r="F5" s="135" t="s">
        <v>70</v>
      </c>
      <c r="G5" s="135" t="s">
        <v>213</v>
      </c>
      <c r="H5" s="135" t="s">
        <v>214</v>
      </c>
      <c r="I5" s="135" t="s">
        <v>215</v>
      </c>
      <c r="J5" s="135" t="s">
        <v>216</v>
      </c>
      <c r="K5" s="135" t="s">
        <v>217</v>
      </c>
      <c r="L5" s="135" t="s">
        <v>218</v>
      </c>
      <c r="M5" s="37" t="s">
        <v>219</v>
      </c>
      <c r="N5" s="37" t="s">
        <v>220</v>
      </c>
      <c r="O5" s="37" t="s">
        <v>221</v>
      </c>
      <c r="P5" s="37" t="s">
        <v>222</v>
      </c>
      <c r="Q5" s="37" t="s">
        <v>111</v>
      </c>
      <c r="R5" s="37" t="s">
        <v>223</v>
      </c>
      <c r="S5" s="37" t="s">
        <v>224</v>
      </c>
      <c r="T5" s="135" t="s">
        <v>70</v>
      </c>
      <c r="U5" s="135" t="s">
        <v>225</v>
      </c>
      <c r="V5" s="135" t="s">
        <v>226</v>
      </c>
      <c r="W5" s="135" t="s">
        <v>227</v>
      </c>
      <c r="X5" s="135" t="s">
        <v>228</v>
      </c>
      <c r="Y5" s="135" t="s">
        <v>229</v>
      </c>
      <c r="Z5" s="135" t="s">
        <v>230</v>
      </c>
      <c r="AA5" s="135" t="s">
        <v>231</v>
      </c>
      <c r="AB5" s="135" t="s">
        <v>232</v>
      </c>
      <c r="AC5" s="135" t="s">
        <v>233</v>
      </c>
      <c r="AD5" s="135" t="s">
        <v>234</v>
      </c>
      <c r="AE5" s="135" t="s">
        <v>235</v>
      </c>
      <c r="AF5" s="135" t="s">
        <v>236</v>
      </c>
      <c r="AG5" s="135" t="s">
        <v>237</v>
      </c>
      <c r="AH5" s="135" t="s">
        <v>238</v>
      </c>
      <c r="AI5" s="135" t="s">
        <v>239</v>
      </c>
      <c r="AJ5" s="135" t="s">
        <v>240</v>
      </c>
      <c r="AK5" s="135" t="s">
        <v>241</v>
      </c>
      <c r="AL5" s="135" t="s">
        <v>242</v>
      </c>
      <c r="AM5" s="135" t="s">
        <v>243</v>
      </c>
      <c r="AN5" s="135" t="s">
        <v>244</v>
      </c>
      <c r="AO5" s="135" t="s">
        <v>245</v>
      </c>
      <c r="AP5" s="135" t="s">
        <v>246</v>
      </c>
      <c r="AQ5" s="135" t="s">
        <v>247</v>
      </c>
      <c r="AR5" s="135" t="s">
        <v>248</v>
      </c>
      <c r="AS5" s="135" t="s">
        <v>249</v>
      </c>
      <c r="AT5" s="135" t="s">
        <v>250</v>
      </c>
      <c r="AU5" s="142" t="s">
        <v>251</v>
      </c>
      <c r="AV5" s="135" t="s">
        <v>252</v>
      </c>
      <c r="AW5" s="135" t="s">
        <v>70</v>
      </c>
      <c r="AX5" s="135" t="s">
        <v>253</v>
      </c>
      <c r="AY5" s="135" t="s">
        <v>254</v>
      </c>
      <c r="AZ5" s="135" t="s">
        <v>255</v>
      </c>
      <c r="BA5" s="135" t="s">
        <v>256</v>
      </c>
      <c r="BB5" s="135" t="s">
        <v>257</v>
      </c>
      <c r="BC5" s="135" t="s">
        <v>258</v>
      </c>
      <c r="BD5" s="135" t="s">
        <v>259</v>
      </c>
      <c r="BE5" s="135" t="s">
        <v>260</v>
      </c>
      <c r="BF5" s="135" t="s">
        <v>261</v>
      </c>
      <c r="BG5" s="135" t="s">
        <v>262</v>
      </c>
      <c r="BH5" s="57" t="s">
        <v>263</v>
      </c>
      <c r="BI5" s="57"/>
      <c r="BJ5" s="36" t="s">
        <v>70</v>
      </c>
      <c r="BK5" s="36" t="s">
        <v>264</v>
      </c>
      <c r="BL5" s="36" t="s">
        <v>265</v>
      </c>
      <c r="BM5" s="36" t="s">
        <v>266</v>
      </c>
      <c r="BN5" s="36" t="s">
        <v>267</v>
      </c>
      <c r="BO5" s="37" t="s">
        <v>70</v>
      </c>
      <c r="BP5" s="37" t="s">
        <v>268</v>
      </c>
      <c r="BQ5" s="37" t="s">
        <v>269</v>
      </c>
      <c r="BR5" s="37" t="s">
        <v>270</v>
      </c>
      <c r="BS5" s="37" t="s">
        <v>271</v>
      </c>
      <c r="BT5" s="37" t="s">
        <v>272</v>
      </c>
      <c r="BU5" s="37" t="s">
        <v>273</v>
      </c>
      <c r="BV5" s="37" t="s">
        <v>274</v>
      </c>
      <c r="BW5" s="37" t="s">
        <v>275</v>
      </c>
      <c r="BX5" s="37" t="s">
        <v>276</v>
      </c>
      <c r="BY5" s="149" t="s">
        <v>277</v>
      </c>
      <c r="BZ5" s="149" t="s">
        <v>278</v>
      </c>
      <c r="CA5" s="37" t="s">
        <v>279</v>
      </c>
      <c r="CB5" s="37" t="s">
        <v>70</v>
      </c>
      <c r="CC5" s="37" t="s">
        <v>268</v>
      </c>
      <c r="CD5" s="37" t="s">
        <v>269</v>
      </c>
      <c r="CE5" s="37" t="s">
        <v>270</v>
      </c>
      <c r="CF5" s="37" t="s">
        <v>271</v>
      </c>
      <c r="CG5" s="37" t="s">
        <v>272</v>
      </c>
      <c r="CH5" s="37" t="s">
        <v>273</v>
      </c>
      <c r="CI5" s="37" t="s">
        <v>274</v>
      </c>
      <c r="CJ5" s="37" t="s">
        <v>280</v>
      </c>
      <c r="CK5" s="37" t="s">
        <v>281</v>
      </c>
      <c r="CL5" s="37" t="s">
        <v>282</v>
      </c>
      <c r="CM5" s="37" t="s">
        <v>283</v>
      </c>
      <c r="CN5" s="37" t="s">
        <v>275</v>
      </c>
      <c r="CO5" s="37" t="s">
        <v>276</v>
      </c>
      <c r="CP5" s="149" t="s">
        <v>277</v>
      </c>
      <c r="CQ5" s="149" t="s">
        <v>278</v>
      </c>
      <c r="CR5" s="37" t="s">
        <v>284</v>
      </c>
      <c r="CS5" s="149" t="s">
        <v>70</v>
      </c>
      <c r="CT5" s="149" t="s">
        <v>285</v>
      </c>
      <c r="CU5" s="37" t="s">
        <v>286</v>
      </c>
      <c r="CV5" s="149" t="s">
        <v>70</v>
      </c>
      <c r="CW5" s="149" t="s">
        <v>285</v>
      </c>
      <c r="CX5" s="37" t="s">
        <v>287</v>
      </c>
      <c r="CY5" s="149" t="s">
        <v>288</v>
      </c>
      <c r="CZ5" s="149" t="s">
        <v>289</v>
      </c>
      <c r="DA5" s="36" t="s">
        <v>286</v>
      </c>
      <c r="DB5" s="149" t="s">
        <v>70</v>
      </c>
      <c r="DC5" s="149" t="s">
        <v>210</v>
      </c>
      <c r="DD5" s="149" t="s">
        <v>290</v>
      </c>
      <c r="DE5" s="37" t="s">
        <v>70</v>
      </c>
      <c r="DF5" s="37" t="s">
        <v>291</v>
      </c>
      <c r="DG5" s="37" t="s">
        <v>292</v>
      </c>
      <c r="DH5" s="150" t="s">
        <v>293</v>
      </c>
      <c r="DI5" s="37" t="s">
        <v>211</v>
      </c>
    </row>
    <row r="6" spans="1:113" ht="30.75" customHeight="1">
      <c r="A6" s="39" t="s">
        <v>75</v>
      </c>
      <c r="B6" s="38" t="s">
        <v>76</v>
      </c>
      <c r="C6" s="40" t="s">
        <v>77</v>
      </c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142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2"/>
      <c r="BI6" s="42"/>
      <c r="BJ6" s="42"/>
      <c r="BK6" s="42"/>
      <c r="BL6" s="42"/>
      <c r="BM6" s="42"/>
      <c r="BN6" s="42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65"/>
      <c r="BZ6" s="65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65"/>
      <c r="CQ6" s="65"/>
      <c r="CR6" s="43"/>
      <c r="CS6" s="65"/>
      <c r="CT6" s="65"/>
      <c r="CU6" s="43"/>
      <c r="CV6" s="65"/>
      <c r="CW6" s="65"/>
      <c r="CX6" s="43"/>
      <c r="CY6" s="65"/>
      <c r="CZ6" s="65"/>
      <c r="DA6" s="42"/>
      <c r="DB6" s="65"/>
      <c r="DC6" s="65"/>
      <c r="DD6" s="65"/>
      <c r="DE6" s="37"/>
      <c r="DF6" s="37"/>
      <c r="DG6" s="37"/>
      <c r="DH6" s="150"/>
      <c r="DI6" s="37"/>
    </row>
    <row r="7" spans="1:113" s="73" customFormat="1" ht="12.75" customHeight="1">
      <c r="A7" s="37" t="s">
        <v>78</v>
      </c>
      <c r="B7" s="37" t="s">
        <v>78</v>
      </c>
      <c r="C7" s="37" t="s">
        <v>78</v>
      </c>
      <c r="D7" s="37" t="s">
        <v>78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  <c r="Q7" s="37">
        <v>13</v>
      </c>
      <c r="R7" s="37">
        <v>14</v>
      </c>
      <c r="S7" s="37">
        <v>15</v>
      </c>
      <c r="T7" s="37">
        <v>16</v>
      </c>
      <c r="U7" s="37">
        <v>17</v>
      </c>
      <c r="V7" s="37">
        <v>18</v>
      </c>
      <c r="W7" s="37">
        <v>19</v>
      </c>
      <c r="X7" s="37">
        <v>20</v>
      </c>
      <c r="Y7" s="37">
        <v>21</v>
      </c>
      <c r="Z7" s="37">
        <v>22</v>
      </c>
      <c r="AA7" s="37">
        <v>23</v>
      </c>
      <c r="AB7" s="37">
        <v>24</v>
      </c>
      <c r="AC7" s="37">
        <v>25</v>
      </c>
      <c r="AD7" s="37">
        <v>26</v>
      </c>
      <c r="AE7" s="37">
        <v>27</v>
      </c>
      <c r="AF7" s="37">
        <v>28</v>
      </c>
      <c r="AG7" s="37">
        <v>29</v>
      </c>
      <c r="AH7" s="37">
        <v>30</v>
      </c>
      <c r="AI7" s="37">
        <v>31</v>
      </c>
      <c r="AJ7" s="37">
        <v>32</v>
      </c>
      <c r="AK7" s="37">
        <v>33</v>
      </c>
      <c r="AL7" s="37">
        <v>34</v>
      </c>
      <c r="AM7" s="37">
        <v>35</v>
      </c>
      <c r="AN7" s="37">
        <v>36</v>
      </c>
      <c r="AO7" s="37">
        <v>37</v>
      </c>
      <c r="AP7" s="37">
        <v>38</v>
      </c>
      <c r="AQ7" s="37">
        <v>39</v>
      </c>
      <c r="AR7" s="37">
        <v>40</v>
      </c>
      <c r="AS7" s="37">
        <v>41</v>
      </c>
      <c r="AT7" s="37">
        <v>42</v>
      </c>
      <c r="AU7" s="37"/>
      <c r="AV7" s="37">
        <v>43</v>
      </c>
      <c r="AW7" s="37">
        <v>44</v>
      </c>
      <c r="AX7" s="37">
        <v>45</v>
      </c>
      <c r="AY7" s="37">
        <v>46</v>
      </c>
      <c r="AZ7" s="37">
        <v>47</v>
      </c>
      <c r="BA7" s="37">
        <v>48</v>
      </c>
      <c r="BB7" s="37">
        <v>49</v>
      </c>
      <c r="BC7" s="37">
        <v>50</v>
      </c>
      <c r="BD7" s="37">
        <v>51</v>
      </c>
      <c r="BE7" s="37">
        <v>52</v>
      </c>
      <c r="BF7" s="37">
        <v>53</v>
      </c>
      <c r="BG7" s="37">
        <v>54</v>
      </c>
      <c r="BH7" s="37">
        <v>55</v>
      </c>
      <c r="BI7" s="37">
        <v>56</v>
      </c>
      <c r="BJ7" s="37">
        <v>57</v>
      </c>
      <c r="BK7" s="37">
        <v>58</v>
      </c>
      <c r="BL7" s="37">
        <v>59</v>
      </c>
      <c r="BM7" s="37">
        <v>60</v>
      </c>
      <c r="BN7" s="37">
        <v>61</v>
      </c>
      <c r="BO7" s="37">
        <v>62</v>
      </c>
      <c r="BP7" s="37">
        <v>63</v>
      </c>
      <c r="BQ7" s="37">
        <v>64</v>
      </c>
      <c r="BR7" s="37">
        <v>65</v>
      </c>
      <c r="BS7" s="37">
        <v>66</v>
      </c>
      <c r="BT7" s="37">
        <v>67</v>
      </c>
      <c r="BU7" s="37">
        <v>68</v>
      </c>
      <c r="BV7" s="37">
        <v>69</v>
      </c>
      <c r="BW7" s="37">
        <v>70</v>
      </c>
      <c r="BX7" s="37">
        <v>71</v>
      </c>
      <c r="BY7" s="37">
        <v>72</v>
      </c>
      <c r="BZ7" s="37">
        <v>72</v>
      </c>
      <c r="CA7" s="37">
        <v>74</v>
      </c>
      <c r="CB7" s="37">
        <v>75</v>
      </c>
      <c r="CC7" s="37">
        <v>76</v>
      </c>
      <c r="CD7" s="37">
        <v>77</v>
      </c>
      <c r="CE7" s="37">
        <v>78</v>
      </c>
      <c r="CF7" s="37">
        <v>79</v>
      </c>
      <c r="CG7" s="37">
        <v>80</v>
      </c>
      <c r="CH7" s="37">
        <v>81</v>
      </c>
      <c r="CI7" s="37">
        <v>82</v>
      </c>
      <c r="CJ7" s="37">
        <v>83</v>
      </c>
      <c r="CK7" s="37">
        <v>84</v>
      </c>
      <c r="CL7" s="37">
        <v>85</v>
      </c>
      <c r="CM7" s="37">
        <v>86</v>
      </c>
      <c r="CN7" s="37">
        <v>87</v>
      </c>
      <c r="CO7" s="37">
        <v>88</v>
      </c>
      <c r="CP7" s="37">
        <v>89</v>
      </c>
      <c r="CQ7" s="37">
        <v>90</v>
      </c>
      <c r="CR7" s="37">
        <v>91</v>
      </c>
      <c r="CS7" s="37">
        <v>92</v>
      </c>
      <c r="CT7" s="37">
        <v>93</v>
      </c>
      <c r="CU7" s="37">
        <v>94</v>
      </c>
      <c r="CV7" s="37">
        <v>95</v>
      </c>
      <c r="CW7" s="37">
        <v>96</v>
      </c>
      <c r="CX7" s="37">
        <v>97</v>
      </c>
      <c r="CY7" s="37">
        <v>98</v>
      </c>
      <c r="CZ7" s="37">
        <v>99</v>
      </c>
      <c r="DA7" s="37">
        <v>100</v>
      </c>
      <c r="DB7" s="37">
        <v>101</v>
      </c>
      <c r="DC7" s="37">
        <v>102</v>
      </c>
      <c r="DD7" s="37">
        <v>103</v>
      </c>
      <c r="DE7" s="37">
        <v>104</v>
      </c>
      <c r="DF7" s="37">
        <v>105</v>
      </c>
      <c r="DG7" s="37">
        <v>106</v>
      </c>
      <c r="DH7" s="37">
        <v>107</v>
      </c>
      <c r="DI7" s="37">
        <v>108</v>
      </c>
    </row>
    <row r="8" spans="1:113" ht="19.5" customHeight="1">
      <c r="A8" s="66"/>
      <c r="B8" s="66"/>
      <c r="C8" s="66"/>
      <c r="D8" s="136" t="s">
        <v>294</v>
      </c>
      <c r="E8" s="137">
        <f>E9+E10+E11+E12+E13+E14+E15+E16</f>
        <v>11379743</v>
      </c>
      <c r="F8" s="137">
        <f>F9+F10+F11+F12+F13+F14+F15+F16</f>
        <v>9849261</v>
      </c>
      <c r="G8" s="137">
        <f aca="true" t="shared" si="0" ref="G8:AL8">G9+G10+G11+G12+G13+G14+G15+G16</f>
        <v>3631320</v>
      </c>
      <c r="H8" s="137">
        <f t="shared" si="0"/>
        <v>872628</v>
      </c>
      <c r="I8" s="137">
        <f t="shared" si="0"/>
        <v>0</v>
      </c>
      <c r="J8" s="137">
        <f t="shared" si="0"/>
        <v>409960</v>
      </c>
      <c r="K8" s="137">
        <f t="shared" si="0"/>
        <v>1952448</v>
      </c>
      <c r="L8" s="137">
        <f t="shared" si="0"/>
        <v>1295351</v>
      </c>
      <c r="M8" s="137">
        <f t="shared" si="0"/>
        <v>0</v>
      </c>
      <c r="N8" s="137">
        <f t="shared" si="0"/>
        <v>494037</v>
      </c>
      <c r="O8" s="137">
        <f t="shared" si="0"/>
        <v>0</v>
      </c>
      <c r="P8" s="137">
        <f t="shared" si="0"/>
        <v>68403</v>
      </c>
      <c r="Q8" s="137">
        <f t="shared" si="0"/>
        <v>781718</v>
      </c>
      <c r="R8" s="137">
        <f t="shared" si="0"/>
        <v>0</v>
      </c>
      <c r="S8" s="137">
        <f t="shared" si="0"/>
        <v>343396</v>
      </c>
      <c r="T8" s="137">
        <f t="shared" si="0"/>
        <v>1466482</v>
      </c>
      <c r="U8" s="137">
        <f t="shared" si="0"/>
        <v>181000</v>
      </c>
      <c r="V8" s="137">
        <f t="shared" si="0"/>
        <v>250000</v>
      </c>
      <c r="W8" s="137">
        <f t="shared" si="0"/>
        <v>0</v>
      </c>
      <c r="X8" s="137">
        <f t="shared" si="0"/>
        <v>0</v>
      </c>
      <c r="Y8" s="137">
        <f t="shared" si="0"/>
        <v>0</v>
      </c>
      <c r="Z8" s="137">
        <f t="shared" si="0"/>
        <v>0</v>
      </c>
      <c r="AA8" s="137">
        <f t="shared" si="0"/>
        <v>20000</v>
      </c>
      <c r="AB8" s="137">
        <f t="shared" si="0"/>
        <v>0</v>
      </c>
      <c r="AC8" s="137">
        <f t="shared" si="0"/>
        <v>0</v>
      </c>
      <c r="AD8" s="137">
        <f t="shared" si="0"/>
        <v>345770</v>
      </c>
      <c r="AE8" s="137">
        <f t="shared" si="0"/>
        <v>0</v>
      </c>
      <c r="AF8" s="137">
        <f t="shared" si="0"/>
        <v>0</v>
      </c>
      <c r="AG8" s="137">
        <f t="shared" si="0"/>
        <v>0</v>
      </c>
      <c r="AH8" s="137">
        <f t="shared" si="0"/>
        <v>75000</v>
      </c>
      <c r="AI8" s="137">
        <f t="shared" si="0"/>
        <v>20000</v>
      </c>
      <c r="AJ8" s="137">
        <f t="shared" si="0"/>
        <v>50000</v>
      </c>
      <c r="AK8" s="137">
        <f t="shared" si="0"/>
        <v>0</v>
      </c>
      <c r="AL8" s="137">
        <f t="shared" si="0"/>
        <v>0</v>
      </c>
      <c r="AM8" s="137">
        <f aca="true" t="shared" si="1" ref="AM8:BH8">AM9+AM10+AM11+AM12+AM13+AM14+AM15+AM16</f>
        <v>0</v>
      </c>
      <c r="AN8" s="137">
        <f t="shared" si="1"/>
        <v>0</v>
      </c>
      <c r="AO8" s="137">
        <f t="shared" si="1"/>
        <v>0</v>
      </c>
      <c r="AP8" s="137">
        <f t="shared" si="1"/>
        <v>64081</v>
      </c>
      <c r="AQ8" s="137">
        <f t="shared" si="1"/>
        <v>127099</v>
      </c>
      <c r="AR8" s="137">
        <f t="shared" si="1"/>
        <v>120000</v>
      </c>
      <c r="AS8" s="137">
        <f t="shared" si="1"/>
        <v>151800</v>
      </c>
      <c r="AT8" s="137">
        <f t="shared" si="1"/>
        <v>0</v>
      </c>
      <c r="AU8" s="137">
        <f t="shared" si="1"/>
        <v>61732</v>
      </c>
      <c r="AV8" s="137">
        <f t="shared" si="1"/>
        <v>0</v>
      </c>
      <c r="AW8" s="137">
        <f t="shared" si="1"/>
        <v>64000</v>
      </c>
      <c r="AX8" s="137">
        <f t="shared" si="1"/>
        <v>0</v>
      </c>
      <c r="AY8" s="137">
        <f t="shared" si="1"/>
        <v>0</v>
      </c>
      <c r="AZ8" s="137">
        <f t="shared" si="1"/>
        <v>0</v>
      </c>
      <c r="BA8" s="137">
        <f t="shared" si="1"/>
        <v>0</v>
      </c>
      <c r="BB8" s="137">
        <f t="shared" si="1"/>
        <v>15900</v>
      </c>
      <c r="BC8" s="137">
        <f t="shared" si="1"/>
        <v>0</v>
      </c>
      <c r="BD8" s="137">
        <f t="shared" si="1"/>
        <v>0</v>
      </c>
      <c r="BE8" s="137">
        <f t="shared" si="1"/>
        <v>0</v>
      </c>
      <c r="BF8" s="137">
        <f t="shared" si="1"/>
        <v>0</v>
      </c>
      <c r="BG8" s="137">
        <f t="shared" si="1"/>
        <v>0</v>
      </c>
      <c r="BH8" s="137">
        <f t="shared" si="1"/>
        <v>48100</v>
      </c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40"/>
      <c r="DI8" s="151"/>
    </row>
    <row r="9" spans="1:113" ht="19.5" customHeight="1">
      <c r="A9" s="98" t="s">
        <v>93</v>
      </c>
      <c r="B9" s="98" t="s">
        <v>94</v>
      </c>
      <c r="C9" s="98" t="s">
        <v>94</v>
      </c>
      <c r="D9" s="98" t="s">
        <v>96</v>
      </c>
      <c r="E9" s="138">
        <v>1295351</v>
      </c>
      <c r="F9" s="138">
        <v>1295351</v>
      </c>
      <c r="G9" s="139"/>
      <c r="H9" s="139"/>
      <c r="I9" s="139"/>
      <c r="J9" s="139"/>
      <c r="K9" s="139"/>
      <c r="L9" s="140">
        <v>1295351</v>
      </c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7"/>
    </row>
    <row r="10" spans="1:113" ht="19.5" customHeight="1">
      <c r="A10" s="45" t="s">
        <v>93</v>
      </c>
      <c r="B10" s="45" t="s">
        <v>97</v>
      </c>
      <c r="C10" s="45" t="s">
        <v>98</v>
      </c>
      <c r="D10" s="45" t="s">
        <v>99</v>
      </c>
      <c r="E10" s="67">
        <v>68403</v>
      </c>
      <c r="F10" s="67">
        <v>68403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40">
        <v>68403</v>
      </c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7"/>
    </row>
    <row r="11" spans="1:113" ht="19.5" customHeight="1">
      <c r="A11" s="45" t="s">
        <v>100</v>
      </c>
      <c r="B11" s="45" t="s">
        <v>88</v>
      </c>
      <c r="C11" s="45" t="s">
        <v>98</v>
      </c>
      <c r="D11" s="45" t="s">
        <v>101</v>
      </c>
      <c r="E11" s="67">
        <v>494037</v>
      </c>
      <c r="F11" s="67">
        <v>494037</v>
      </c>
      <c r="G11" s="139"/>
      <c r="H11" s="139"/>
      <c r="I11" s="139"/>
      <c r="J11" s="139"/>
      <c r="K11" s="139"/>
      <c r="L11" s="139"/>
      <c r="M11" s="139"/>
      <c r="N11" s="140">
        <v>494037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7"/>
    </row>
    <row r="12" spans="1:113" ht="19.5" customHeight="1">
      <c r="A12" s="45" t="s">
        <v>102</v>
      </c>
      <c r="B12" s="45" t="s">
        <v>103</v>
      </c>
      <c r="C12" s="45" t="s">
        <v>98</v>
      </c>
      <c r="D12" s="45" t="s">
        <v>104</v>
      </c>
      <c r="E12" s="67">
        <v>8202234</v>
      </c>
      <c r="F12" s="67">
        <f>G12+H12+J12+K12+S12</f>
        <v>6901872</v>
      </c>
      <c r="G12" s="140">
        <v>3631320</v>
      </c>
      <c r="H12" s="140">
        <v>869748</v>
      </c>
      <c r="I12" s="140"/>
      <c r="J12" s="140">
        <v>399960</v>
      </c>
      <c r="K12" s="140">
        <v>1952448</v>
      </c>
      <c r="L12" s="139"/>
      <c r="M12" s="139"/>
      <c r="N12" s="139"/>
      <c r="O12" s="139"/>
      <c r="P12" s="139"/>
      <c r="Q12" s="139"/>
      <c r="R12" s="139"/>
      <c r="S12" s="140">
        <v>48396</v>
      </c>
      <c r="T12" s="140">
        <v>1236362</v>
      </c>
      <c r="U12" s="140">
        <v>150000</v>
      </c>
      <c r="V12" s="140">
        <v>180000</v>
      </c>
      <c r="W12" s="140"/>
      <c r="X12" s="140"/>
      <c r="Y12" s="140"/>
      <c r="Z12" s="140"/>
      <c r="AA12" s="140">
        <v>20000</v>
      </c>
      <c r="AB12" s="140"/>
      <c r="AC12" s="140"/>
      <c r="AD12" s="140">
        <v>271650</v>
      </c>
      <c r="AE12" s="140"/>
      <c r="AF12" s="140"/>
      <c r="AG12" s="140"/>
      <c r="AH12" s="140">
        <v>20000</v>
      </c>
      <c r="AI12" s="140">
        <v>20000</v>
      </c>
      <c r="AJ12" s="140">
        <v>50000</v>
      </c>
      <c r="AK12" s="140"/>
      <c r="AL12" s="140"/>
      <c r="AM12" s="140"/>
      <c r="AN12" s="140"/>
      <c r="AO12" s="140"/>
      <c r="AP12" s="140">
        <v>64081</v>
      </c>
      <c r="AQ12" s="140">
        <v>127099</v>
      </c>
      <c r="AR12" s="140">
        <v>120000</v>
      </c>
      <c r="AS12" s="140">
        <v>151800</v>
      </c>
      <c r="AT12" s="140"/>
      <c r="AU12" s="140">
        <v>61732</v>
      </c>
      <c r="AV12" s="140"/>
      <c r="AW12" s="140">
        <v>64000</v>
      </c>
      <c r="AX12" s="140"/>
      <c r="AY12" s="140"/>
      <c r="AZ12" s="140"/>
      <c r="BA12" s="140"/>
      <c r="BB12" s="140">
        <v>15900</v>
      </c>
      <c r="BC12" s="140"/>
      <c r="BD12" s="140"/>
      <c r="BE12" s="140"/>
      <c r="BF12" s="140"/>
      <c r="BG12" s="140"/>
      <c r="BH12" s="140">
        <v>48100</v>
      </c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7"/>
    </row>
    <row r="13" spans="1:113" ht="19.5" customHeight="1">
      <c r="A13" s="45" t="s">
        <v>102</v>
      </c>
      <c r="B13" s="45" t="s">
        <v>103</v>
      </c>
      <c r="C13" s="45" t="s">
        <v>105</v>
      </c>
      <c r="D13" s="45" t="s">
        <v>106</v>
      </c>
      <c r="E13" s="67">
        <v>63000</v>
      </c>
      <c r="F13" s="67">
        <v>2880</v>
      </c>
      <c r="G13" s="139"/>
      <c r="H13" s="139">
        <v>2880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>
        <v>60120</v>
      </c>
      <c r="U13" s="139">
        <v>6000</v>
      </c>
      <c r="V13" s="139">
        <v>20000</v>
      </c>
      <c r="W13" s="139"/>
      <c r="X13" s="139"/>
      <c r="Y13" s="139"/>
      <c r="Z13" s="139"/>
      <c r="AA13" s="139"/>
      <c r="AB13" s="139"/>
      <c r="AC13" s="139"/>
      <c r="AD13" s="139">
        <v>14120</v>
      </c>
      <c r="AE13" s="139"/>
      <c r="AF13" s="139"/>
      <c r="AG13" s="139"/>
      <c r="AH13" s="139">
        <v>20000</v>
      </c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7"/>
    </row>
    <row r="14" spans="1:113" ht="19.5" customHeight="1">
      <c r="A14" s="45" t="s">
        <v>102</v>
      </c>
      <c r="B14" s="45" t="s">
        <v>103</v>
      </c>
      <c r="C14" s="45" t="s">
        <v>107</v>
      </c>
      <c r="D14" s="45" t="s">
        <v>108</v>
      </c>
      <c r="E14" s="67">
        <v>215000</v>
      </c>
      <c r="F14" s="67">
        <v>215000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>
        <v>215000</v>
      </c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7"/>
    </row>
    <row r="15" spans="1:113" ht="19.5" customHeight="1">
      <c r="A15" s="45" t="s">
        <v>102</v>
      </c>
      <c r="B15" s="45" t="s">
        <v>103</v>
      </c>
      <c r="C15" s="45" t="s">
        <v>91</v>
      </c>
      <c r="D15" s="45" t="s">
        <v>109</v>
      </c>
      <c r="E15" s="67">
        <v>260000</v>
      </c>
      <c r="F15" s="67">
        <v>90000</v>
      </c>
      <c r="G15" s="139"/>
      <c r="H15" s="139"/>
      <c r="I15" s="139"/>
      <c r="J15" s="139">
        <v>10000</v>
      </c>
      <c r="K15" s="139"/>
      <c r="L15" s="139"/>
      <c r="M15" s="139"/>
      <c r="N15" s="139"/>
      <c r="O15" s="139"/>
      <c r="P15" s="139"/>
      <c r="Q15" s="139"/>
      <c r="R15" s="139"/>
      <c r="S15" s="139">
        <v>80000</v>
      </c>
      <c r="T15" s="139">
        <v>170000</v>
      </c>
      <c r="U15" s="139">
        <v>25000</v>
      </c>
      <c r="V15" s="139">
        <v>50000</v>
      </c>
      <c r="W15" s="139"/>
      <c r="X15" s="139"/>
      <c r="Y15" s="139"/>
      <c r="Z15" s="139"/>
      <c r="AA15" s="139"/>
      <c r="AB15" s="139"/>
      <c r="AC15" s="139"/>
      <c r="AD15" s="139">
        <v>60000</v>
      </c>
      <c r="AE15" s="139"/>
      <c r="AF15" s="139"/>
      <c r="AG15" s="139"/>
      <c r="AH15" s="139">
        <v>35000</v>
      </c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7"/>
    </row>
    <row r="16" spans="1:113" ht="19.5" customHeight="1">
      <c r="A16" s="45" t="s">
        <v>110</v>
      </c>
      <c r="B16" s="45" t="s">
        <v>105</v>
      </c>
      <c r="C16" s="45" t="s">
        <v>98</v>
      </c>
      <c r="D16" s="45" t="s">
        <v>111</v>
      </c>
      <c r="E16" s="67">
        <v>781718</v>
      </c>
      <c r="F16" s="67">
        <v>781718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>
        <v>781718</v>
      </c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7"/>
    </row>
  </sheetData>
  <sheetProtection/>
  <mergeCells count="112">
    <mergeCell ref="A2:DI2"/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Zeros="0" workbookViewId="0" topLeftCell="A7">
      <selection activeCell="L14" sqref="L14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4" width="21.83203125" style="0" customWidth="1"/>
    <col min="5" max="6" width="21.83203125" style="74" customWidth="1"/>
    <col min="7" max="7" width="8.66015625" style="0" customWidth="1"/>
  </cols>
  <sheetData>
    <row r="1" spans="1:7" ht="19.5" customHeight="1">
      <c r="A1" s="52"/>
      <c r="B1" s="52"/>
      <c r="C1" s="53"/>
      <c r="D1" s="52"/>
      <c r="E1" s="100"/>
      <c r="F1" s="101" t="s">
        <v>295</v>
      </c>
      <c r="G1" s="69"/>
    </row>
    <row r="2" spans="1:7" ht="25.5" customHeight="1">
      <c r="A2" s="102" t="s">
        <v>296</v>
      </c>
      <c r="B2" s="103"/>
      <c r="C2" s="103"/>
      <c r="D2" s="103"/>
      <c r="E2" s="104"/>
      <c r="F2" s="104"/>
      <c r="G2" s="69"/>
    </row>
    <row r="3" spans="1:7" ht="19.5" customHeight="1">
      <c r="A3" s="105"/>
      <c r="B3" s="105"/>
      <c r="C3" s="105"/>
      <c r="D3" s="55"/>
      <c r="E3" s="106"/>
      <c r="F3" s="107" t="s">
        <v>2</v>
      </c>
      <c r="G3" s="69"/>
    </row>
    <row r="4" spans="1:7" ht="19.5" customHeight="1">
      <c r="A4" s="108" t="s">
        <v>297</v>
      </c>
      <c r="B4" s="108"/>
      <c r="C4" s="108"/>
      <c r="D4" s="37" t="s">
        <v>113</v>
      </c>
      <c r="E4" s="109"/>
      <c r="F4" s="109"/>
      <c r="G4" s="69"/>
    </row>
    <row r="5" spans="1:7" ht="19.5" customHeight="1">
      <c r="A5" s="32" t="s">
        <v>65</v>
      </c>
      <c r="B5" s="33"/>
      <c r="C5" s="37" t="s">
        <v>212</v>
      </c>
      <c r="D5" s="37" t="s">
        <v>55</v>
      </c>
      <c r="E5" s="110" t="s">
        <v>298</v>
      </c>
      <c r="F5" s="111" t="s">
        <v>299</v>
      </c>
      <c r="G5" s="69"/>
    </row>
    <row r="6" spans="1:7" ht="18" customHeight="1">
      <c r="A6" s="92" t="s">
        <v>75</v>
      </c>
      <c r="B6" s="92" t="s">
        <v>76</v>
      </c>
      <c r="C6" s="37"/>
      <c r="D6" s="37"/>
      <c r="E6" s="110"/>
      <c r="F6" s="111"/>
      <c r="G6" s="69"/>
    </row>
    <row r="7" spans="1:7" s="73" customFormat="1" ht="12.75" customHeight="1">
      <c r="A7" s="37" t="s">
        <v>78</v>
      </c>
      <c r="B7" s="37" t="s">
        <v>78</v>
      </c>
      <c r="C7" s="37" t="s">
        <v>78</v>
      </c>
      <c r="D7" s="37">
        <v>1</v>
      </c>
      <c r="E7" s="109">
        <v>2</v>
      </c>
      <c r="F7" s="109">
        <v>3</v>
      </c>
      <c r="G7" s="88"/>
    </row>
    <row r="8" spans="1:7" s="73" customFormat="1" ht="15" customHeight="1">
      <c r="A8" s="36"/>
      <c r="B8" s="36"/>
      <c r="C8" s="37" t="s">
        <v>161</v>
      </c>
      <c r="D8" s="112">
        <f aca="true" t="shared" si="0" ref="D8:D62">E8+F8</f>
        <v>10841743</v>
      </c>
      <c r="E8" s="113">
        <f>E9+E23+E52+E65+E69+E75</f>
        <v>9605381</v>
      </c>
      <c r="F8" s="113">
        <f>F9+F23+F52+F65+F69+F75</f>
        <v>1236362</v>
      </c>
      <c r="G8" s="88"/>
    </row>
    <row r="9" spans="1:7" ht="18" customHeight="1">
      <c r="A9" s="45"/>
      <c r="B9" s="45"/>
      <c r="C9" s="66" t="s">
        <v>203</v>
      </c>
      <c r="D9" s="114">
        <f t="shared" si="0"/>
        <v>9541381</v>
      </c>
      <c r="E9" s="97">
        <f>SUM(E10:E22)</f>
        <v>9541381</v>
      </c>
      <c r="F9" s="97">
        <f>SUM(F10:F22)</f>
        <v>0</v>
      </c>
      <c r="G9" s="69"/>
    </row>
    <row r="10" spans="1:7" ht="18" customHeight="1">
      <c r="A10" s="45" t="s">
        <v>168</v>
      </c>
      <c r="B10" s="45" t="s">
        <v>98</v>
      </c>
      <c r="C10" s="66" t="s">
        <v>300</v>
      </c>
      <c r="D10" s="114">
        <f t="shared" si="0"/>
        <v>3631320</v>
      </c>
      <c r="E10" s="115">
        <v>3631320</v>
      </c>
      <c r="F10" s="116"/>
      <c r="G10" s="71"/>
    </row>
    <row r="11" spans="1:7" ht="18" customHeight="1">
      <c r="A11" s="45" t="s">
        <v>168</v>
      </c>
      <c r="B11" s="45" t="s">
        <v>105</v>
      </c>
      <c r="C11" s="66" t="s">
        <v>301</v>
      </c>
      <c r="D11" s="114">
        <f t="shared" si="0"/>
        <v>869748</v>
      </c>
      <c r="E11" s="117">
        <v>869748</v>
      </c>
      <c r="F11" s="116"/>
      <c r="G11" s="71"/>
    </row>
    <row r="12" spans="1:7" ht="18" customHeight="1">
      <c r="A12" s="45" t="s">
        <v>168</v>
      </c>
      <c r="B12" s="45" t="s">
        <v>103</v>
      </c>
      <c r="C12" s="66" t="s">
        <v>302</v>
      </c>
      <c r="D12" s="114">
        <f t="shared" si="0"/>
        <v>0</v>
      </c>
      <c r="E12" s="117"/>
      <c r="F12" s="116"/>
      <c r="G12" s="69"/>
    </row>
    <row r="13" spans="1:7" ht="18" customHeight="1">
      <c r="A13" s="45" t="s">
        <v>168</v>
      </c>
      <c r="B13" s="45" t="s">
        <v>107</v>
      </c>
      <c r="C13" s="66" t="s">
        <v>303</v>
      </c>
      <c r="D13" s="114">
        <f t="shared" si="0"/>
        <v>399960</v>
      </c>
      <c r="E13" s="97">
        <v>399960</v>
      </c>
      <c r="F13" s="118"/>
      <c r="G13" s="119"/>
    </row>
    <row r="14" spans="1:7" ht="18" customHeight="1">
      <c r="A14" s="45" t="s">
        <v>168</v>
      </c>
      <c r="B14" s="45" t="s">
        <v>182</v>
      </c>
      <c r="C14" s="66" t="s">
        <v>304</v>
      </c>
      <c r="D14" s="114">
        <f t="shared" si="0"/>
        <v>1952448</v>
      </c>
      <c r="E14" s="115">
        <v>1952448</v>
      </c>
      <c r="F14" s="116"/>
      <c r="G14" s="69"/>
    </row>
    <row r="15" spans="1:7" ht="18" customHeight="1">
      <c r="A15" s="45" t="s">
        <v>168</v>
      </c>
      <c r="B15" s="45" t="s">
        <v>305</v>
      </c>
      <c r="C15" s="66" t="s">
        <v>306</v>
      </c>
      <c r="D15" s="114">
        <f t="shared" si="0"/>
        <v>1295351</v>
      </c>
      <c r="E15" s="117">
        <v>1295351</v>
      </c>
      <c r="F15" s="116"/>
      <c r="G15" s="71"/>
    </row>
    <row r="16" spans="1:7" ht="18" customHeight="1">
      <c r="A16" s="45" t="s">
        <v>168</v>
      </c>
      <c r="B16" s="45" t="s">
        <v>307</v>
      </c>
      <c r="C16" s="66" t="s">
        <v>308</v>
      </c>
      <c r="D16" s="114">
        <f t="shared" si="0"/>
        <v>0</v>
      </c>
      <c r="E16" s="117"/>
      <c r="F16" s="116"/>
      <c r="G16" s="71"/>
    </row>
    <row r="17" spans="1:7" ht="18" customHeight="1">
      <c r="A17" s="45" t="s">
        <v>168</v>
      </c>
      <c r="B17" s="45" t="s">
        <v>87</v>
      </c>
      <c r="C17" s="66" t="s">
        <v>309</v>
      </c>
      <c r="D17" s="114">
        <f t="shared" si="0"/>
        <v>494037</v>
      </c>
      <c r="E17" s="117">
        <v>494037</v>
      </c>
      <c r="F17" s="116"/>
      <c r="G17" s="71"/>
    </row>
    <row r="18" spans="1:7" ht="18" customHeight="1">
      <c r="A18" s="45" t="s">
        <v>168</v>
      </c>
      <c r="B18" s="45" t="s">
        <v>88</v>
      </c>
      <c r="C18" s="66" t="s">
        <v>310</v>
      </c>
      <c r="D18" s="114">
        <f t="shared" si="0"/>
        <v>0</v>
      </c>
      <c r="E18" s="117"/>
      <c r="F18" s="116"/>
      <c r="G18" s="71"/>
    </row>
    <row r="19" spans="1:7" ht="18" customHeight="1">
      <c r="A19" s="45" t="s">
        <v>168</v>
      </c>
      <c r="B19" s="45" t="s">
        <v>89</v>
      </c>
      <c r="C19" s="66" t="s">
        <v>311</v>
      </c>
      <c r="D19" s="114">
        <f t="shared" si="0"/>
        <v>68403</v>
      </c>
      <c r="E19" s="117">
        <v>68403</v>
      </c>
      <c r="F19" s="116"/>
      <c r="G19" s="71"/>
    </row>
    <row r="20" spans="1:7" ht="18" customHeight="1">
      <c r="A20" s="45" t="s">
        <v>168</v>
      </c>
      <c r="B20" s="45" t="s">
        <v>90</v>
      </c>
      <c r="C20" s="66" t="s">
        <v>172</v>
      </c>
      <c r="D20" s="114">
        <f t="shared" si="0"/>
        <v>781718</v>
      </c>
      <c r="E20" s="117">
        <v>781718</v>
      </c>
      <c r="F20" s="116"/>
      <c r="G20" s="71"/>
    </row>
    <row r="21" spans="1:7" ht="18" customHeight="1">
      <c r="A21" s="45" t="s">
        <v>168</v>
      </c>
      <c r="B21" s="45" t="s">
        <v>91</v>
      </c>
      <c r="C21" s="66" t="s">
        <v>312</v>
      </c>
      <c r="D21" s="114">
        <f t="shared" si="0"/>
        <v>0</v>
      </c>
      <c r="E21" s="97"/>
      <c r="F21" s="116"/>
      <c r="G21" s="69"/>
    </row>
    <row r="22" spans="1:7" ht="18" customHeight="1">
      <c r="A22" s="45" t="s">
        <v>168</v>
      </c>
      <c r="B22" s="45" t="s">
        <v>97</v>
      </c>
      <c r="C22" s="66" t="s">
        <v>174</v>
      </c>
      <c r="D22" s="114">
        <f t="shared" si="0"/>
        <v>48396</v>
      </c>
      <c r="E22" s="120">
        <v>48396</v>
      </c>
      <c r="F22" s="116"/>
      <c r="G22" s="71"/>
    </row>
    <row r="23" spans="1:7" ht="18" customHeight="1">
      <c r="A23" s="45"/>
      <c r="B23" s="45"/>
      <c r="C23" s="66" t="s">
        <v>204</v>
      </c>
      <c r="D23" s="114">
        <f t="shared" si="0"/>
        <v>1236362</v>
      </c>
      <c r="E23" s="97">
        <f>SUM(E51)</f>
        <v>0</v>
      </c>
      <c r="F23" s="97">
        <f>SUM(F24:F51)</f>
        <v>1236362</v>
      </c>
      <c r="G23" s="69"/>
    </row>
    <row r="24" spans="1:7" ht="18" customHeight="1">
      <c r="A24" s="45" t="s">
        <v>175</v>
      </c>
      <c r="B24" s="45" t="s">
        <v>98</v>
      </c>
      <c r="C24" s="66" t="s">
        <v>313</v>
      </c>
      <c r="D24" s="114">
        <f t="shared" si="0"/>
        <v>150000</v>
      </c>
      <c r="E24" s="121"/>
      <c r="F24" s="117">
        <v>150000</v>
      </c>
      <c r="G24" s="69"/>
    </row>
    <row r="25" spans="1:7" ht="18" customHeight="1">
      <c r="A25" s="45" t="s">
        <v>175</v>
      </c>
      <c r="B25" s="45" t="s">
        <v>105</v>
      </c>
      <c r="C25" s="66" t="s">
        <v>181</v>
      </c>
      <c r="D25" s="114">
        <f t="shared" si="0"/>
        <v>180000</v>
      </c>
      <c r="E25" s="121"/>
      <c r="F25" s="117">
        <v>180000</v>
      </c>
      <c r="G25" s="69"/>
    </row>
    <row r="26" spans="1:7" ht="18" customHeight="1">
      <c r="A26" s="45" t="s">
        <v>175</v>
      </c>
      <c r="B26" s="45" t="s">
        <v>103</v>
      </c>
      <c r="C26" s="66" t="s">
        <v>314</v>
      </c>
      <c r="D26" s="114">
        <f t="shared" si="0"/>
        <v>0</v>
      </c>
      <c r="E26" s="121"/>
      <c r="F26" s="97"/>
      <c r="G26" s="69"/>
    </row>
    <row r="27" spans="1:7" ht="18" customHeight="1">
      <c r="A27" s="45" t="s">
        <v>175</v>
      </c>
      <c r="B27" s="45" t="s">
        <v>315</v>
      </c>
      <c r="C27" s="66" t="s">
        <v>316</v>
      </c>
      <c r="D27" s="114">
        <f t="shared" si="0"/>
        <v>0</v>
      </c>
      <c r="E27" s="121"/>
      <c r="F27" s="115"/>
      <c r="G27" s="69"/>
    </row>
    <row r="28" spans="1:7" ht="18" customHeight="1">
      <c r="A28" s="45" t="s">
        <v>175</v>
      </c>
      <c r="B28" s="45" t="s">
        <v>94</v>
      </c>
      <c r="C28" s="66" t="s">
        <v>317</v>
      </c>
      <c r="D28" s="114">
        <f t="shared" si="0"/>
        <v>0</v>
      </c>
      <c r="E28" s="121"/>
      <c r="F28" s="117"/>
      <c r="G28" s="69"/>
    </row>
    <row r="29" spans="1:7" ht="18" customHeight="1">
      <c r="A29" s="45" t="s">
        <v>175</v>
      </c>
      <c r="B29" s="45" t="s">
        <v>107</v>
      </c>
      <c r="C29" s="66" t="s">
        <v>318</v>
      </c>
      <c r="D29" s="114">
        <f t="shared" si="0"/>
        <v>0</v>
      </c>
      <c r="E29" s="121"/>
      <c r="F29" s="117"/>
      <c r="G29" s="69"/>
    </row>
    <row r="30" spans="1:7" ht="18" customHeight="1">
      <c r="A30" s="45" t="s">
        <v>175</v>
      </c>
      <c r="B30" s="45" t="s">
        <v>182</v>
      </c>
      <c r="C30" s="66" t="s">
        <v>183</v>
      </c>
      <c r="D30" s="114">
        <f t="shared" si="0"/>
        <v>20000</v>
      </c>
      <c r="E30" s="121"/>
      <c r="F30" s="117">
        <v>20000</v>
      </c>
      <c r="G30" s="69"/>
    </row>
    <row r="31" spans="1:7" ht="18" customHeight="1">
      <c r="A31" s="45" t="s">
        <v>319</v>
      </c>
      <c r="B31" s="45" t="s">
        <v>305</v>
      </c>
      <c r="C31" s="66" t="s">
        <v>320</v>
      </c>
      <c r="D31" s="114">
        <f t="shared" si="0"/>
        <v>0</v>
      </c>
      <c r="E31" s="121"/>
      <c r="F31" s="117"/>
      <c r="G31" s="69"/>
    </row>
    <row r="32" spans="1:7" ht="18" customHeight="1">
      <c r="A32" s="45" t="s">
        <v>175</v>
      </c>
      <c r="B32" s="45" t="s">
        <v>307</v>
      </c>
      <c r="C32" s="66" t="s">
        <v>321</v>
      </c>
      <c r="D32" s="114">
        <f t="shared" si="0"/>
        <v>0</v>
      </c>
      <c r="E32" s="121"/>
      <c r="F32" s="97"/>
      <c r="G32" s="69"/>
    </row>
    <row r="33" spans="1:7" ht="18" customHeight="1">
      <c r="A33" s="45" t="s">
        <v>175</v>
      </c>
      <c r="B33" s="45" t="s">
        <v>88</v>
      </c>
      <c r="C33" s="66" t="s">
        <v>184</v>
      </c>
      <c r="D33" s="114">
        <f t="shared" si="0"/>
        <v>271650</v>
      </c>
      <c r="E33" s="121"/>
      <c r="F33" s="115">
        <v>271650</v>
      </c>
      <c r="G33" s="69"/>
    </row>
    <row r="34" spans="1:7" ht="18" customHeight="1">
      <c r="A34" s="45" t="s">
        <v>175</v>
      </c>
      <c r="B34" s="45" t="s">
        <v>89</v>
      </c>
      <c r="C34" s="66" t="s">
        <v>322</v>
      </c>
      <c r="D34" s="114">
        <f t="shared" si="0"/>
        <v>0</v>
      </c>
      <c r="E34" s="121"/>
      <c r="F34" s="97"/>
      <c r="G34" s="69"/>
    </row>
    <row r="35" spans="1:7" ht="18" customHeight="1">
      <c r="A35" s="45" t="s">
        <v>175</v>
      </c>
      <c r="B35" s="45" t="s">
        <v>90</v>
      </c>
      <c r="C35" s="66" t="s">
        <v>323</v>
      </c>
      <c r="D35" s="114">
        <f t="shared" si="0"/>
        <v>0</v>
      </c>
      <c r="E35" s="121"/>
      <c r="F35" s="115"/>
      <c r="G35" s="69"/>
    </row>
    <row r="36" spans="1:7" ht="18" customHeight="1">
      <c r="A36" s="45" t="s">
        <v>175</v>
      </c>
      <c r="B36" s="45" t="s">
        <v>91</v>
      </c>
      <c r="C36" s="66" t="s">
        <v>324</v>
      </c>
      <c r="D36" s="114">
        <f t="shared" si="0"/>
        <v>0</v>
      </c>
      <c r="E36" s="121"/>
      <c r="F36" s="97"/>
      <c r="G36" s="69"/>
    </row>
    <row r="37" spans="1:7" ht="18" customHeight="1">
      <c r="A37" s="45" t="s">
        <v>175</v>
      </c>
      <c r="B37" s="45" t="s">
        <v>92</v>
      </c>
      <c r="C37" s="66" t="s">
        <v>178</v>
      </c>
      <c r="D37" s="114">
        <f t="shared" si="0"/>
        <v>20000</v>
      </c>
      <c r="E37" s="121"/>
      <c r="F37" s="115">
        <v>20000</v>
      </c>
      <c r="G37" s="69"/>
    </row>
    <row r="38" spans="1:7" ht="18" customHeight="1">
      <c r="A38" s="45" t="s">
        <v>175</v>
      </c>
      <c r="B38" s="45" t="s">
        <v>179</v>
      </c>
      <c r="C38" s="66" t="s">
        <v>180</v>
      </c>
      <c r="D38" s="114">
        <f t="shared" si="0"/>
        <v>20000</v>
      </c>
      <c r="E38" s="121"/>
      <c r="F38" s="117">
        <v>20000</v>
      </c>
      <c r="G38" s="69"/>
    </row>
    <row r="39" spans="1:7" ht="18" customHeight="1">
      <c r="A39" s="45" t="s">
        <v>175</v>
      </c>
      <c r="B39" s="45" t="s">
        <v>185</v>
      </c>
      <c r="C39" s="66" t="s">
        <v>186</v>
      </c>
      <c r="D39" s="114">
        <f t="shared" si="0"/>
        <v>50000</v>
      </c>
      <c r="E39" s="121"/>
      <c r="F39" s="117">
        <v>50000</v>
      </c>
      <c r="G39" s="69"/>
    </row>
    <row r="40" spans="1:7" ht="18" customHeight="1">
      <c r="A40" s="45" t="s">
        <v>175</v>
      </c>
      <c r="B40" s="45" t="s">
        <v>325</v>
      </c>
      <c r="C40" s="66" t="s">
        <v>326</v>
      </c>
      <c r="D40" s="114">
        <f t="shared" si="0"/>
        <v>0</v>
      </c>
      <c r="E40" s="121"/>
      <c r="F40" s="117"/>
      <c r="G40" s="69"/>
    </row>
    <row r="41" spans="1:7" ht="18" customHeight="1">
      <c r="A41" s="45" t="s">
        <v>175</v>
      </c>
      <c r="B41" s="45" t="s">
        <v>327</v>
      </c>
      <c r="C41" s="66" t="s">
        <v>328</v>
      </c>
      <c r="D41" s="114">
        <f t="shared" si="0"/>
        <v>0</v>
      </c>
      <c r="E41" s="121"/>
      <c r="F41" s="117"/>
      <c r="G41" s="69"/>
    </row>
    <row r="42" spans="1:7" ht="18" customHeight="1">
      <c r="A42" s="45" t="s">
        <v>175</v>
      </c>
      <c r="B42" s="45" t="s">
        <v>329</v>
      </c>
      <c r="C42" s="66" t="s">
        <v>330</v>
      </c>
      <c r="D42" s="114">
        <f t="shared" si="0"/>
        <v>0</v>
      </c>
      <c r="E42" s="121"/>
      <c r="F42" s="97"/>
      <c r="G42" s="69"/>
    </row>
    <row r="43" spans="1:6" ht="18" customHeight="1">
      <c r="A43" s="45" t="s">
        <v>175</v>
      </c>
      <c r="B43" s="45" t="s">
        <v>331</v>
      </c>
      <c r="C43" s="66" t="s">
        <v>332</v>
      </c>
      <c r="D43" s="114">
        <f t="shared" si="0"/>
        <v>0</v>
      </c>
      <c r="E43" s="121"/>
      <c r="F43" s="115"/>
    </row>
    <row r="44" spans="1:6" ht="18" customHeight="1">
      <c r="A44" s="45" t="s">
        <v>175</v>
      </c>
      <c r="B44" s="45" t="s">
        <v>333</v>
      </c>
      <c r="C44" s="66" t="s">
        <v>334</v>
      </c>
      <c r="D44" s="114">
        <f t="shared" si="0"/>
        <v>0</v>
      </c>
      <c r="E44" s="121"/>
      <c r="F44" s="97"/>
    </row>
    <row r="45" spans="1:6" ht="18" customHeight="1">
      <c r="A45" s="45" t="s">
        <v>175</v>
      </c>
      <c r="B45" s="45" t="s">
        <v>187</v>
      </c>
      <c r="C45" s="66" t="s">
        <v>188</v>
      </c>
      <c r="D45" s="114">
        <f t="shared" si="0"/>
        <v>64081</v>
      </c>
      <c r="E45" s="121"/>
      <c r="F45" s="115">
        <v>64081</v>
      </c>
    </row>
    <row r="46" spans="1:6" ht="18" customHeight="1">
      <c r="A46" s="45" t="s">
        <v>175</v>
      </c>
      <c r="B46" s="45" t="s">
        <v>189</v>
      </c>
      <c r="C46" s="66" t="s">
        <v>190</v>
      </c>
      <c r="D46" s="114">
        <f t="shared" si="0"/>
        <v>127099</v>
      </c>
      <c r="E46" s="121"/>
      <c r="F46" s="117">
        <v>127099</v>
      </c>
    </row>
    <row r="47" spans="1:6" ht="18" customHeight="1">
      <c r="A47" s="45" t="s">
        <v>175</v>
      </c>
      <c r="B47" s="45" t="s">
        <v>191</v>
      </c>
      <c r="C47" s="66" t="s">
        <v>335</v>
      </c>
      <c r="D47" s="114">
        <f t="shared" si="0"/>
        <v>120000</v>
      </c>
      <c r="E47" s="121"/>
      <c r="F47" s="97">
        <v>120000</v>
      </c>
    </row>
    <row r="48" spans="1:6" ht="18" customHeight="1">
      <c r="A48" s="45" t="s">
        <v>175</v>
      </c>
      <c r="B48" s="45" t="s">
        <v>193</v>
      </c>
      <c r="C48" s="66" t="s">
        <v>194</v>
      </c>
      <c r="D48" s="114">
        <f t="shared" si="0"/>
        <v>151800</v>
      </c>
      <c r="E48" s="121"/>
      <c r="F48" s="115">
        <v>151800</v>
      </c>
    </row>
    <row r="49" spans="1:6" ht="18" customHeight="1">
      <c r="A49" s="45" t="s">
        <v>175</v>
      </c>
      <c r="B49" s="45" t="s">
        <v>336</v>
      </c>
      <c r="C49" s="66" t="s">
        <v>337</v>
      </c>
      <c r="D49" s="114">
        <f t="shared" si="0"/>
        <v>0</v>
      </c>
      <c r="E49" s="121"/>
      <c r="F49" s="97"/>
    </row>
    <row r="50" spans="1:6" ht="18" customHeight="1">
      <c r="A50" s="45" t="s">
        <v>175</v>
      </c>
      <c r="B50" s="45" t="s">
        <v>338</v>
      </c>
      <c r="C50" s="66" t="s">
        <v>251</v>
      </c>
      <c r="D50" s="114"/>
      <c r="E50" s="121"/>
      <c r="F50" s="122">
        <v>61732</v>
      </c>
    </row>
    <row r="51" spans="1:6" ht="18" customHeight="1">
      <c r="A51" s="45" t="s">
        <v>175</v>
      </c>
      <c r="B51" s="45" t="s">
        <v>97</v>
      </c>
      <c r="C51" s="66" t="s">
        <v>339</v>
      </c>
      <c r="D51" s="114">
        <f>E51+F51</f>
        <v>0</v>
      </c>
      <c r="E51" s="121"/>
      <c r="F51" s="120"/>
    </row>
    <row r="52" spans="1:6" ht="18" customHeight="1">
      <c r="A52" s="45"/>
      <c r="B52" s="45"/>
      <c r="C52" s="66" t="s">
        <v>197</v>
      </c>
      <c r="D52" s="114">
        <f>E52+F52</f>
        <v>64000</v>
      </c>
      <c r="E52" s="97">
        <f>SUM(E53:E63)</f>
        <v>64000</v>
      </c>
      <c r="F52" s="97">
        <f>SUM(F53:F63)</f>
        <v>0</v>
      </c>
    </row>
    <row r="53" spans="1:6" ht="18" customHeight="1">
      <c r="A53" s="45" t="s">
        <v>196</v>
      </c>
      <c r="B53" s="45" t="s">
        <v>98</v>
      </c>
      <c r="C53" s="66" t="s">
        <v>340</v>
      </c>
      <c r="D53" s="114">
        <f>E53+F53</f>
        <v>0</v>
      </c>
      <c r="E53" s="117"/>
      <c r="F53" s="97"/>
    </row>
    <row r="54" spans="1:6" ht="18" customHeight="1">
      <c r="A54" s="45" t="s">
        <v>196</v>
      </c>
      <c r="B54" s="45" t="s">
        <v>105</v>
      </c>
      <c r="C54" s="66" t="s">
        <v>341</v>
      </c>
      <c r="D54" s="114">
        <f>E54+F54</f>
        <v>0</v>
      </c>
      <c r="E54" s="117"/>
      <c r="F54" s="116"/>
    </row>
    <row r="55" spans="1:6" ht="18" customHeight="1">
      <c r="A55" s="45" t="s">
        <v>196</v>
      </c>
      <c r="B55" s="45" t="s">
        <v>103</v>
      </c>
      <c r="C55" s="66" t="s">
        <v>342</v>
      </c>
      <c r="D55" s="114">
        <f>E55+F55</f>
        <v>0</v>
      </c>
      <c r="E55" s="117"/>
      <c r="F55" s="116"/>
    </row>
    <row r="56" spans="1:6" ht="18" customHeight="1">
      <c r="A56" s="45" t="s">
        <v>196</v>
      </c>
      <c r="B56" s="45" t="s">
        <v>315</v>
      </c>
      <c r="C56" s="66" t="s">
        <v>343</v>
      </c>
      <c r="D56" s="114">
        <f>E56+F56</f>
        <v>0</v>
      </c>
      <c r="E56" s="117"/>
      <c r="F56" s="116"/>
    </row>
    <row r="57" spans="1:6" ht="18" customHeight="1">
      <c r="A57" s="45" t="s">
        <v>196</v>
      </c>
      <c r="B57" s="45" t="s">
        <v>94</v>
      </c>
      <c r="C57" s="66" t="s">
        <v>198</v>
      </c>
      <c r="D57" s="114">
        <f>E57+F57</f>
        <v>15900</v>
      </c>
      <c r="E57" s="117">
        <v>15900</v>
      </c>
      <c r="F57" s="116"/>
    </row>
    <row r="58" spans="1:6" ht="18" customHeight="1">
      <c r="A58" s="45" t="s">
        <v>196</v>
      </c>
      <c r="B58" s="45" t="s">
        <v>107</v>
      </c>
      <c r="C58" s="66" t="s">
        <v>344</v>
      </c>
      <c r="D58" s="114">
        <f>E58+F58</f>
        <v>0</v>
      </c>
      <c r="E58" s="117"/>
      <c r="F58" s="116"/>
    </row>
    <row r="59" spans="1:6" ht="18" customHeight="1">
      <c r="A59" s="45" t="s">
        <v>196</v>
      </c>
      <c r="B59" s="45" t="s">
        <v>182</v>
      </c>
      <c r="C59" s="66" t="s">
        <v>345</v>
      </c>
      <c r="D59" s="114">
        <f>E59+F59</f>
        <v>0</v>
      </c>
      <c r="E59" s="117"/>
      <c r="F59" s="116"/>
    </row>
    <row r="60" spans="1:6" ht="18" customHeight="1">
      <c r="A60" s="66" t="s">
        <v>196</v>
      </c>
      <c r="B60" s="66" t="s">
        <v>305</v>
      </c>
      <c r="C60" s="66" t="s">
        <v>346</v>
      </c>
      <c r="D60" s="114">
        <f>E60+F60</f>
        <v>0</v>
      </c>
      <c r="E60" s="117"/>
      <c r="F60" s="116"/>
    </row>
    <row r="61" spans="1:6" ht="18" customHeight="1">
      <c r="A61" s="66" t="s">
        <v>196</v>
      </c>
      <c r="B61" s="66" t="s">
        <v>307</v>
      </c>
      <c r="C61" s="66" t="s">
        <v>347</v>
      </c>
      <c r="D61" s="114">
        <f>E61+F61</f>
        <v>0</v>
      </c>
      <c r="E61" s="117"/>
      <c r="F61" s="116"/>
    </row>
    <row r="62" spans="1:6" ht="18" customHeight="1">
      <c r="A62" s="66" t="s">
        <v>196</v>
      </c>
      <c r="B62" s="66" t="s">
        <v>87</v>
      </c>
      <c r="C62" s="66" t="s">
        <v>348</v>
      </c>
      <c r="D62" s="114">
        <f>E62+F62</f>
        <v>0</v>
      </c>
      <c r="E62" s="117"/>
      <c r="F62" s="116"/>
    </row>
    <row r="63" spans="1:6" ht="18" customHeight="1">
      <c r="A63" s="66" t="s">
        <v>196</v>
      </c>
      <c r="B63" s="66" t="s">
        <v>97</v>
      </c>
      <c r="C63" s="66" t="s">
        <v>199</v>
      </c>
      <c r="D63" s="114">
        <f>E63+F63</f>
        <v>48100</v>
      </c>
      <c r="E63" s="97">
        <v>48100</v>
      </c>
      <c r="F63" s="116"/>
    </row>
    <row r="64" spans="1:6" ht="12.75" customHeight="1">
      <c r="A64" s="66" t="s">
        <v>196</v>
      </c>
      <c r="B64" s="66" t="s">
        <v>97</v>
      </c>
      <c r="C64" s="66" t="s">
        <v>200</v>
      </c>
      <c r="D64" s="114"/>
      <c r="E64" s="120"/>
      <c r="F64" s="117"/>
    </row>
    <row r="65" spans="1:6" ht="18" customHeight="1">
      <c r="A65" s="123"/>
      <c r="B65" s="123"/>
      <c r="C65" s="124" t="s">
        <v>349</v>
      </c>
      <c r="D65" s="114">
        <f aca="true" t="shared" si="1" ref="D65:D77">E65+F65</f>
        <v>0</v>
      </c>
      <c r="E65" s="125"/>
      <c r="F65" s="126">
        <f>SUM(F66:F68)</f>
        <v>0</v>
      </c>
    </row>
    <row r="66" spans="1:6" ht="18" customHeight="1">
      <c r="A66" s="123">
        <v>309</v>
      </c>
      <c r="B66" s="123" t="s">
        <v>105</v>
      </c>
      <c r="C66" s="124" t="s">
        <v>350</v>
      </c>
      <c r="D66" s="114">
        <f t="shared" si="1"/>
        <v>0</v>
      </c>
      <c r="E66" s="121"/>
      <c r="F66" s="127"/>
    </row>
    <row r="67" spans="1:6" ht="18" customHeight="1">
      <c r="A67" s="123">
        <v>309</v>
      </c>
      <c r="B67" s="123" t="s">
        <v>94</v>
      </c>
      <c r="C67" s="124" t="s">
        <v>351</v>
      </c>
      <c r="D67" s="114">
        <f t="shared" si="1"/>
        <v>0</v>
      </c>
      <c r="E67" s="121"/>
      <c r="F67" s="127"/>
    </row>
    <row r="68" spans="1:6" ht="18" customHeight="1">
      <c r="A68" s="123">
        <v>309</v>
      </c>
      <c r="B68" s="123" t="s">
        <v>107</v>
      </c>
      <c r="C68" s="124" t="s">
        <v>352</v>
      </c>
      <c r="D68" s="114">
        <f t="shared" si="1"/>
        <v>0</v>
      </c>
      <c r="E68" s="121"/>
      <c r="F68" s="128"/>
    </row>
    <row r="69" spans="1:6" ht="18" customHeight="1">
      <c r="A69" s="123"/>
      <c r="B69" s="123"/>
      <c r="C69" s="124" t="s">
        <v>207</v>
      </c>
      <c r="D69" s="114">
        <f t="shared" si="1"/>
        <v>0</v>
      </c>
      <c r="E69" s="125"/>
      <c r="F69" s="129"/>
    </row>
    <row r="70" spans="1:6" ht="18" customHeight="1">
      <c r="A70" s="123">
        <v>310</v>
      </c>
      <c r="B70" s="123" t="s">
        <v>105</v>
      </c>
      <c r="C70" s="124" t="s">
        <v>350</v>
      </c>
      <c r="D70" s="114">
        <f t="shared" si="1"/>
        <v>0</v>
      </c>
      <c r="E70" s="121"/>
      <c r="F70" s="127"/>
    </row>
    <row r="71" spans="1:6" ht="18" customHeight="1">
      <c r="A71" s="123">
        <v>310</v>
      </c>
      <c r="B71" s="123" t="s">
        <v>103</v>
      </c>
      <c r="C71" s="124" t="s">
        <v>353</v>
      </c>
      <c r="D71" s="114">
        <f t="shared" si="1"/>
        <v>0</v>
      </c>
      <c r="E71" s="121"/>
      <c r="F71" s="127"/>
    </row>
    <row r="72" spans="1:6" ht="18" customHeight="1">
      <c r="A72" s="123">
        <v>310</v>
      </c>
      <c r="B72" s="123" t="s">
        <v>94</v>
      </c>
      <c r="C72" s="124" t="s">
        <v>351</v>
      </c>
      <c r="D72" s="114">
        <f t="shared" si="1"/>
        <v>0</v>
      </c>
      <c r="E72" s="121"/>
      <c r="F72" s="127"/>
    </row>
    <row r="73" spans="1:6" ht="18" customHeight="1">
      <c r="A73" s="123">
        <v>310</v>
      </c>
      <c r="B73" s="123" t="s">
        <v>107</v>
      </c>
      <c r="C73" s="124" t="s">
        <v>352</v>
      </c>
      <c r="D73" s="114">
        <f t="shared" si="1"/>
        <v>0</v>
      </c>
      <c r="E73" s="121"/>
      <c r="F73" s="127"/>
    </row>
    <row r="74" spans="1:6" ht="18" customHeight="1">
      <c r="A74" s="123">
        <v>310</v>
      </c>
      <c r="B74" s="123" t="s">
        <v>354</v>
      </c>
      <c r="C74" s="124" t="s">
        <v>355</v>
      </c>
      <c r="D74" s="114">
        <f t="shared" si="1"/>
        <v>0</v>
      </c>
      <c r="E74" s="121"/>
      <c r="F74" s="128"/>
    </row>
    <row r="75" spans="1:6" ht="18" customHeight="1">
      <c r="A75" s="123"/>
      <c r="B75" s="123"/>
      <c r="C75" s="124" t="s">
        <v>211</v>
      </c>
      <c r="D75" s="114">
        <f t="shared" si="1"/>
        <v>0</v>
      </c>
      <c r="E75" s="125"/>
      <c r="F75" s="129"/>
    </row>
    <row r="76" spans="1:6" ht="18" customHeight="1">
      <c r="A76" s="123">
        <v>399</v>
      </c>
      <c r="B76" s="123" t="s">
        <v>305</v>
      </c>
      <c r="C76" s="124" t="s">
        <v>356</v>
      </c>
      <c r="D76" s="114">
        <f t="shared" si="1"/>
        <v>0</v>
      </c>
      <c r="E76" s="121"/>
      <c r="F76" s="130"/>
    </row>
    <row r="77" spans="1:6" ht="18" customHeight="1">
      <c r="A77" s="123">
        <v>399</v>
      </c>
      <c r="B77" s="123" t="s">
        <v>97</v>
      </c>
      <c r="C77" s="124" t="s">
        <v>153</v>
      </c>
      <c r="D77" s="114">
        <f t="shared" si="1"/>
        <v>0</v>
      </c>
      <c r="E77" s="121"/>
      <c r="F77" s="128"/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P17" sqref="P17"/>
    </sheetView>
  </sheetViews>
  <sheetFormatPr defaultColWidth="9.16015625" defaultRowHeight="12.75" customHeight="1"/>
  <cols>
    <col min="1" max="3" width="11" style="0" customWidth="1"/>
    <col min="4" max="4" width="12.66015625" style="0" customWidth="1"/>
    <col min="5" max="5" width="38" style="0" customWidth="1"/>
    <col min="6" max="6" width="17.33203125" style="0" customWidth="1"/>
    <col min="7" max="254" width="9.16015625" style="0" customWidth="1"/>
  </cols>
  <sheetData>
    <row r="1" spans="1:6" ht="19.5" customHeight="1">
      <c r="A1" s="21"/>
      <c r="B1" s="22"/>
      <c r="C1" s="22"/>
      <c r="D1" s="22"/>
      <c r="E1" s="22"/>
      <c r="F1" s="91" t="s">
        <v>357</v>
      </c>
    </row>
    <row r="2" spans="1:6" ht="19.5" customHeight="1">
      <c r="A2" s="24" t="s">
        <v>358</v>
      </c>
      <c r="B2" s="24"/>
      <c r="C2" s="24"/>
      <c r="D2" s="24"/>
      <c r="E2" s="24"/>
      <c r="F2" s="24"/>
    </row>
    <row r="3" spans="1:6" ht="19.5" customHeight="1">
      <c r="A3" s="25"/>
      <c r="B3" s="25"/>
      <c r="C3" s="25"/>
      <c r="D3" s="25"/>
      <c r="E3" s="25"/>
      <c r="F3" s="27" t="s">
        <v>2</v>
      </c>
    </row>
    <row r="4" spans="1:6" ht="19.5" customHeight="1">
      <c r="A4" s="32" t="s">
        <v>54</v>
      </c>
      <c r="B4" s="32"/>
      <c r="C4" s="32"/>
      <c r="D4" s="32"/>
      <c r="E4" s="32"/>
      <c r="F4" s="37" t="s">
        <v>68</v>
      </c>
    </row>
    <row r="5" spans="1:6" ht="19.5" customHeight="1">
      <c r="A5" s="32" t="s">
        <v>65</v>
      </c>
      <c r="B5" s="32"/>
      <c r="C5" s="32"/>
      <c r="D5" s="37" t="s">
        <v>66</v>
      </c>
      <c r="E5" s="37" t="s">
        <v>359</v>
      </c>
      <c r="F5" s="37"/>
    </row>
    <row r="6" spans="1:6" ht="30.75" customHeight="1">
      <c r="A6" s="92" t="s">
        <v>75</v>
      </c>
      <c r="B6" s="93" t="s">
        <v>76</v>
      </c>
      <c r="C6" s="92" t="s">
        <v>77</v>
      </c>
      <c r="D6" s="37"/>
      <c r="E6" s="37"/>
      <c r="F6" s="37"/>
    </row>
    <row r="7" spans="1:6" s="90" customFormat="1" ht="12.75" customHeight="1">
      <c r="A7" s="94" t="s">
        <v>78</v>
      </c>
      <c r="B7" s="94" t="s">
        <v>78</v>
      </c>
      <c r="C7" s="94" t="s">
        <v>78</v>
      </c>
      <c r="D7" s="94" t="s">
        <v>78</v>
      </c>
      <c r="E7" s="94" t="s">
        <v>78</v>
      </c>
      <c r="F7" s="94" t="s">
        <v>78</v>
      </c>
    </row>
    <row r="8" spans="1:6" s="74" customFormat="1" ht="19.5" customHeight="1">
      <c r="A8" s="95"/>
      <c r="B8" s="95"/>
      <c r="C8" s="95"/>
      <c r="D8" s="95"/>
      <c r="E8" s="96" t="s">
        <v>79</v>
      </c>
      <c r="F8" s="97">
        <f>F9+F10+F11+F12+F13+F14+F15+F16</f>
        <v>11379743</v>
      </c>
    </row>
    <row r="9" spans="1:6" ht="19.5" customHeight="1">
      <c r="A9" s="98" t="s">
        <v>93</v>
      </c>
      <c r="B9" s="98" t="s">
        <v>94</v>
      </c>
      <c r="C9" s="98" t="s">
        <v>94</v>
      </c>
      <c r="D9" s="98" t="s">
        <v>95</v>
      </c>
      <c r="E9" s="99" t="s">
        <v>96</v>
      </c>
      <c r="F9" s="46">
        <v>1295351</v>
      </c>
    </row>
    <row r="10" spans="1:6" ht="19.5" customHeight="1">
      <c r="A10" s="45" t="s">
        <v>93</v>
      </c>
      <c r="B10" s="45" t="s">
        <v>97</v>
      </c>
      <c r="C10" s="45" t="s">
        <v>98</v>
      </c>
      <c r="D10" s="98" t="s">
        <v>95</v>
      </c>
      <c r="E10" s="66" t="s">
        <v>99</v>
      </c>
      <c r="F10" s="46">
        <v>68403</v>
      </c>
    </row>
    <row r="11" spans="1:6" ht="19.5" customHeight="1">
      <c r="A11" s="45" t="s">
        <v>100</v>
      </c>
      <c r="B11" s="45" t="s">
        <v>88</v>
      </c>
      <c r="C11" s="45" t="s">
        <v>98</v>
      </c>
      <c r="D11" s="98" t="s">
        <v>95</v>
      </c>
      <c r="E11" s="66" t="s">
        <v>101</v>
      </c>
      <c r="F11" s="46">
        <v>494037</v>
      </c>
    </row>
    <row r="12" spans="1:6" ht="19.5" customHeight="1">
      <c r="A12" s="45" t="s">
        <v>102</v>
      </c>
      <c r="B12" s="45" t="s">
        <v>103</v>
      </c>
      <c r="C12" s="45" t="s">
        <v>98</v>
      </c>
      <c r="D12" s="98" t="s">
        <v>95</v>
      </c>
      <c r="E12" s="66" t="s">
        <v>104</v>
      </c>
      <c r="F12" s="46">
        <v>8202234</v>
      </c>
    </row>
    <row r="13" spans="1:6" ht="19.5" customHeight="1">
      <c r="A13" s="45" t="s">
        <v>102</v>
      </c>
      <c r="B13" s="45" t="s">
        <v>103</v>
      </c>
      <c r="C13" s="45" t="s">
        <v>105</v>
      </c>
      <c r="D13" s="98" t="s">
        <v>95</v>
      </c>
      <c r="E13" s="66" t="s">
        <v>106</v>
      </c>
      <c r="F13" s="46">
        <v>63000</v>
      </c>
    </row>
    <row r="14" spans="1:6" ht="19.5" customHeight="1">
      <c r="A14" s="45" t="s">
        <v>102</v>
      </c>
      <c r="B14" s="45" t="s">
        <v>103</v>
      </c>
      <c r="C14" s="45" t="s">
        <v>107</v>
      </c>
      <c r="D14" s="98" t="s">
        <v>95</v>
      </c>
      <c r="E14" s="66" t="s">
        <v>108</v>
      </c>
      <c r="F14" s="46">
        <v>215000</v>
      </c>
    </row>
    <row r="15" spans="1:6" ht="19.5" customHeight="1">
      <c r="A15" s="45" t="s">
        <v>102</v>
      </c>
      <c r="B15" s="45" t="s">
        <v>103</v>
      </c>
      <c r="C15" s="45" t="s">
        <v>91</v>
      </c>
      <c r="D15" s="98" t="s">
        <v>95</v>
      </c>
      <c r="E15" s="66" t="s">
        <v>109</v>
      </c>
      <c r="F15" s="46">
        <v>260000</v>
      </c>
    </row>
    <row r="16" spans="1:6" ht="19.5" customHeight="1">
      <c r="A16" s="45" t="s">
        <v>110</v>
      </c>
      <c r="B16" s="45" t="s">
        <v>105</v>
      </c>
      <c r="C16" s="45" t="s">
        <v>98</v>
      </c>
      <c r="D16" s="98" t="s">
        <v>95</v>
      </c>
      <c r="E16" s="66" t="s">
        <v>111</v>
      </c>
      <c r="F16" s="46">
        <v>781718</v>
      </c>
    </row>
    <row r="17" spans="1:6" ht="19.5" customHeight="1">
      <c r="A17" s="45"/>
      <c r="B17" s="45"/>
      <c r="C17" s="45"/>
      <c r="D17" s="45"/>
      <c r="E17" s="45"/>
      <c r="F17" s="46"/>
    </row>
    <row r="18" spans="1:6" ht="19.5" customHeight="1">
      <c r="A18" s="45"/>
      <c r="B18" s="45"/>
      <c r="C18" s="45"/>
      <c r="D18" s="45"/>
      <c r="E18" s="45"/>
      <c r="F18" s="46"/>
    </row>
    <row r="19" spans="1:6" ht="19.5" customHeight="1">
      <c r="A19" s="45"/>
      <c r="B19" s="45"/>
      <c r="C19" s="45"/>
      <c r="D19" s="45"/>
      <c r="E19" s="45"/>
      <c r="F19" s="46"/>
    </row>
  </sheetData>
  <sheetProtection/>
  <mergeCells count="4">
    <mergeCell ref="A2:F2"/>
    <mergeCell ref="D5:D6"/>
    <mergeCell ref="E5:E6"/>
    <mergeCell ref="F4:F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F24" sqref="F2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52"/>
      <c r="B1" s="52"/>
      <c r="C1" s="52"/>
      <c r="D1" s="52"/>
      <c r="E1" s="53"/>
      <c r="F1" s="52"/>
      <c r="G1" s="52"/>
      <c r="H1" s="54" t="s">
        <v>360</v>
      </c>
      <c r="I1" s="69"/>
    </row>
    <row r="2" spans="1:9" ht="25.5" customHeight="1">
      <c r="A2" s="24" t="s">
        <v>361</v>
      </c>
      <c r="B2" s="24"/>
      <c r="C2" s="24"/>
      <c r="D2" s="24"/>
      <c r="E2" s="24"/>
      <c r="F2" s="24"/>
      <c r="G2" s="24"/>
      <c r="H2" s="24"/>
      <c r="I2" s="69"/>
    </row>
    <row r="3" spans="1:9" ht="19.5" customHeight="1">
      <c r="A3" s="26"/>
      <c r="B3" s="55"/>
      <c r="C3" s="55"/>
      <c r="D3" s="55"/>
      <c r="E3" s="55"/>
      <c r="F3" s="55"/>
      <c r="G3" s="55"/>
      <c r="H3" s="27" t="s">
        <v>2</v>
      </c>
      <c r="I3" s="69"/>
    </row>
    <row r="4" spans="1:9" ht="19.5" customHeight="1">
      <c r="A4" s="36" t="s">
        <v>362</v>
      </c>
      <c r="B4" s="36" t="s">
        <v>363</v>
      </c>
      <c r="C4" s="31" t="s">
        <v>364</v>
      </c>
      <c r="D4" s="31"/>
      <c r="E4" s="31"/>
      <c r="F4" s="31"/>
      <c r="G4" s="31"/>
      <c r="H4" s="31"/>
      <c r="I4" s="69"/>
    </row>
    <row r="5" spans="1:9" ht="19.5" customHeight="1">
      <c r="A5" s="36"/>
      <c r="B5" s="36"/>
      <c r="C5" s="56" t="s">
        <v>55</v>
      </c>
      <c r="D5" s="57" t="s">
        <v>235</v>
      </c>
      <c r="E5" s="58" t="s">
        <v>365</v>
      </c>
      <c r="F5" s="59"/>
      <c r="G5" s="59"/>
      <c r="H5" s="60" t="s">
        <v>240</v>
      </c>
      <c r="I5" s="69"/>
    </row>
    <row r="6" spans="1:9" ht="33.75" customHeight="1">
      <c r="A6" s="42"/>
      <c r="B6" s="42"/>
      <c r="C6" s="61"/>
      <c r="D6" s="43"/>
      <c r="E6" s="62" t="s">
        <v>70</v>
      </c>
      <c r="F6" s="63" t="s">
        <v>366</v>
      </c>
      <c r="G6" s="64" t="s">
        <v>367</v>
      </c>
      <c r="H6" s="65"/>
      <c r="I6" s="69"/>
    </row>
    <row r="7" spans="1:9" s="73" customFormat="1" ht="19.5" customHeight="1">
      <c r="A7" s="42" t="s">
        <v>78</v>
      </c>
      <c r="B7" s="43" t="s">
        <v>78</v>
      </c>
      <c r="C7" s="75">
        <v>1</v>
      </c>
      <c r="D7" s="42">
        <v>2</v>
      </c>
      <c r="E7" s="42">
        <v>3</v>
      </c>
      <c r="F7" s="42">
        <v>4</v>
      </c>
      <c r="G7" s="43">
        <v>5</v>
      </c>
      <c r="H7" s="76">
        <v>6</v>
      </c>
      <c r="I7" s="88"/>
    </row>
    <row r="8" spans="1:9" s="74" customFormat="1" ht="19.5" customHeight="1">
      <c r="A8" s="77"/>
      <c r="B8" s="77" t="s">
        <v>55</v>
      </c>
      <c r="C8" s="78">
        <f>G8+H8</f>
        <v>170000</v>
      </c>
      <c r="D8" s="78">
        <v>0</v>
      </c>
      <c r="E8" s="78">
        <v>120000</v>
      </c>
      <c r="F8" s="78"/>
      <c r="G8" s="78">
        <v>120000</v>
      </c>
      <c r="H8" s="79">
        <v>50000</v>
      </c>
      <c r="I8" s="89"/>
    </row>
    <row r="9" spans="1:9" ht="19.5" customHeight="1">
      <c r="A9" s="80">
        <v>302101</v>
      </c>
      <c r="B9" s="80"/>
      <c r="C9" s="81">
        <f>G9+H9</f>
        <v>170000</v>
      </c>
      <c r="D9" s="81">
        <v>0</v>
      </c>
      <c r="E9" s="81">
        <v>120000</v>
      </c>
      <c r="F9" s="81"/>
      <c r="G9" s="81">
        <v>120000</v>
      </c>
      <c r="H9" s="82">
        <v>50000</v>
      </c>
      <c r="I9" s="69"/>
    </row>
    <row r="10" spans="1:9" ht="19.5" customHeight="1">
      <c r="A10" s="81">
        <v>302101</v>
      </c>
      <c r="B10" s="81" t="s">
        <v>79</v>
      </c>
      <c r="C10" s="81">
        <f>G10+H10</f>
        <v>170000</v>
      </c>
      <c r="D10" s="81">
        <v>0</v>
      </c>
      <c r="E10" s="81">
        <v>120000</v>
      </c>
      <c r="F10" s="81"/>
      <c r="G10" s="81">
        <v>120000</v>
      </c>
      <c r="H10" s="82">
        <v>50000</v>
      </c>
      <c r="I10" s="71"/>
    </row>
    <row r="11" spans="1:9" ht="19.5" customHeight="1">
      <c r="A11" s="83"/>
      <c r="B11" s="83"/>
      <c r="C11" s="83"/>
      <c r="D11" s="83"/>
      <c r="E11" s="84"/>
      <c r="F11" s="83"/>
      <c r="G11" s="83"/>
      <c r="H11" s="71"/>
      <c r="I11" s="71"/>
    </row>
    <row r="12" spans="1:9" ht="19.5" customHeight="1">
      <c r="A12" s="83"/>
      <c r="B12" s="83"/>
      <c r="C12" s="83"/>
      <c r="D12" s="83"/>
      <c r="E12" s="85"/>
      <c r="F12" s="83"/>
      <c r="G12" s="83"/>
      <c r="H12" s="71"/>
      <c r="I12" s="71"/>
    </row>
    <row r="13" spans="1:9" ht="19.5" customHeight="1">
      <c r="A13" s="83"/>
      <c r="B13" s="83"/>
      <c r="C13" s="83"/>
      <c r="D13" s="83"/>
      <c r="E13" s="85"/>
      <c r="F13" s="83"/>
      <c r="G13" s="83"/>
      <c r="H13" s="71"/>
      <c r="I13" s="71"/>
    </row>
    <row r="14" spans="1:9" ht="19.5" customHeight="1">
      <c r="A14" s="83"/>
      <c r="B14" s="83"/>
      <c r="C14" s="83"/>
      <c r="D14" s="83"/>
      <c r="E14" s="84"/>
      <c r="F14" s="83"/>
      <c r="G14" s="83"/>
      <c r="H14" s="71"/>
      <c r="I14" s="71"/>
    </row>
    <row r="15" spans="1:9" ht="19.5" customHeight="1">
      <c r="A15" s="83"/>
      <c r="B15" s="83"/>
      <c r="C15" s="83"/>
      <c r="D15" s="83"/>
      <c r="E15" s="84"/>
      <c r="F15" s="83"/>
      <c r="G15" s="83"/>
      <c r="H15" s="71"/>
      <c r="I15" s="71"/>
    </row>
    <row r="16" spans="1:9" ht="19.5" customHeight="1">
      <c r="A16" s="83"/>
      <c r="B16" s="83"/>
      <c r="C16" s="83"/>
      <c r="D16" s="83"/>
      <c r="E16" s="85"/>
      <c r="F16" s="83"/>
      <c r="G16" s="83"/>
      <c r="H16" s="71"/>
      <c r="I16" s="71"/>
    </row>
    <row r="17" spans="1:9" ht="19.5" customHeight="1">
      <c r="A17" s="83"/>
      <c r="B17" s="83"/>
      <c r="C17" s="83"/>
      <c r="D17" s="83"/>
      <c r="E17" s="85"/>
      <c r="F17" s="83"/>
      <c r="G17" s="83"/>
      <c r="H17" s="71"/>
      <c r="I17" s="71"/>
    </row>
    <row r="18" spans="1:9" ht="19.5" customHeight="1">
      <c r="A18" s="83"/>
      <c r="B18" s="83"/>
      <c r="C18" s="83"/>
      <c r="D18" s="83"/>
      <c r="E18" s="86"/>
      <c r="F18" s="83"/>
      <c r="G18" s="83"/>
      <c r="H18" s="71"/>
      <c r="I18" s="71"/>
    </row>
    <row r="19" spans="1:9" ht="19.5" customHeight="1">
      <c r="A19" s="83"/>
      <c r="B19" s="83"/>
      <c r="C19" s="83"/>
      <c r="D19" s="83"/>
      <c r="E19" s="84"/>
      <c r="F19" s="83"/>
      <c r="G19" s="83"/>
      <c r="H19" s="71"/>
      <c r="I19" s="71"/>
    </row>
    <row r="20" spans="1:9" ht="19.5" customHeight="1">
      <c r="A20" s="84"/>
      <c r="B20" s="84"/>
      <c r="C20" s="84"/>
      <c r="D20" s="84"/>
      <c r="E20" s="84"/>
      <c r="F20" s="83"/>
      <c r="G20" s="83"/>
      <c r="H20" s="71"/>
      <c r="I20" s="71"/>
    </row>
    <row r="21" spans="1:9" ht="19.5" customHeight="1">
      <c r="A21" s="71"/>
      <c r="B21" s="71"/>
      <c r="C21" s="71"/>
      <c r="D21" s="71"/>
      <c r="E21" s="87"/>
      <c r="F21" s="71"/>
      <c r="G21" s="71"/>
      <c r="H21" s="71"/>
      <c r="I21" s="71"/>
    </row>
    <row r="22" spans="1:9" ht="19.5" customHeight="1">
      <c r="A22" s="71"/>
      <c r="B22" s="71"/>
      <c r="C22" s="71"/>
      <c r="D22" s="71"/>
      <c r="E22" s="87"/>
      <c r="F22" s="71"/>
      <c r="G22" s="71"/>
      <c r="H22" s="71"/>
      <c r="I22" s="71"/>
    </row>
    <row r="23" spans="1:9" ht="19.5" customHeight="1">
      <c r="A23" s="71"/>
      <c r="B23" s="71"/>
      <c r="C23" s="71"/>
      <c r="D23" s="71"/>
      <c r="E23" s="87"/>
      <c r="F23" s="71"/>
      <c r="G23" s="71"/>
      <c r="H23" s="71"/>
      <c r="I23" s="71"/>
    </row>
    <row r="24" spans="1:9" ht="19.5" customHeight="1">
      <c r="A24" s="71"/>
      <c r="B24" s="71"/>
      <c r="C24" s="71"/>
      <c r="D24" s="71"/>
      <c r="E24" s="87"/>
      <c r="F24" s="71"/>
      <c r="G24" s="71"/>
      <c r="H24" s="71"/>
      <c r="I24" s="71"/>
    </row>
    <row r="25" spans="1:9" ht="19.5" customHeight="1">
      <c r="A25" s="71"/>
      <c r="B25" s="71"/>
      <c r="C25" s="71"/>
      <c r="D25" s="71"/>
      <c r="E25" s="87"/>
      <c r="F25" s="71"/>
      <c r="G25" s="71"/>
      <c r="H25" s="71"/>
      <c r="I25" s="71"/>
    </row>
    <row r="26" spans="1:9" ht="19.5" customHeight="1">
      <c r="A26" s="71"/>
      <c r="B26" s="71"/>
      <c r="C26" s="71"/>
      <c r="D26" s="71"/>
      <c r="E26" s="87"/>
      <c r="F26" s="71"/>
      <c r="G26" s="71"/>
      <c r="H26" s="71"/>
      <c r="I26" s="71"/>
    </row>
    <row r="27" spans="1:9" ht="19.5" customHeight="1">
      <c r="A27" s="71"/>
      <c r="B27" s="71"/>
      <c r="C27" s="71"/>
      <c r="D27" s="71"/>
      <c r="E27" s="87"/>
      <c r="F27" s="71"/>
      <c r="G27" s="71"/>
      <c r="H27" s="71"/>
      <c r="I27" s="71"/>
    </row>
    <row r="28" spans="1:9" ht="19.5" customHeight="1">
      <c r="A28" s="71"/>
      <c r="B28" s="71"/>
      <c r="C28" s="71"/>
      <c r="D28" s="71"/>
      <c r="E28" s="87"/>
      <c r="F28" s="71"/>
      <c r="G28" s="71"/>
      <c r="H28" s="71"/>
      <c r="I28" s="71"/>
    </row>
    <row r="29" spans="1:9" ht="19.5" customHeight="1">
      <c r="A29" s="71"/>
      <c r="B29" s="71"/>
      <c r="C29" s="71"/>
      <c r="D29" s="71"/>
      <c r="E29" s="87"/>
      <c r="F29" s="71"/>
      <c r="G29" s="71"/>
      <c r="H29" s="71"/>
      <c r="I29" s="71"/>
    </row>
    <row r="30" spans="1:9" ht="19.5" customHeight="1">
      <c r="A30" s="71"/>
      <c r="B30" s="71"/>
      <c r="C30" s="71"/>
      <c r="D30" s="71"/>
      <c r="E30" s="87"/>
      <c r="F30" s="71"/>
      <c r="G30" s="71"/>
      <c r="H30" s="71"/>
      <c r="I30" s="7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2019-11-04T01:55:27Z</dcterms:created>
  <dcterms:modified xsi:type="dcterms:W3CDTF">2019-11-04T05:25:36Z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