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955" activeTab="8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<sst xmlns="http://schemas.openxmlformats.org/spreadsheetml/2006/main" count="961" uniqueCount="446">
  <si>
    <t>表1</t>
  </si>
  <si>
    <t>部门收支总表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</si>
  <si>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</si>
  <si>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</si>
  <si>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</si>
  <si>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</si>
  <si>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</si>
  <si>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</si>
  <si>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</si>
  <si>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</si>
  <si>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</si>
  <si>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</si>
  <si>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</si>
  <si>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</si>
  <si>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</si>
  <si>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</si>
  <si>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</si>
  <si>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</si>
  <si>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</si>
  <si>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</si>
  <si>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</si>
  <si>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</si>
  <si>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</si>
  <si>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</si>
  <si>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</si>
  <si>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</si>
  <si>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</si>
  <si>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</si>
  <si>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</si>
  <si>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</si>
  <si>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</si>
  <si>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</si>
  <si>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</si>
  <si>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</si>
  <si>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</si>
  <si>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</si>
  <si>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</si>
  <si>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</si>
  <si>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</si>
  <si>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</si>
  <si>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</si>
  <si>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</si>
  <si>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</si>
  <si>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</si>
  <si>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</si>
  <si>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</si>
  <si>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</si>
  <si>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</si>
  <si>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</si>
  <si>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</si>
  <si>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</si>
  <si>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</si>
  <si>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</si>
  <si>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</si>
  <si>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</si>
  <si>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</si>
  <si>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</si>
  <si>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</si>
  <si>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</si>
  <si>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</si>
  <si>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</si>
  <si>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</si>
  <si>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</si>
  <si>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</si>
  <si>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</si>
  <si>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</si>
  <si>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</si>
  <si>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</si>
  <si>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</si>
  <si>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</si>
  <si>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</si>
  <si>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</si>
  <si>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</si>
  <si>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</si>
  <si>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</si>
  <si>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</si>
  <si>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</si>
  <si>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</si>
  <si>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**</t>
  </si>
  <si>
    <t>201101</t>
  </si>
  <si>
    <t>通川区民政局机关</t>
  </si>
  <si>
    <t>208</t>
  </si>
  <si>
    <t>02</t>
  </si>
  <si>
    <t>01</t>
  </si>
  <si>
    <t xml:space="preserve">  201101</t>
  </si>
  <si>
    <t xml:space="preserve">  行政运行（民政管理事务）</t>
  </si>
  <si>
    <t>05</t>
  </si>
  <si>
    <t xml:space="preserve">  机关事业单位基本养老保险缴费支出</t>
  </si>
  <si>
    <t>10</t>
  </si>
  <si>
    <t xml:space="preserve">  老年福利</t>
  </si>
  <si>
    <t>99</t>
  </si>
  <si>
    <t xml:space="preserve">  其他社会保障和就业支出</t>
  </si>
  <si>
    <t>210</t>
  </si>
  <si>
    <t>11</t>
  </si>
  <si>
    <t xml:space="preserve">  行政单位医疗</t>
  </si>
  <si>
    <t>213</t>
  </si>
  <si>
    <t xml:space="preserve">  其他扶贫支出</t>
  </si>
  <si>
    <t>221</t>
  </si>
  <si>
    <t xml:space="preserve">  住房公积金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</si>
  <si>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</si>
  <si>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</si>
  <si>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</si>
  <si>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</si>
  <si>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</si>
  <si>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</si>
  <si>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</si>
  <si>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</si>
  <si>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</si>
  <si>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</si>
  <si>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</si>
  <si>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</si>
  <si>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</si>
  <si>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</si>
  <si>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</si>
  <si>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</si>
  <si>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</si>
  <si>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</si>
  <si>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</si>
  <si>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</si>
  <si>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</si>
  <si>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</si>
  <si>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</si>
  <si>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</si>
  <si>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</si>
  <si>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</si>
  <si>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</si>
  <si>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</si>
  <si>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</si>
  <si>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</si>
  <si>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</si>
  <si>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</si>
  <si>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</si>
  <si>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</si>
  <si>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</si>
  <si>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</si>
  <si>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</si>
  <si>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</si>
  <si>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</si>
  <si>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</si>
  <si>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</si>
  <si>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</si>
  <si>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</si>
  <si>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</si>
  <si>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</si>
  <si>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</si>
  <si>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</si>
  <si>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上年结转安排</t>
  </si>
  <si>
    <t>单位名称（科目）</t>
  </si>
  <si>
    <t>一般公共预算拨款</t>
  </si>
  <si>
    <t>政府性基金安排</t>
  </si>
  <si>
    <t>国有资本经营预算安排</t>
  </si>
  <si>
    <t>基本支出</t>
  </si>
  <si>
    <t>项目支出</t>
  </si>
  <si>
    <t>501</t>
  </si>
  <si>
    <t>机关工资福利支出</t>
  </si>
  <si>
    <t xml:space="preserve"> 501</t>
  </si>
  <si>
    <t xml:space="preserve">  工资奖金津补贴</t>
  </si>
  <si>
    <t xml:space="preserve">  社会保障缴费</t>
  </si>
  <si>
    <t>03</t>
  </si>
  <si>
    <t xml:space="preserve">  其他工资福利支出</t>
  </si>
  <si>
    <t>502</t>
  </si>
  <si>
    <t>机关商品和服务支出</t>
  </si>
  <si>
    <t xml:space="preserve"> 502</t>
  </si>
  <si>
    <t xml:space="preserve">  办公经费</t>
  </si>
  <si>
    <t xml:space="preserve">  会议费</t>
  </si>
  <si>
    <t xml:space="preserve">  培训费</t>
  </si>
  <si>
    <t>04</t>
  </si>
  <si>
    <t xml:space="preserve">  专用材料购置费</t>
  </si>
  <si>
    <t xml:space="preserve">  委托业务费</t>
  </si>
  <si>
    <t>06</t>
  </si>
  <si>
    <t xml:space="preserve">  公务接待费</t>
  </si>
  <si>
    <t>07</t>
  </si>
  <si>
    <t xml:space="preserve">  因公出国（境）费用</t>
  </si>
  <si>
    <t>08</t>
  </si>
  <si>
    <t xml:space="preserve">  公务用车运行维护费</t>
  </si>
  <si>
    <t>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</si>
  <si>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</si>
  <si>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</si>
  <si>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</si>
  <si>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</si>
  <si>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503</t>
  </si>
  <si>
    <t xml:space="preserve">  房屋建筑物构建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</si>
  <si>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</si>
  <si>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</si>
  <si>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</si>
  <si>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</si>
  <si>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</si>
  <si>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</si>
  <si>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504</t>
  </si>
  <si>
    <t>资本性支出（二）</t>
  </si>
  <si>
    <t xml:space="preserve"> 504</t>
  </si>
  <si>
    <t>505</t>
  </si>
  <si>
    <t>对事业单位经常性补助</t>
  </si>
  <si>
    <t xml:space="preserve"> 505</t>
  </si>
  <si>
    <t xml:space="preserve">  工资福利支出</t>
  </si>
  <si>
    <t xml:space="preserve">  商品和服务支出</t>
  </si>
  <si>
    <t xml:space="preserve">  其他对事业单位补助</t>
  </si>
  <si>
    <t>506</t>
  </si>
  <si>
    <t>对事业单位资本性补助</t>
  </si>
  <si>
    <t xml:space="preserve"> 506</t>
  </si>
  <si>
    <t xml:space="preserve">  资本性支出（一）</t>
  </si>
  <si>
    <t xml:space="preserve">  资本性支出（二）</t>
  </si>
  <si>
    <t>507</t>
  </si>
  <si>
    <t>对企业补助</t>
  </si>
  <si>
    <t xml:space="preserve"> 507</t>
  </si>
  <si>
    <t xml:space="preserve">  费用补贴</t>
  </si>
  <si>
    <t xml:space="preserve">  利息补贴</t>
  </si>
  <si>
    <t xml:space="preserve">  其他对企业补助</t>
  </si>
  <si>
    <t>508</t>
  </si>
  <si>
    <t>对企业资本性支出</t>
  </si>
  <si>
    <t xml:space="preserve"> 508</t>
  </si>
  <si>
    <t xml:space="preserve">  对企业资本性支出（一）</t>
  </si>
  <si>
    <t xml:space="preserve">  对企业资本性支出（二）</t>
  </si>
  <si>
    <t>509</t>
  </si>
  <si>
    <t>对个人和家庭的补助</t>
  </si>
  <si>
    <t xml:space="preserve"> 509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</si>
  <si>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</si>
  <si>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</si>
  <si>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</si>
  <si>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</si>
  <si>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</si>
  <si>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510</t>
  </si>
  <si>
    <t>对社会保障基金补助</t>
  </si>
  <si>
    <t xml:space="preserve"> 510</t>
  </si>
  <si>
    <t xml:space="preserve">  对社会保险基金补助</t>
  </si>
  <si>
    <t xml:space="preserve">  补充全国社会保障基金</t>
  </si>
  <si>
    <t>511</t>
  </si>
  <si>
    <t>债务利息及费用支出</t>
  </si>
  <si>
    <t xml:space="preserve"> 511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</si>
  <si>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</si>
  <si>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</si>
  <si>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</si>
  <si>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</si>
  <si>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512</t>
  </si>
  <si>
    <t>债务还本支出</t>
  </si>
  <si>
    <t xml:space="preserve"> 512</t>
  </si>
  <si>
    <t xml:space="preserve">  国内债务还本</t>
  </si>
  <si>
    <t xml:space="preserve">  国外债务还本</t>
  </si>
  <si>
    <t>513</t>
  </si>
  <si>
    <t>转移性支出</t>
  </si>
  <si>
    <t xml:space="preserve"> 513</t>
  </si>
  <si>
    <t xml:space="preserve">  上下级政府间转移性支出</t>
  </si>
  <si>
    <t xml:space="preserve">  债务转贷</t>
  </si>
  <si>
    <t xml:space="preserve">  调出资金</t>
  </si>
  <si>
    <t xml:space="preserve">  安排预算稳定调节基金</t>
  </si>
  <si>
    <t xml:space="preserve">  补充预算周转金</t>
  </si>
  <si>
    <t>514</t>
  </si>
  <si>
    <t>预备费及预留</t>
  </si>
  <si>
    <t xml:space="preserve"> 514</t>
  </si>
  <si>
    <t xml:space="preserve">  预留</t>
  </si>
  <si>
    <t>599</t>
  </si>
  <si>
    <t>其他支出</t>
  </si>
  <si>
    <t xml:space="preserve"> 599</t>
  </si>
  <si>
    <t xml:space="preserve">  赠与</t>
  </si>
  <si>
    <t xml:space="preserve">  国家赔偿费用支出</t>
  </si>
  <si>
    <t xml:space="preserve">  对民间非营利组织和群众性自治组织补贴</t>
  </si>
  <si>
    <t>表3</t>
  </si>
  <si>
    <t>一般公共预算支出总表</t>
  </si>
  <si>
    <t>工资福利支出</t>
  </si>
  <si>
    <t>商品和服务支出</t>
  </si>
  <si>
    <t>资本性支出（基本建设）</t>
  </si>
  <si>
    <t>资本性支出</t>
  </si>
  <si>
    <t>对企业补助（基本建设）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</si>
  <si>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</si>
  <si>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</si>
  <si>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</si>
  <si>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</si>
  <si>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</si>
  <si>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</si>
  <si>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</si>
  <si>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</si>
  <si>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</si>
  <si>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</si>
  <si>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</si>
  <si>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</si>
  <si>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</si>
  <si>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</si>
  <si>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</si>
  <si>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</si>
  <si>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</si>
  <si>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</si>
  <si>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</si>
  <si>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</si>
  <si>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</si>
  <si>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</si>
  <si>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</si>
  <si>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</si>
  <si>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</si>
  <si>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</si>
  <si>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</si>
  <si>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</si>
  <si>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</si>
  <si>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</si>
  <si>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</si>
  <si>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</si>
  <si>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</si>
  <si>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</si>
  <si>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</si>
  <si>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</si>
  <si>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</si>
  <si>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</si>
  <si>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</si>
  <si>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</si>
  <si>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</si>
  <si>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</si>
  <si>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</si>
  <si>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</si>
  <si>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</si>
  <si>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</si>
  <si>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</si>
  <si>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</si>
  <si>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</si>
  <si>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</si>
  <si>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</si>
  <si>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</si>
  <si>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</si>
  <si>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</si>
  <si>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</si>
  <si>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</si>
  <si>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</si>
  <si>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</si>
  <si>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</si>
  <si>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</si>
  <si>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</si>
  <si>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</si>
  <si>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</si>
  <si>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</si>
  <si>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</si>
  <si>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</si>
  <si>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</si>
  <si>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</si>
  <si>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</si>
  <si>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</si>
  <si>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</si>
  <si>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</si>
  <si>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</si>
  <si>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</si>
  <si>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</si>
  <si>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</si>
  <si>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</si>
  <si>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</si>
  <si>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</si>
  <si>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</si>
  <si>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</si>
  <si>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对民间非营利组织和群众性自治组</t>
  </si>
  <si>
    <t>行政运行（民政管理事务）</t>
  </si>
  <si>
    <t>其他社会保障和就业支出</t>
  </si>
  <si>
    <t>其他扶贫支出</t>
  </si>
  <si>
    <t>老年福利</t>
  </si>
  <si>
    <t>机关事业单位基本养老保险缴费支出</t>
  </si>
  <si>
    <t>行政单位医疗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</si>
  <si>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</si>
  <si>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</si>
  <si>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</si>
  <si>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</si>
  <si>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</si>
  <si>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</si>
  <si>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</si>
  <si>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</si>
  <si>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</si>
  <si>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伙食补助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</si>
  <si>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</si>
  <si>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</si>
  <si>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</si>
  <si>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</si>
  <si>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</si>
  <si>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>12</t>
  </si>
  <si>
    <t xml:space="preserve">  其他社会保障缴费</t>
  </si>
  <si>
    <t>13</t>
  </si>
  <si>
    <t>14</t>
  </si>
  <si>
    <t xml:space="preserve">  医疗费</t>
  </si>
  <si>
    <t>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</si>
  <si>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</si>
  <si>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</si>
  <si>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</si>
  <si>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</si>
  <si>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</si>
  <si>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</si>
  <si>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</si>
  <si>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>30</t>
  </si>
  <si>
    <t xml:space="preserve">  取暖费</t>
  </si>
  <si>
    <t xml:space="preserve">  差率费</t>
  </si>
  <si>
    <t xml:space="preserve">  差旅费</t>
  </si>
  <si>
    <t xml:space="preserve">  因公出国</t>
  </si>
  <si>
    <t xml:space="preserve">  维修(护)费</t>
  </si>
  <si>
    <t xml:space="preserve">  维修维护费</t>
  </si>
  <si>
    <t>15</t>
  </si>
  <si>
    <t>16</t>
  </si>
  <si>
    <t>17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</si>
  <si>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</si>
  <si>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</si>
  <si>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</si>
  <si>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</si>
  <si>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</si>
  <si>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</si>
  <si>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</si>
  <si>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</si>
  <si>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</si>
  <si>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</si>
  <si>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</si>
  <si>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</si>
  <si>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</si>
  <si>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</si>
  <si>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</si>
  <si>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</si>
  <si>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40</t>
  </si>
  <si>
    <t xml:space="preserve">  税金及附加</t>
  </si>
  <si>
    <t>303</t>
  </si>
  <si>
    <t xml:space="preserve">  离休费</t>
  </si>
  <si>
    <t xml:space="preserve">  退休费</t>
  </si>
  <si>
    <t xml:space="preserve">  退职退役费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</si>
  <si>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</si>
  <si>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</si>
  <si>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</si>
  <si>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</si>
  <si>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奖励金</t>
  </si>
  <si>
    <t xml:space="preserve">  体检费</t>
  </si>
  <si>
    <t xml:space="preserve">  其他对个人和家庭的补助支出</t>
  </si>
  <si>
    <t>资本性支出(基本建设)</t>
  </si>
  <si>
    <t xml:space="preserve">  办公设备购置</t>
  </si>
  <si>
    <t xml:space="preserve">  专用设备购置</t>
  </si>
  <si>
    <t>19</t>
  </si>
  <si>
    <t xml:space="preserve">  其他交通工具购置</t>
  </si>
  <si>
    <t xml:space="preserve">  对民间非盈利组织和群众性自治组织补助</t>
  </si>
  <si>
    <t>表3-2</t>
  </si>
  <si>
    <t>一般公共预算项目支出表</t>
  </si>
  <si>
    <t>单位名称  （项目）</t>
  </si>
  <si>
    <t xml:space="preserve">  磐石敬老院机构运转经费</t>
  </si>
  <si>
    <t xml:space="preserve">  协会工作经费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</si>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</sst>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0.00"/>
    <numFmt numFmtId="181" formatCode="&quot;\&quot;#,##0.00_);\(&quot;\&quot;#,##0.00\)"/>
    <numFmt numFmtId="182" formatCode="#,##0.0000"/>
  </numFmts>
  <fonts count="15">
    <font>
      <sz val="12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4">
    <xf numFmtId="0" fontId="0" fillId="0" borderId="0" xfId="0" applyAlignment="1">
      <alignment vertical="center"/>
    </xf>
    <xf numFmtId="1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2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4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vertical="center"/>
      <protection/>
    </xf>
    <xf numFmtId="3" fontId="3" fillId="0" borderId="3" xfId="0" applyNumberFormat="1" applyFont="1" applyFill="1" applyBorder="1" applyAlignment="1" applyProtection="1">
      <alignment vertical="center" wrapText="1"/>
      <protection/>
    </xf>
    <xf numFmtId="0" fontId="3" fillId="0" borderId="6" xfId="0" applyNumberFormat="1" applyFont="1" applyFill="1" applyBorder="1" applyAlignment="1" applyProtection="1">
      <alignment vertical="center"/>
      <protection/>
    </xf>
    <xf numFmtId="3" fontId="3" fillId="0" borderId="4" xfId="0" applyNumberFormat="1" applyFont="1" applyFill="1" applyBorder="1" applyAlignment="1" applyProtection="1">
      <alignment vertical="center" wrapText="1"/>
      <protection/>
    </xf>
    <xf numFmtId="0" fontId="3" fillId="0" borderId="3" xfId="0" applyNumberFormat="1" applyFont="1" applyFill="1" applyBorder="1" applyAlignment="1" applyProtection="1">
      <alignment vertical="center"/>
      <protection/>
    </xf>
    <xf numFmtId="3" fontId="3" fillId="0" borderId="7" xfId="0" applyNumberFormat="1" applyFont="1" applyFill="1" applyBorder="1" applyAlignment="1" applyProtection="1">
      <alignment vertical="center" wrapText="1"/>
      <protection/>
    </xf>
    <xf numFmtId="3" fontId="3" fillId="0" borderId="2" xfId="0" applyNumberFormat="1" applyFont="1" applyFill="1" applyBorder="1" applyAlignment="1" applyProtection="1">
      <alignment vertical="center" wrapText="1"/>
      <protection/>
    </xf>
    <xf numFmtId="1" fontId="3" fillId="0" borderId="3" xfId="0" applyNumberFormat="1" applyFont="1" applyFill="1" applyBorder="1" applyAlignment="1" applyProtection="1">
      <alignment vertical="center"/>
      <protection/>
    </xf>
    <xf numFmtId="1" fontId="6" fillId="0" borderId="0" xfId="0" applyNumberFormat="1" applyFont="1" applyFill="1" applyBorder="1" applyAlignment="1" applyProtection="1">
      <alignment/>
      <protection/>
    </xf>
    <xf numFmtId="3" fontId="3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 horizontal="right" vertical="center"/>
      <protection/>
    </xf>
    <xf numFmtId="49" fontId="5" fillId="0" borderId="1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4" xfId="0" applyNumberFormat="1" applyFont="1" applyFill="1" applyBorder="1" applyAlignment="1" applyProtection="1">
      <alignment horizontal="center" vertical="center" wrapText="1"/>
      <protection/>
    </xf>
    <xf numFmtId="0" fontId="5" fillId="2" borderId="2" xfId="0" applyNumberFormat="1" applyFont="1" applyFill="1" applyBorder="1" applyAlignment="1" applyProtection="1">
      <alignment horizontal="center" vertical="center" wrapText="1"/>
      <protection/>
    </xf>
    <xf numFmtId="0" fontId="5" fillId="2" borderId="7" xfId="0" applyNumberFormat="1" applyFont="1" applyFill="1" applyBorder="1" applyAlignment="1" applyProtection="1">
      <alignment horizontal="center" vertical="center" wrapText="1"/>
      <protection/>
    </xf>
    <xf numFmtId="1" fontId="1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181" fontId="5" fillId="0" borderId="4" xfId="0" applyNumberFormat="1" applyFont="1" applyFill="1" applyBorder="1" applyAlignment="1" applyProtection="1">
      <alignment horizontal="center" vertical="center" wrapText="1"/>
      <protection/>
    </xf>
    <xf numFmtId="181" fontId="5" fillId="0" borderId="2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vertical="center" wrapText="1"/>
      <protection/>
    </xf>
    <xf numFmtId="3" fontId="5" fillId="0" borderId="5" xfId="0" applyNumberFormat="1" applyFont="1" applyFill="1" applyBorder="1" applyAlignment="1" applyProtection="1">
      <alignment vertical="center" wrapText="1"/>
      <protection/>
    </xf>
    <xf numFmtId="3" fontId="5" fillId="0" borderId="3" xfId="0" applyNumberFormat="1" applyFont="1" applyFill="1" applyBorder="1" applyAlignment="1" applyProtection="1">
      <alignment vertical="center" wrapText="1"/>
      <protection/>
    </xf>
    <xf numFmtId="3" fontId="5" fillId="0" borderId="6" xfId="0" applyNumberFormat="1" applyFont="1" applyFill="1" applyBorder="1" applyAlignment="1" applyProtection="1">
      <alignment vertical="center" wrapText="1"/>
      <protection/>
    </xf>
    <xf numFmtId="49" fontId="5" fillId="0" borderId="5" xfId="0" applyNumberFormat="1" applyFont="1" applyFill="1" applyBorder="1" applyAlignment="1" applyProtection="1">
      <alignment vertical="center" wrapText="1"/>
      <protection/>
    </xf>
    <xf numFmtId="180" fontId="5" fillId="0" borderId="5" xfId="0" applyNumberFormat="1" applyFont="1" applyFill="1" applyBorder="1" applyAlignment="1" applyProtection="1">
      <alignment vertical="center" wrapText="1"/>
      <protection/>
    </xf>
    <xf numFmtId="180" fontId="5" fillId="0" borderId="3" xfId="0" applyNumberFormat="1" applyFont="1" applyFill="1" applyBorder="1" applyAlignment="1" applyProtection="1">
      <alignment vertical="center" wrapText="1"/>
      <protection/>
    </xf>
    <xf numFmtId="180" fontId="5" fillId="0" borderId="6" xfId="0" applyNumberFormat="1" applyFont="1" applyFill="1" applyBorder="1" applyAlignment="1" applyProtection="1">
      <alignment vertical="center" wrapText="1"/>
      <protection/>
    </xf>
    <xf numFmtId="4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80" fontId="3" fillId="0" borderId="4" xfId="0" applyNumberFormat="1" applyFont="1" applyFill="1" applyBorder="1" applyAlignment="1" applyProtection="1">
      <alignment vertical="center" wrapText="1"/>
      <protection/>
    </xf>
    <xf numFmtId="3" fontId="3" fillId="0" borderId="5" xfId="0" applyNumberFormat="1" applyFont="1" applyFill="1" applyBorder="1" applyAlignment="1" applyProtection="1">
      <alignment vertical="center" wrapText="1"/>
      <protection/>
    </xf>
    <xf numFmtId="180" fontId="3" fillId="0" borderId="11" xfId="0" applyNumberFormat="1" applyFont="1" applyFill="1" applyBorder="1" applyAlignment="1" applyProtection="1">
      <alignment vertical="center" wrapText="1"/>
      <protection/>
    </xf>
    <xf numFmtId="180" fontId="3" fillId="0" borderId="8" xfId="0" applyNumberFormat="1" applyFont="1" applyFill="1" applyBorder="1" applyAlignment="1" applyProtection="1">
      <alignment vertical="center" wrapText="1"/>
      <protection/>
    </xf>
    <xf numFmtId="1" fontId="3" fillId="0" borderId="5" xfId="0" applyNumberFormat="1" applyFont="1" applyFill="1" applyBorder="1" applyAlignment="1" applyProtection="1">
      <alignment vertical="center"/>
      <protection/>
    </xf>
    <xf numFmtId="180" fontId="3" fillId="0" borderId="6" xfId="0" applyNumberFormat="1" applyFont="1" applyFill="1" applyBorder="1" applyAlignment="1" applyProtection="1">
      <alignment vertical="center" wrapText="1"/>
      <protection/>
    </xf>
    <xf numFmtId="180" fontId="3" fillId="0" borderId="5" xfId="0" applyNumberFormat="1" applyFont="1" applyFill="1" applyBorder="1" applyAlignment="1" applyProtection="1">
      <alignment vertical="center" wrapText="1"/>
      <protection/>
    </xf>
    <xf numFmtId="180" fontId="3" fillId="0" borderId="3" xfId="0" applyNumberFormat="1" applyFont="1" applyFill="1" applyBorder="1" applyAlignment="1" applyProtection="1">
      <alignment vertical="center" wrapText="1"/>
      <protection/>
    </xf>
    <xf numFmtId="180" fontId="3" fillId="0" borderId="12" xfId="0" applyNumberFormat="1" applyFont="1" applyFill="1" applyBorder="1" applyAlignment="1" applyProtection="1">
      <alignment vertical="center" wrapText="1"/>
      <protection/>
    </xf>
    <xf numFmtId="180" fontId="3" fillId="0" borderId="7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180" fontId="3" fillId="0" borderId="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left"/>
      <protection/>
    </xf>
    <xf numFmtId="0" fontId="5" fillId="2" borderId="4" xfId="0" applyNumberFormat="1" applyFont="1" applyFill="1" applyBorder="1" applyAlignment="1" applyProtection="1">
      <alignment horizontal="center" vertical="center"/>
      <protection/>
    </xf>
    <xf numFmtId="0" fontId="5" fillId="2" borderId="7" xfId="0" applyNumberFormat="1" applyFont="1" applyFill="1" applyBorder="1" applyAlignment="1" applyProtection="1">
      <alignment horizontal="center" vertical="center"/>
      <protection/>
    </xf>
    <xf numFmtId="0" fontId="5" fillId="2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9" xfId="0" applyNumberFormat="1" applyFont="1" applyFill="1" applyBorder="1" applyAlignment="1" applyProtection="1">
      <alignment horizontal="center" vertical="center"/>
      <protection/>
    </xf>
    <xf numFmtId="1" fontId="5" fillId="0" borderId="7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Continuous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0" fontId="5" fillId="2" borderId="4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49" fontId="5" fillId="0" borderId="5" xfId="0" applyNumberFormat="1" applyFont="1" applyFill="1" applyBorder="1" applyAlignment="1" applyProtection="1">
      <alignment horizontal="center" vertical="center" wrapText="1"/>
      <protection/>
    </xf>
    <xf numFmtId="3" fontId="8" fillId="0" borderId="3" xfId="0" applyNumberFormat="1" applyFont="1" applyFill="1" applyBorder="1" applyAlignment="1" applyProtection="1">
      <alignment vertical="center" wrapText="1"/>
      <protection/>
    </xf>
    <xf numFmtId="18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2" borderId="0" xfId="0" applyNumberFormat="1" applyFont="1" applyFill="1" applyBorder="1" applyAlignment="1" applyProtection="1">
      <alignment horizontal="right" vertical="center" wrapText="1"/>
      <protection/>
    </xf>
    <xf numFmtId="49" fontId="8" fillId="0" borderId="3" xfId="0" applyNumberFormat="1" applyFont="1" applyFill="1" applyBorder="1" applyAlignment="1" applyProtection="1">
      <alignment vertical="center" wrapText="1"/>
      <protection/>
    </xf>
    <xf numFmtId="49" fontId="5" fillId="2" borderId="2" xfId="0" applyNumberFormat="1" applyFont="1" applyFill="1" applyBorder="1" applyAlignment="1" applyProtection="1">
      <alignment vertical="center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2" xfId="0" applyNumberFormat="1" applyFont="1" applyFill="1" applyBorder="1" applyAlignment="1" applyProtection="1">
      <alignment vertical="center" wrapText="1"/>
      <protection/>
    </xf>
    <xf numFmtId="3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13" xfId="0" applyNumberFormat="1" applyFont="1" applyFill="1" applyBorder="1" applyAlignment="1" applyProtection="1">
      <alignment vertical="center" wrapText="1"/>
      <protection/>
    </xf>
    <xf numFmtId="3" fontId="5" fillId="0" borderId="10" xfId="0" applyNumberFormat="1" applyFont="1" applyFill="1" applyBorder="1" applyAlignment="1" applyProtection="1">
      <alignment vertical="center" wrapText="1"/>
      <protection/>
    </xf>
    <xf numFmtId="49" fontId="5" fillId="2" borderId="3" xfId="0" applyNumberFormat="1" applyFont="1" applyFill="1" applyBorder="1" applyAlignment="1" applyProtection="1">
      <alignment vertical="center" wrapText="1"/>
      <protection/>
    </xf>
    <xf numFmtId="3" fontId="5" fillId="0" borderId="2" xfId="0" applyNumberFormat="1" applyFont="1" applyFill="1" applyBorder="1" applyAlignment="1" applyProtection="1">
      <alignment vertical="center" wrapText="1"/>
      <protection/>
    </xf>
    <xf numFmtId="3" fontId="5" fillId="0" borderId="9" xfId="0" applyNumberFormat="1" applyFont="1" applyFill="1" applyBorder="1" applyAlignment="1" applyProtection="1">
      <alignment vertical="center" wrapText="1"/>
      <protection/>
    </xf>
    <xf numFmtId="3" fontId="5" fillId="0" borderId="7" xfId="0" applyNumberFormat="1" applyFont="1" applyFill="1" applyBorder="1" applyAlignment="1" applyProtection="1">
      <alignment vertical="center" wrapText="1"/>
      <protection/>
    </xf>
    <xf numFmtId="3" fontId="5" fillId="0" borderId="8" xfId="0" applyNumberFormat="1" applyFont="1" applyFill="1" applyBorder="1" applyAlignment="1" applyProtection="1">
      <alignment vertical="center" wrapText="1"/>
      <protection/>
    </xf>
    <xf numFmtId="3" fontId="5" fillId="0" borderId="4" xfId="0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8" fillId="0" borderId="8" xfId="0" applyNumberFormat="1" applyFont="1" applyFill="1" applyBorder="1" applyAlignment="1" applyProtection="1">
      <alignment vertical="center" wrapText="1"/>
      <protection/>
    </xf>
    <xf numFmtId="3" fontId="8" fillId="0" borderId="5" xfId="0" applyNumberFormat="1" applyFont="1" applyFill="1" applyBorder="1" applyAlignment="1" applyProtection="1">
      <alignment vertical="center" wrapText="1"/>
      <protection/>
    </xf>
    <xf numFmtId="3" fontId="1" fillId="0" borderId="3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/>
      <protection/>
    </xf>
    <xf numFmtId="1" fontId="1" fillId="0" borderId="3" xfId="0" applyNumberFormat="1" applyFont="1" applyFill="1" applyBorder="1" applyAlignment="1" applyProtection="1">
      <alignment/>
      <protection/>
    </xf>
    <xf numFmtId="3" fontId="5" fillId="0" borderId="13" xfId="0" applyNumberFormat="1" applyFont="1" applyFill="1" applyBorder="1" applyAlignment="1" applyProtection="1">
      <alignment vertical="center" wrapText="1"/>
      <protection/>
    </xf>
    <xf numFmtId="182" fontId="5" fillId="2" borderId="0" xfId="0" applyNumberFormat="1" applyFont="1" applyFill="1" applyBorder="1" applyAlignment="1" applyProtection="1">
      <alignment/>
      <protection/>
    </xf>
    <xf numFmtId="182" fontId="5" fillId="2" borderId="3" xfId="0" applyNumberFormat="1" applyFont="1" applyFill="1" applyBorder="1" applyAlignment="1" applyProtection="1">
      <alignment horizontal="center" vertical="center" wrapText="1"/>
      <protection/>
    </xf>
    <xf numFmtId="182" fontId="5" fillId="2" borderId="3" xfId="0" applyNumberFormat="1" applyFont="1" applyFill="1" applyBorder="1" applyAlignment="1" applyProtection="1">
      <alignment vertical="center" wrapText="1"/>
      <protection/>
    </xf>
    <xf numFmtId="3" fontId="5" fillId="2" borderId="3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182" fontId="5" fillId="2" borderId="3" xfId="0" applyNumberFormat="1" applyFont="1" applyFill="1" applyBorder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 wrapText="1"/>
      <protection/>
    </xf>
    <xf numFmtId="3" fontId="8" fillId="0" borderId="6" xfId="0" applyNumberFormat="1" applyFont="1" applyFill="1" applyBorder="1" applyAlignment="1" applyProtection="1">
      <alignment vertical="center" wrapText="1"/>
      <protection/>
    </xf>
    <xf numFmtId="3" fontId="5" fillId="0" borderId="15" xfId="0" applyNumberFormat="1" applyFont="1" applyFill="1" applyBorder="1" applyAlignment="1" applyProtection="1">
      <alignment vertical="center" wrapText="1"/>
      <protection/>
    </xf>
    <xf numFmtId="3" fontId="1" fillId="0" borderId="7" xfId="0" applyNumberFormat="1" applyFont="1" applyFill="1" applyBorder="1" applyAlignment="1" applyProtection="1">
      <alignment vertical="center" wrapText="1"/>
      <protection/>
    </xf>
    <xf numFmtId="3" fontId="8" fillId="0" borderId="3" xfId="0" applyNumberFormat="1" applyFont="1" applyFill="1" applyBorder="1" applyAlignment="1" applyProtection="1">
      <alignment/>
      <protection/>
    </xf>
    <xf numFmtId="3" fontId="1" fillId="0" borderId="3" xfId="0" applyNumberFormat="1" applyFont="1" applyFill="1" applyBorder="1" applyAlignment="1" applyProtection="1">
      <alignment vertical="center" wrapText="1"/>
      <protection/>
    </xf>
    <xf numFmtId="3" fontId="1" fillId="0" borderId="4" xfId="0" applyNumberFormat="1" applyFont="1" applyFill="1" applyBorder="1" applyAlignment="1" applyProtection="1">
      <alignment vertic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49" fontId="8" fillId="2" borderId="3" xfId="0" applyNumberFormat="1" applyFont="1" applyFill="1" applyBorder="1" applyAlignment="1" applyProtection="1">
      <alignment vertical="center" wrapText="1"/>
      <protection/>
    </xf>
    <xf numFmtId="1" fontId="8" fillId="0" borderId="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0" fontId="5" fillId="2" borderId="5" xfId="0" applyNumberFormat="1" applyFont="1" applyFill="1" applyBorder="1" applyAlignment="1" applyProtection="1">
      <alignment horizontal="centerContinuous" vertical="center"/>
      <protection/>
    </xf>
    <xf numFmtId="0" fontId="5" fillId="2" borderId="6" xfId="0" applyNumberFormat="1" applyFont="1" applyFill="1" applyBorder="1" applyAlignment="1" applyProtection="1">
      <alignment horizontal="centerContinuous" vertical="center"/>
      <protection/>
    </xf>
    <xf numFmtId="0" fontId="5" fillId="2" borderId="11" xfId="0" applyNumberFormat="1" applyFont="1" applyFill="1" applyBorder="1" applyAlignment="1" applyProtection="1">
      <alignment horizontal="centerContinuous" vertical="center"/>
      <protection/>
    </xf>
    <xf numFmtId="0" fontId="5" fillId="2" borderId="4" xfId="0" applyNumberFormat="1" applyFont="1" applyFill="1" applyBorder="1" applyAlignment="1" applyProtection="1">
      <alignment horizontal="centerContinuous" vertical="center"/>
      <protection/>
    </xf>
    <xf numFmtId="0" fontId="5" fillId="2" borderId="8" xfId="0" applyNumberFormat="1" applyFont="1" applyFill="1" applyBorder="1" applyAlignment="1" applyProtection="1">
      <alignment horizontal="centerContinuous" vertical="center"/>
      <protection/>
    </xf>
    <xf numFmtId="1" fontId="1" fillId="0" borderId="5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8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" vertical="center" wrapText="1"/>
      <protection/>
    </xf>
    <xf numFmtId="4" fontId="5" fillId="0" borderId="4" xfId="0" applyNumberFormat="1" applyFont="1" applyFill="1" applyBorder="1" applyAlignment="1" applyProtection="1">
      <alignment horizontal="center" vertical="center" wrapText="1"/>
      <protection/>
    </xf>
    <xf numFmtId="4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vertical="center" wrapText="1"/>
      <protection/>
    </xf>
    <xf numFmtId="4" fontId="5" fillId="0" borderId="5" xfId="0" applyNumberFormat="1" applyFont="1" applyFill="1" applyBorder="1" applyAlignment="1" applyProtection="1">
      <alignment vertical="center" wrapText="1"/>
      <protection/>
    </xf>
    <xf numFmtId="4" fontId="5" fillId="0" borderId="3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3" fontId="5" fillId="0" borderId="3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4" xfId="0" applyNumberFormat="1" applyFont="1" applyFill="1" applyBorder="1" applyAlignment="1" applyProtection="1">
      <alignment horizontal="center" vertical="center" wrapText="1"/>
      <protection/>
    </xf>
    <xf numFmtId="3" fontId="5" fillId="0" borderId="14" xfId="0" applyNumberFormat="1" applyFont="1" applyFill="1" applyBorder="1" applyAlignment="1" applyProtection="1">
      <alignment vertical="center" wrapText="1"/>
      <protection/>
    </xf>
    <xf numFmtId="3" fontId="11" fillId="0" borderId="9" xfId="0" applyNumberFormat="1" applyFont="1" applyFill="1" applyBorder="1" applyAlignment="1" applyProtection="1">
      <alignment/>
      <protection/>
    </xf>
    <xf numFmtId="3" fontId="1" fillId="0" borderId="5" xfId="0" applyNumberFormat="1" applyFont="1" applyFill="1" applyBorder="1" applyAlignment="1" applyProtection="1">
      <alignment/>
      <protection/>
    </xf>
    <xf numFmtId="49" fontId="1" fillId="0" borderId="3" xfId="0" applyNumberFormat="1" applyFont="1" applyFill="1" applyBorder="1" applyAlignment="1" applyProtection="1">
      <alignment/>
      <protection/>
    </xf>
    <xf numFmtId="3" fontId="1" fillId="0" borderId="4" xfId="0" applyNumberFormat="1" applyFont="1" applyFill="1" applyBorder="1" applyAlignment="1" applyProtection="1">
      <alignment horizontal="center" vertical="center"/>
      <protection/>
    </xf>
    <xf numFmtId="3" fontId="5" fillId="0" borderId="4" xfId="0" applyNumberFormat="1" applyFont="1" applyFill="1" applyBorder="1" applyAlignment="1" applyProtection="1">
      <alignment/>
      <protection/>
    </xf>
    <xf numFmtId="3" fontId="5" fillId="0" borderId="3" xfId="0" applyNumberFormat="1" applyFont="1" applyFill="1" applyBorder="1" applyAlignment="1" applyProtection="1">
      <alignment/>
      <protection/>
    </xf>
    <xf numFmtId="3" fontId="1" fillId="0" borderId="7" xfId="0" applyNumberFormat="1" applyFont="1" applyFill="1" applyBorder="1" applyAlignment="1" applyProtection="1">
      <alignment horizontal="center" vertical="center"/>
      <protection/>
    </xf>
    <xf numFmtId="3" fontId="5" fillId="0" borderId="4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Continuous" vertical="center"/>
      <protection/>
    </xf>
    <xf numFmtId="0" fontId="13" fillId="0" borderId="0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NumberFormat="1" applyFont="1" applyFill="1" applyBorder="1" applyAlignment="1" applyProtection="1">
      <alignment horizontal="centerContinuous" vertical="center"/>
      <protection/>
    </xf>
    <xf numFmtId="1" fontId="9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1" fontId="5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workbookViewId="0" topLeftCell="A1">
      <selection activeCell="A1" sqref="A1:IV16384"/>
    </sheetView>
  </sheetViews>
  <sheetFormatPr defaultColWidth="9.00390625" defaultRowHeight="14.25"/>
  <cols>
    <col min="1" max="1" width="25.75390625" style="1" bestFit="1" customWidth="1"/>
    <col min="2" max="2" width="11.625" style="1" bestFit="1" customWidth="1"/>
    <col min="3" max="3" width="27.625" style="1" bestFit="1" customWidth="1"/>
    <col min="4" max="4" width="11.625" style="1" bestFit="1" customWidth="1"/>
    <col min="5" max="6" width="9.00390625" style="1" customWidth="1"/>
    <col min="7" max="7" width="2.00390625" style="1" bestFit="1" customWidth="1"/>
    <col min="8" max="16384" width="9.00390625" style="1" customWidth="1"/>
  </cols>
  <sheetData>
    <row r="1" spans="1:31" ht="14.25">
      <c r="A1" s="2"/>
      <c r="B1" s="2"/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2.5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4.25">
      <c r="A3" s="6"/>
      <c r="B3" s="7"/>
      <c r="C3" s="8"/>
      <c r="D3" s="9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4.25">
      <c r="A4" s="10" t="s">
        <v>3</v>
      </c>
      <c r="B4" s="11"/>
      <c r="C4" s="11" t="s">
        <v>4</v>
      </c>
      <c r="D4" s="1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4.25">
      <c r="A5" s="12" t="s">
        <v>5</v>
      </c>
      <c r="B5" s="13" t="s">
        <v>6</v>
      </c>
      <c r="C5" s="12" t="s">
        <v>5</v>
      </c>
      <c r="D5" s="14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4.25">
      <c r="A6" s="15" t="s">
        <v>7</v>
      </c>
      <c r="B6" s="16">
        <v>4331773</v>
      </c>
      <c r="C6" s="17" t="s">
        <v>8</v>
      </c>
      <c r="D6" s="18"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4.25">
      <c r="A7" s="19" t="s">
        <v>9</v>
      </c>
      <c r="B7" s="20">
        <v>0</v>
      </c>
      <c r="C7" s="15" t="s">
        <v>10</v>
      </c>
      <c r="D7" s="18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4.25">
      <c r="A8" s="15" t="s">
        <v>11</v>
      </c>
      <c r="B8" s="16">
        <v>0</v>
      </c>
      <c r="C8" s="17" t="s">
        <v>12</v>
      </c>
      <c r="D8" s="18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4.25">
      <c r="A9" s="19" t="s">
        <v>13</v>
      </c>
      <c r="B9" s="21">
        <v>0</v>
      </c>
      <c r="C9" s="15" t="s">
        <v>14</v>
      </c>
      <c r="D9" s="18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4.25">
      <c r="A10" s="19" t="s">
        <v>15</v>
      </c>
      <c r="B10" s="16">
        <v>0</v>
      </c>
      <c r="C10" s="15" t="s">
        <v>16</v>
      </c>
      <c r="D10" s="18"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4.25">
      <c r="A11" s="19" t="s">
        <v>17</v>
      </c>
      <c r="B11" s="16">
        <v>0</v>
      </c>
      <c r="C11" s="15" t="s">
        <v>18</v>
      </c>
      <c r="D11" s="18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4.25">
      <c r="A12" s="19"/>
      <c r="B12" s="16"/>
      <c r="C12" s="15" t="s">
        <v>19</v>
      </c>
      <c r="D12" s="18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4.25">
      <c r="A13" s="22"/>
      <c r="B13" s="16"/>
      <c r="C13" s="15" t="s">
        <v>20</v>
      </c>
      <c r="D13" s="18">
        <v>3801799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4.25">
      <c r="A14" s="22"/>
      <c r="B14" s="16"/>
      <c r="C14" s="15" t="s">
        <v>21</v>
      </c>
      <c r="D14" s="18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4.25">
      <c r="A15" s="22"/>
      <c r="B15" s="16"/>
      <c r="C15" s="15" t="s">
        <v>22</v>
      </c>
      <c r="D15" s="18">
        <v>189567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4.25">
      <c r="A16" s="22"/>
      <c r="B16" s="16"/>
      <c r="C16" s="15" t="s">
        <v>23</v>
      </c>
      <c r="D16" s="18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4.25">
      <c r="A17" s="22"/>
      <c r="B17" s="16"/>
      <c r="C17" s="15" t="s">
        <v>24</v>
      </c>
      <c r="D17" s="18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4.25">
      <c r="A18" s="22"/>
      <c r="B18" s="16"/>
      <c r="C18" s="15" t="s">
        <v>25</v>
      </c>
      <c r="D18" s="18">
        <v>80000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4.25">
      <c r="A19" s="22"/>
      <c r="B19" s="16"/>
      <c r="C19" s="15" t="s">
        <v>26</v>
      </c>
      <c r="D19" s="18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4.25">
      <c r="A20" s="22"/>
      <c r="B20" s="16"/>
      <c r="C20" s="15" t="s">
        <v>27</v>
      </c>
      <c r="D20" s="18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4.25">
      <c r="A21" s="22"/>
      <c r="B21" s="16"/>
      <c r="C21" s="15" t="s">
        <v>28</v>
      </c>
      <c r="D21" s="18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4.25">
      <c r="A22" s="22"/>
      <c r="B22" s="16"/>
      <c r="C22" s="15" t="s">
        <v>29</v>
      </c>
      <c r="D22" s="18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4.25">
      <c r="A23" s="22"/>
      <c r="B23" s="16"/>
      <c r="C23" s="15" t="s">
        <v>30</v>
      </c>
      <c r="D23" s="18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4.25">
      <c r="A24" s="22"/>
      <c r="B24" s="16"/>
      <c r="C24" s="15" t="s">
        <v>31</v>
      </c>
      <c r="D24" s="18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4.25">
      <c r="A25" s="22"/>
      <c r="B25" s="16"/>
      <c r="C25" s="15" t="s">
        <v>32</v>
      </c>
      <c r="D25" s="18">
        <v>260407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4.25">
      <c r="A26" s="19"/>
      <c r="B26" s="16"/>
      <c r="C26" s="15" t="s">
        <v>33</v>
      </c>
      <c r="D26" s="18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4.25">
      <c r="A27" s="19"/>
      <c r="B27" s="16"/>
      <c r="C27" s="15" t="s">
        <v>34</v>
      </c>
      <c r="D27" s="18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4.25">
      <c r="A28" s="19"/>
      <c r="B28" s="16"/>
      <c r="C28" s="15" t="s">
        <v>35</v>
      </c>
      <c r="D28" s="16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14.25">
      <c r="A29" s="19"/>
      <c r="B29" s="16"/>
      <c r="C29" s="15" t="s">
        <v>36</v>
      </c>
      <c r="D29" s="20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4.25">
      <c r="A30" s="19"/>
      <c r="B30" s="16"/>
      <c r="C30" s="15" t="s">
        <v>37</v>
      </c>
      <c r="D30" s="18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14.25">
      <c r="A31" s="19"/>
      <c r="B31" s="16"/>
      <c r="C31" s="15" t="s">
        <v>38</v>
      </c>
      <c r="D31" s="18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4.25">
      <c r="A32" s="19"/>
      <c r="B32" s="16"/>
      <c r="C32" s="15" t="s">
        <v>39</v>
      </c>
      <c r="D32" s="18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4.25">
      <c r="A33" s="19"/>
      <c r="B33" s="16"/>
      <c r="C33" s="15" t="s">
        <v>40</v>
      </c>
      <c r="D33" s="18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4.25">
      <c r="A34" s="19"/>
      <c r="B34" s="16"/>
      <c r="C34" s="15" t="s">
        <v>41</v>
      </c>
      <c r="D34" s="16"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14.25">
      <c r="A35" s="12" t="s">
        <v>42</v>
      </c>
      <c r="B35" s="16">
        <f>SUM(B6:B33)</f>
        <v>4331773</v>
      </c>
      <c r="C35" s="12" t="s">
        <v>43</v>
      </c>
      <c r="D35" s="21">
        <f>SUM(D6:D34)</f>
        <v>4331773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14.25">
      <c r="A36" s="19" t="s">
        <v>44</v>
      </c>
      <c r="B36" s="16">
        <v>0</v>
      </c>
      <c r="C36" s="19" t="s">
        <v>45</v>
      </c>
      <c r="D36" s="16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5.75">
      <c r="A37" s="19" t="s">
        <v>46</v>
      </c>
      <c r="B37" s="16"/>
      <c r="C37" s="19" t="s">
        <v>47</v>
      </c>
      <c r="D37" s="16">
        <v>0</v>
      </c>
      <c r="E37" s="4"/>
      <c r="F37" s="4"/>
      <c r="G37" s="23" t="s">
        <v>48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4.25">
      <c r="A38" s="19"/>
      <c r="B38" s="16"/>
      <c r="C38" s="19" t="s">
        <v>49</v>
      </c>
      <c r="D38" s="16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14.25">
      <c r="A39" s="19"/>
      <c r="B39" s="24"/>
      <c r="C39" s="19"/>
      <c r="D39" s="16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4.25">
      <c r="A40" s="12" t="s">
        <v>50</v>
      </c>
      <c r="B40" s="24">
        <f>SUM(B35:B37)</f>
        <v>4331773</v>
      </c>
      <c r="C40" s="12" t="s">
        <v>51</v>
      </c>
      <c r="D40" s="16">
        <f>SUM(D35,D36,D38)</f>
        <v>4331773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4.25">
      <c r="A41" s="25"/>
      <c r="B41" s="26"/>
      <c r="C41" s="27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A1" sqref="A1:IV16384"/>
    </sheetView>
  </sheetViews>
  <sheetFormatPr defaultColWidth="9.00390625" defaultRowHeight="14.25"/>
  <cols>
    <col min="1" max="16384" width="9.00390625" style="1" customWidth="1"/>
  </cols>
  <sheetData>
    <row r="1" spans="1:245" ht="11.25">
      <c r="A1" s="28"/>
      <c r="B1" s="29"/>
      <c r="C1" s="29"/>
      <c r="D1" s="29"/>
      <c r="E1" s="29"/>
      <c r="F1" s="29"/>
      <c r="G1" s="29"/>
      <c r="H1" s="31" t="s">
        <v>437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</row>
    <row r="2" spans="1:245" ht="22.5">
      <c r="A2" s="5" t="s">
        <v>438</v>
      </c>
      <c r="B2" s="5"/>
      <c r="C2" s="5"/>
      <c r="D2" s="5"/>
      <c r="E2" s="5"/>
      <c r="F2" s="5"/>
      <c r="G2" s="5"/>
      <c r="H2" s="5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</row>
    <row r="3" spans="1:245" ht="12">
      <c r="A3" s="81" t="s">
        <v>439</v>
      </c>
      <c r="B3" s="81"/>
      <c r="C3" s="81"/>
      <c r="D3" s="81"/>
      <c r="E3" s="81"/>
      <c r="F3" s="136"/>
      <c r="G3" s="136"/>
      <c r="H3" s="9" t="s">
        <v>2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</row>
    <row r="4" spans="1:245" ht="11.25">
      <c r="A4" s="34" t="s">
        <v>54</v>
      </c>
      <c r="B4" s="34"/>
      <c r="C4" s="34"/>
      <c r="D4" s="188"/>
      <c r="E4" s="189"/>
      <c r="F4" s="137" t="s">
        <v>440</v>
      </c>
      <c r="G4" s="139"/>
      <c r="H4" s="138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</row>
    <row r="5" spans="1:245" ht="11.25">
      <c r="A5" s="51" t="s">
        <v>65</v>
      </c>
      <c r="B5" s="89"/>
      <c r="C5" s="190"/>
      <c r="D5" s="150" t="s">
        <v>66</v>
      </c>
      <c r="E5" s="42" t="s">
        <v>147</v>
      </c>
      <c r="F5" s="36" t="s">
        <v>55</v>
      </c>
      <c r="G5" s="36" t="s">
        <v>151</v>
      </c>
      <c r="H5" s="39" t="s">
        <v>152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</row>
    <row r="6" spans="1:245" ht="11.25">
      <c r="A6" s="91" t="s">
        <v>75</v>
      </c>
      <c r="B6" s="85" t="s">
        <v>76</v>
      </c>
      <c r="C6" s="148" t="s">
        <v>77</v>
      </c>
      <c r="D6" s="151"/>
      <c r="E6" s="43"/>
      <c r="F6" s="38"/>
      <c r="G6" s="38"/>
      <c r="H6" s="41"/>
      <c r="I6" s="191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</row>
    <row r="7" spans="1:245" ht="11.25">
      <c r="A7" s="62"/>
      <c r="B7" s="62"/>
      <c r="C7" s="62"/>
      <c r="D7" s="62"/>
      <c r="E7" s="62"/>
      <c r="F7" s="64"/>
      <c r="G7" s="65"/>
      <c r="H7" s="64"/>
      <c r="I7" s="191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</row>
    <row r="8" spans="1:245" ht="11.25">
      <c r="A8" s="62"/>
      <c r="B8" s="62"/>
      <c r="C8" s="62"/>
      <c r="D8" s="62"/>
      <c r="E8" s="62"/>
      <c r="F8" s="64"/>
      <c r="G8" s="65"/>
      <c r="H8" s="64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</row>
    <row r="9" spans="1:245" ht="11.25">
      <c r="A9" s="62"/>
      <c r="B9" s="62"/>
      <c r="C9" s="62"/>
      <c r="D9" s="62"/>
      <c r="E9" s="62"/>
      <c r="F9" s="64"/>
      <c r="G9" s="65"/>
      <c r="H9" s="64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  <c r="GM9" s="192"/>
      <c r="GN9" s="192"/>
      <c r="GO9" s="192"/>
      <c r="GP9" s="192"/>
      <c r="GQ9" s="192"/>
      <c r="GR9" s="192"/>
      <c r="GS9" s="192"/>
      <c r="GT9" s="192"/>
      <c r="GU9" s="192"/>
      <c r="GV9" s="192"/>
      <c r="GW9" s="192"/>
      <c r="GX9" s="192"/>
      <c r="GY9" s="192"/>
      <c r="GZ9" s="192"/>
      <c r="HA9" s="192"/>
      <c r="HB9" s="192"/>
      <c r="HC9" s="192"/>
      <c r="HD9" s="192"/>
      <c r="HE9" s="192"/>
      <c r="HF9" s="192"/>
      <c r="HG9" s="192"/>
      <c r="HH9" s="192"/>
      <c r="HI9" s="192"/>
      <c r="HJ9" s="192"/>
      <c r="HK9" s="192"/>
      <c r="HL9" s="192"/>
      <c r="HM9" s="192"/>
      <c r="HN9" s="192"/>
      <c r="HO9" s="192"/>
      <c r="HP9" s="192"/>
      <c r="HQ9" s="192"/>
      <c r="HR9" s="192"/>
      <c r="HS9" s="192"/>
      <c r="HT9" s="192"/>
      <c r="HU9" s="192"/>
      <c r="HV9" s="192"/>
      <c r="HW9" s="192"/>
      <c r="HX9" s="192"/>
      <c r="HY9" s="192"/>
      <c r="HZ9" s="192"/>
      <c r="IA9" s="192"/>
      <c r="IB9" s="192"/>
      <c r="IC9" s="192"/>
      <c r="ID9" s="192"/>
      <c r="IE9" s="192"/>
      <c r="IF9" s="192"/>
      <c r="IG9" s="192"/>
      <c r="IH9" s="192"/>
      <c r="II9" s="192"/>
      <c r="IJ9" s="192"/>
      <c r="IK9" s="192"/>
    </row>
    <row r="10" spans="1:245" ht="11.25">
      <c r="A10" s="62"/>
      <c r="B10" s="62"/>
      <c r="C10" s="62"/>
      <c r="D10" s="62"/>
      <c r="E10" s="62"/>
      <c r="F10" s="64"/>
      <c r="G10" s="65"/>
      <c r="H10" s="64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/>
      <c r="FL10" s="192"/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/>
      <c r="GB10" s="192"/>
      <c r="GC10" s="192"/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  <c r="GO10" s="192"/>
      <c r="GP10" s="192"/>
      <c r="GQ10" s="192"/>
      <c r="GR10" s="192"/>
      <c r="GS10" s="192"/>
      <c r="GT10" s="192"/>
      <c r="GU10" s="192"/>
      <c r="GV10" s="192"/>
      <c r="GW10" s="192"/>
      <c r="GX10" s="192"/>
      <c r="GY10" s="192"/>
      <c r="GZ10" s="192"/>
      <c r="HA10" s="192"/>
      <c r="HB10" s="192"/>
      <c r="HC10" s="192"/>
      <c r="HD10" s="192"/>
      <c r="HE10" s="192"/>
      <c r="HF10" s="192"/>
      <c r="HG10" s="192"/>
      <c r="HH10" s="192"/>
      <c r="HI10" s="192"/>
      <c r="HJ10" s="192"/>
      <c r="HK10" s="192"/>
      <c r="HL10" s="192"/>
      <c r="HM10" s="192"/>
      <c r="HN10" s="192"/>
      <c r="HO10" s="192"/>
      <c r="HP10" s="192"/>
      <c r="HQ10" s="192"/>
      <c r="HR10" s="192"/>
      <c r="HS10" s="192"/>
      <c r="HT10" s="192"/>
      <c r="HU10" s="192"/>
      <c r="HV10" s="192"/>
      <c r="HW10" s="192"/>
      <c r="HX10" s="192"/>
      <c r="HY10" s="192"/>
      <c r="HZ10" s="192"/>
      <c r="IA10" s="192"/>
      <c r="IB10" s="192"/>
      <c r="IC10" s="192"/>
      <c r="ID10" s="192"/>
      <c r="IE10" s="192"/>
      <c r="IF10" s="192"/>
      <c r="IG10" s="192"/>
      <c r="IH10" s="192"/>
      <c r="II10" s="192"/>
      <c r="IJ10" s="192"/>
      <c r="IK10" s="192"/>
    </row>
    <row r="44" spans="1:245" ht="11.25">
      <c r="A44" s="33"/>
      <c r="B44" s="33"/>
      <c r="C44" s="33"/>
      <c r="D44" s="33"/>
      <c r="E44" s="33"/>
      <c r="F44" s="33"/>
      <c r="G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</row>
    <row r="45" spans="1:245" ht="11.25">
      <c r="A45" s="33"/>
      <c r="B45" s="33"/>
      <c r="C45" s="33"/>
      <c r="D45" s="33"/>
      <c r="E45" s="33"/>
      <c r="F45" s="33"/>
      <c r="G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</row>
    <row r="46" spans="1:245" ht="11.25">
      <c r="A46" s="33"/>
      <c r="B46" s="33"/>
      <c r="C46" s="33"/>
      <c r="D46" s="33"/>
      <c r="E46" s="33"/>
      <c r="F46" s="33"/>
      <c r="G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</row>
    <row r="47" spans="1:245" ht="11.25">
      <c r="A47" s="33"/>
      <c r="B47" s="33"/>
      <c r="C47" s="33"/>
      <c r="D47" s="33"/>
      <c r="E47" s="33"/>
      <c r="F47" s="33"/>
      <c r="G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</row>
    <row r="48" spans="1:245" ht="11.25">
      <c r="A48" s="33"/>
      <c r="B48" s="33"/>
      <c r="C48" s="33"/>
      <c r="D48" s="33"/>
      <c r="E48" s="33"/>
      <c r="F48" s="33"/>
      <c r="G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F7" sqref="F7"/>
    </sheetView>
  </sheetViews>
  <sheetFormatPr defaultColWidth="9.00390625" defaultRowHeight="14.25"/>
  <cols>
    <col min="1" max="16384" width="9.00390625" style="1" customWidth="1"/>
  </cols>
  <sheetData>
    <row r="1" spans="1:9" ht="12">
      <c r="A1" s="8"/>
      <c r="B1" s="8"/>
      <c r="C1" s="8"/>
      <c r="D1" s="8"/>
      <c r="E1" s="159"/>
      <c r="F1" s="8"/>
      <c r="G1" s="8"/>
      <c r="H1" s="3" t="s">
        <v>441</v>
      </c>
      <c r="I1" s="160"/>
    </row>
    <row r="2" spans="1:9" ht="22.5">
      <c r="A2" s="5" t="s">
        <v>442</v>
      </c>
      <c r="B2" s="5"/>
      <c r="C2" s="5"/>
      <c r="D2" s="5"/>
      <c r="E2" s="5"/>
      <c r="F2" s="5"/>
      <c r="G2" s="5"/>
      <c r="H2" s="5"/>
      <c r="I2" s="160"/>
    </row>
    <row r="3" spans="1:9" ht="12">
      <c r="A3" s="136" t="s">
        <v>439</v>
      </c>
      <c r="B3" s="28"/>
      <c r="C3" s="28"/>
      <c r="D3" s="28"/>
      <c r="E3" s="28"/>
      <c r="F3" s="28"/>
      <c r="G3" s="28"/>
      <c r="H3" s="9" t="s">
        <v>2</v>
      </c>
      <c r="I3" s="160"/>
    </row>
    <row r="4" spans="1:9" ht="11.25">
      <c r="A4" s="42" t="s">
        <v>431</v>
      </c>
      <c r="B4" s="42" t="s">
        <v>432</v>
      </c>
      <c r="C4" s="137" t="s">
        <v>433</v>
      </c>
      <c r="D4" s="139"/>
      <c r="E4" s="139"/>
      <c r="F4" s="139"/>
      <c r="G4" s="139"/>
      <c r="H4" s="138"/>
      <c r="I4" s="160"/>
    </row>
    <row r="5" spans="1:9" ht="11.25">
      <c r="A5" s="43"/>
      <c r="B5" s="43"/>
      <c r="C5" s="87" t="s">
        <v>55</v>
      </c>
      <c r="D5" s="38" t="s">
        <v>287</v>
      </c>
      <c r="E5" s="146" t="s">
        <v>434</v>
      </c>
      <c r="F5" s="179"/>
      <c r="G5" s="179"/>
      <c r="H5" s="152" t="s">
        <v>292</v>
      </c>
      <c r="I5" s="160"/>
    </row>
    <row r="6" spans="1:9" ht="22.5">
      <c r="A6" s="43"/>
      <c r="B6" s="43"/>
      <c r="C6" s="87"/>
      <c r="D6" s="38"/>
      <c r="E6" s="180" t="s">
        <v>70</v>
      </c>
      <c r="F6" s="165" t="s">
        <v>435</v>
      </c>
      <c r="G6" s="147" t="s">
        <v>436</v>
      </c>
      <c r="H6" s="152"/>
      <c r="I6" s="160"/>
    </row>
    <row r="7" spans="1:9" ht="11.25">
      <c r="A7" s="62"/>
      <c r="B7" s="57"/>
      <c r="C7" s="65"/>
      <c r="D7" s="63"/>
      <c r="E7" s="63"/>
      <c r="F7" s="63"/>
      <c r="G7" s="64"/>
      <c r="H7" s="95"/>
      <c r="I7" s="193"/>
    </row>
    <row r="8" spans="1:9" ht="11.25">
      <c r="A8" s="62"/>
      <c r="B8" s="57"/>
      <c r="C8" s="65"/>
      <c r="D8" s="63"/>
      <c r="E8" s="63"/>
      <c r="F8" s="63"/>
      <c r="G8" s="64"/>
      <c r="H8" s="95"/>
      <c r="I8" s="160"/>
    </row>
    <row r="9" spans="1:9" ht="11.25">
      <c r="A9" s="62"/>
      <c r="B9" s="57"/>
      <c r="C9" s="65"/>
      <c r="D9" s="63"/>
      <c r="E9" s="63"/>
      <c r="F9" s="63"/>
      <c r="G9" s="64"/>
      <c r="H9" s="95"/>
      <c r="I9" s="160"/>
    </row>
    <row r="10" spans="1:9" ht="11.25">
      <c r="A10" s="62"/>
      <c r="B10" s="57"/>
      <c r="C10" s="65"/>
      <c r="D10" s="63"/>
      <c r="E10" s="63"/>
      <c r="F10" s="63"/>
      <c r="G10" s="64"/>
      <c r="H10" s="95"/>
      <c r="I10" s="160"/>
    </row>
  </sheetData>
  <mergeCells count="7">
    <mergeCell ref="A2:H2"/>
    <mergeCell ref="A4:A6"/>
    <mergeCell ref="B4:B6"/>
    <mergeCell ref="C4:H4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10"/>
  <sheetViews>
    <sheetView workbookViewId="0" topLeftCell="A1">
      <selection activeCell="I19" sqref="I19"/>
    </sheetView>
  </sheetViews>
  <sheetFormatPr defaultColWidth="9.00390625" defaultRowHeight="14.25"/>
  <cols>
    <col min="1" max="16384" width="9.00390625" style="1" customWidth="1"/>
  </cols>
  <sheetData>
    <row r="1" spans="1:245" ht="11.25">
      <c r="A1" s="28"/>
      <c r="B1" s="29"/>
      <c r="C1" s="29"/>
      <c r="D1" s="29"/>
      <c r="E1" s="29"/>
      <c r="F1" s="29"/>
      <c r="G1" s="29"/>
      <c r="H1" s="31" t="s">
        <v>443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</row>
    <row r="2" spans="1:245" ht="22.5">
      <c r="A2" s="5" t="s">
        <v>444</v>
      </c>
      <c r="B2" s="5"/>
      <c r="C2" s="5"/>
      <c r="D2" s="5"/>
      <c r="E2" s="5"/>
      <c r="F2" s="5"/>
      <c r="G2" s="5"/>
      <c r="H2" s="5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</row>
    <row r="3" spans="1:245" ht="12">
      <c r="A3" s="81" t="s">
        <v>439</v>
      </c>
      <c r="B3" s="81"/>
      <c r="C3" s="81"/>
      <c r="D3" s="81"/>
      <c r="E3" s="81"/>
      <c r="F3" s="136"/>
      <c r="G3" s="136"/>
      <c r="H3" s="9" t="s">
        <v>2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</row>
    <row r="4" spans="1:245" ht="11.25">
      <c r="A4" s="34" t="s">
        <v>54</v>
      </c>
      <c r="B4" s="34"/>
      <c r="C4" s="34"/>
      <c r="D4" s="188"/>
      <c r="E4" s="189"/>
      <c r="F4" s="137" t="s">
        <v>445</v>
      </c>
      <c r="G4" s="139"/>
      <c r="H4" s="138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</row>
    <row r="5" spans="1:245" ht="11.25">
      <c r="A5" s="51" t="s">
        <v>65</v>
      </c>
      <c r="B5" s="89"/>
      <c r="C5" s="190"/>
      <c r="D5" s="150" t="s">
        <v>66</v>
      </c>
      <c r="E5" s="42" t="s">
        <v>147</v>
      </c>
      <c r="F5" s="36" t="s">
        <v>55</v>
      </c>
      <c r="G5" s="36" t="s">
        <v>151</v>
      </c>
      <c r="H5" s="39" t="s">
        <v>152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</row>
    <row r="6" spans="1:245" ht="11.25">
      <c r="A6" s="91" t="s">
        <v>75</v>
      </c>
      <c r="B6" s="85" t="s">
        <v>76</v>
      </c>
      <c r="C6" s="148" t="s">
        <v>77</v>
      </c>
      <c r="D6" s="151"/>
      <c r="E6" s="43"/>
      <c r="F6" s="38"/>
      <c r="G6" s="38"/>
      <c r="H6" s="41"/>
      <c r="I6" s="191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</row>
    <row r="7" spans="1:245" ht="11.25">
      <c r="A7" s="62"/>
      <c r="B7" s="62"/>
      <c r="C7" s="62"/>
      <c r="D7" s="62"/>
      <c r="E7" s="62"/>
      <c r="F7" s="64"/>
      <c r="G7" s="65"/>
      <c r="H7" s="64"/>
      <c r="I7" s="191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</row>
    <row r="8" spans="1:245" ht="11.25">
      <c r="A8" s="62"/>
      <c r="B8" s="62"/>
      <c r="C8" s="62"/>
      <c r="D8" s="62"/>
      <c r="E8" s="62"/>
      <c r="F8" s="64"/>
      <c r="G8" s="65"/>
      <c r="H8" s="64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</row>
    <row r="9" spans="1:245" ht="11.25">
      <c r="A9" s="62"/>
      <c r="B9" s="62"/>
      <c r="C9" s="62"/>
      <c r="D9" s="62"/>
      <c r="E9" s="62"/>
      <c r="F9" s="64"/>
      <c r="G9" s="65"/>
      <c r="H9" s="64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  <c r="GM9" s="192"/>
      <c r="GN9" s="192"/>
      <c r="GO9" s="192"/>
      <c r="GP9" s="192"/>
      <c r="GQ9" s="192"/>
      <c r="GR9" s="192"/>
      <c r="GS9" s="192"/>
      <c r="GT9" s="192"/>
      <c r="GU9" s="192"/>
      <c r="GV9" s="192"/>
      <c r="GW9" s="192"/>
      <c r="GX9" s="192"/>
      <c r="GY9" s="192"/>
      <c r="GZ9" s="192"/>
      <c r="HA9" s="192"/>
      <c r="HB9" s="192"/>
      <c r="HC9" s="192"/>
      <c r="HD9" s="192"/>
      <c r="HE9" s="192"/>
      <c r="HF9" s="192"/>
      <c r="HG9" s="192"/>
      <c r="HH9" s="192"/>
      <c r="HI9" s="192"/>
      <c r="HJ9" s="192"/>
      <c r="HK9" s="192"/>
      <c r="HL9" s="192"/>
      <c r="HM9" s="192"/>
      <c r="HN9" s="192"/>
      <c r="HO9" s="192"/>
      <c r="HP9" s="192"/>
      <c r="HQ9" s="192"/>
      <c r="HR9" s="192"/>
      <c r="HS9" s="192"/>
      <c r="HT9" s="192"/>
      <c r="HU9" s="192"/>
      <c r="HV9" s="192"/>
      <c r="HW9" s="192"/>
      <c r="HX9" s="192"/>
      <c r="HY9" s="192"/>
      <c r="HZ9" s="192"/>
      <c r="IA9" s="192"/>
      <c r="IB9" s="192"/>
      <c r="IC9" s="192"/>
      <c r="ID9" s="192"/>
      <c r="IE9" s="192"/>
      <c r="IF9" s="192"/>
      <c r="IG9" s="192"/>
      <c r="IH9" s="192"/>
      <c r="II9" s="192"/>
      <c r="IJ9" s="192"/>
      <c r="IK9" s="192"/>
    </row>
    <row r="10" spans="1:245" ht="11.25">
      <c r="A10" s="62"/>
      <c r="B10" s="62"/>
      <c r="C10" s="62"/>
      <c r="D10" s="62"/>
      <c r="E10" s="62"/>
      <c r="F10" s="64"/>
      <c r="G10" s="65"/>
      <c r="H10" s="64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/>
      <c r="FL10" s="192"/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/>
      <c r="GB10" s="192"/>
      <c r="GC10" s="192"/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  <c r="GO10" s="192"/>
      <c r="GP10" s="192"/>
      <c r="GQ10" s="192"/>
      <c r="GR10" s="192"/>
      <c r="GS10" s="192"/>
      <c r="GT10" s="192"/>
      <c r="GU10" s="192"/>
      <c r="GV10" s="192"/>
      <c r="GW10" s="192"/>
      <c r="GX10" s="192"/>
      <c r="GY10" s="192"/>
      <c r="GZ10" s="192"/>
      <c r="HA10" s="192"/>
      <c r="HB10" s="192"/>
      <c r="HC10" s="192"/>
      <c r="HD10" s="192"/>
      <c r="HE10" s="192"/>
      <c r="HF10" s="192"/>
      <c r="HG10" s="192"/>
      <c r="HH10" s="192"/>
      <c r="HI10" s="192"/>
      <c r="HJ10" s="192"/>
      <c r="HK10" s="192"/>
      <c r="HL10" s="192"/>
      <c r="HM10" s="192"/>
      <c r="HN10" s="192"/>
      <c r="HO10" s="192"/>
      <c r="HP10" s="192"/>
      <c r="HQ10" s="192"/>
      <c r="HR10" s="192"/>
      <c r="HS10" s="192"/>
      <c r="HT10" s="192"/>
      <c r="HU10" s="192"/>
      <c r="HV10" s="192"/>
      <c r="HW10" s="192"/>
      <c r="HX10" s="192"/>
      <c r="HY10" s="192"/>
      <c r="HZ10" s="192"/>
      <c r="IA10" s="192"/>
      <c r="IB10" s="192"/>
      <c r="IC10" s="192"/>
      <c r="ID10" s="192"/>
      <c r="IE10" s="192"/>
      <c r="IF10" s="192"/>
      <c r="IG10" s="192"/>
      <c r="IH10" s="192"/>
      <c r="II10" s="192"/>
      <c r="IJ10" s="192"/>
      <c r="IK10" s="192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A1" sqref="A1:IV16384"/>
    </sheetView>
  </sheetViews>
  <sheetFormatPr defaultColWidth="9.00390625" defaultRowHeight="14.25"/>
  <cols>
    <col min="1" max="16384" width="9.00390625" style="1" customWidth="1"/>
  </cols>
  <sheetData>
    <row r="1" spans="1:20" ht="14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  <c r="T1" s="31" t="s">
        <v>52</v>
      </c>
    </row>
    <row r="2" spans="1:20" ht="22.5">
      <c r="A2" s="5" t="s">
        <v>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">
      <c r="A3" s="32"/>
      <c r="B3" s="32"/>
      <c r="C3" s="32"/>
      <c r="D3" s="32"/>
      <c r="E3" s="32"/>
      <c r="F3" s="28"/>
      <c r="G3" s="28"/>
      <c r="H3" s="28"/>
      <c r="I3" s="28"/>
      <c r="J3" s="29"/>
      <c r="K3" s="29"/>
      <c r="L3" s="29"/>
      <c r="M3" s="29"/>
      <c r="N3" s="29"/>
      <c r="O3" s="29"/>
      <c r="P3" s="29"/>
      <c r="Q3" s="29"/>
      <c r="R3" s="29"/>
      <c r="S3" s="33"/>
      <c r="T3" s="9" t="s">
        <v>2</v>
      </c>
    </row>
    <row r="4" spans="1:20" ht="11.25">
      <c r="A4" s="34" t="s">
        <v>54</v>
      </c>
      <c r="B4" s="34"/>
      <c r="C4" s="34"/>
      <c r="D4" s="34"/>
      <c r="E4" s="34"/>
      <c r="F4" s="36" t="s">
        <v>55</v>
      </c>
      <c r="G4" s="39" t="s">
        <v>56</v>
      </c>
      <c r="H4" s="36" t="s">
        <v>57</v>
      </c>
      <c r="I4" s="36" t="s">
        <v>58</v>
      </c>
      <c r="J4" s="36" t="s">
        <v>59</v>
      </c>
      <c r="K4" s="44" t="s">
        <v>60</v>
      </c>
      <c r="L4" s="45"/>
      <c r="M4" s="47" t="s">
        <v>61</v>
      </c>
      <c r="N4" s="50" t="s">
        <v>62</v>
      </c>
      <c r="O4" s="50"/>
      <c r="P4" s="50"/>
      <c r="Q4" s="50"/>
      <c r="R4" s="50"/>
      <c r="S4" s="36" t="s">
        <v>63</v>
      </c>
      <c r="T4" s="36" t="s">
        <v>64</v>
      </c>
    </row>
    <row r="5" spans="1:20" ht="11.25">
      <c r="A5" s="51" t="s">
        <v>65</v>
      </c>
      <c r="B5" s="51"/>
      <c r="C5" s="51"/>
      <c r="D5" s="36" t="s">
        <v>66</v>
      </c>
      <c r="E5" s="36" t="s">
        <v>67</v>
      </c>
      <c r="F5" s="38"/>
      <c r="G5" s="41"/>
      <c r="H5" s="38"/>
      <c r="I5" s="38"/>
      <c r="J5" s="38"/>
      <c r="K5" s="52" t="s">
        <v>68</v>
      </c>
      <c r="L5" s="36" t="s">
        <v>69</v>
      </c>
      <c r="M5" s="49"/>
      <c r="N5" s="36" t="s">
        <v>70</v>
      </c>
      <c r="O5" s="36" t="s">
        <v>71</v>
      </c>
      <c r="P5" s="36" t="s">
        <v>72</v>
      </c>
      <c r="Q5" s="36" t="s">
        <v>73</v>
      </c>
      <c r="R5" s="36" t="s">
        <v>74</v>
      </c>
      <c r="S5" s="38"/>
      <c r="T5" s="38"/>
    </row>
    <row r="6" spans="1:20" ht="11.25">
      <c r="A6" s="35" t="s">
        <v>75</v>
      </c>
      <c r="B6" s="35" t="s">
        <v>76</v>
      </c>
      <c r="C6" s="35" t="s">
        <v>77</v>
      </c>
      <c r="D6" s="37"/>
      <c r="E6" s="37"/>
      <c r="F6" s="37"/>
      <c r="G6" s="40"/>
      <c r="H6" s="37"/>
      <c r="I6" s="37"/>
      <c r="J6" s="37"/>
      <c r="K6" s="53"/>
      <c r="L6" s="37"/>
      <c r="M6" s="48"/>
      <c r="N6" s="37"/>
      <c r="O6" s="37"/>
      <c r="P6" s="37"/>
      <c r="Q6" s="37"/>
      <c r="R6" s="37"/>
      <c r="S6" s="37"/>
      <c r="T6" s="37"/>
    </row>
    <row r="7" spans="1:20" s="54" customFormat="1" ht="11.25">
      <c r="A7" s="55" t="s">
        <v>78</v>
      </c>
      <c r="B7" s="55" t="s">
        <v>78</v>
      </c>
      <c r="C7" s="55" t="s">
        <v>78</v>
      </c>
      <c r="D7" s="55" t="s">
        <v>78</v>
      </c>
      <c r="E7" s="55" t="s">
        <v>78</v>
      </c>
      <c r="F7" s="55">
        <v>1</v>
      </c>
      <c r="G7" s="56">
        <v>2</v>
      </c>
      <c r="H7" s="56">
        <v>3</v>
      </c>
      <c r="I7" s="56">
        <v>4</v>
      </c>
      <c r="J7" s="56">
        <v>5</v>
      </c>
      <c r="K7" s="56">
        <v>6</v>
      </c>
      <c r="L7" s="56">
        <v>7</v>
      </c>
      <c r="M7" s="56">
        <v>8</v>
      </c>
      <c r="N7" s="56">
        <v>9</v>
      </c>
      <c r="O7" s="56">
        <v>10</v>
      </c>
      <c r="P7" s="56">
        <v>11</v>
      </c>
      <c r="Q7" s="56">
        <v>12</v>
      </c>
      <c r="R7" s="56">
        <v>13</v>
      </c>
      <c r="S7" s="56">
        <v>14</v>
      </c>
      <c r="T7" s="56">
        <v>15</v>
      </c>
    </row>
    <row r="8" spans="1:20" ht="11.25">
      <c r="A8" s="57"/>
      <c r="B8" s="57"/>
      <c r="C8" s="57"/>
      <c r="D8" s="57"/>
      <c r="E8" s="58" t="s">
        <v>55</v>
      </c>
      <c r="F8" s="59">
        <v>4331773</v>
      </c>
      <c r="G8" s="60"/>
      <c r="H8" s="61">
        <v>4331773</v>
      </c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60"/>
    </row>
    <row r="9" spans="1:20" ht="22.5">
      <c r="A9" s="57"/>
      <c r="B9" s="57"/>
      <c r="C9" s="57"/>
      <c r="D9" s="57" t="s">
        <v>79</v>
      </c>
      <c r="E9" s="58" t="s">
        <v>80</v>
      </c>
      <c r="F9" s="59">
        <v>4331773</v>
      </c>
      <c r="G9" s="60"/>
      <c r="H9" s="61">
        <v>4331773</v>
      </c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0"/>
    </row>
    <row r="10" spans="1:20" ht="33.75">
      <c r="A10" s="57" t="s">
        <v>81</v>
      </c>
      <c r="B10" s="57" t="s">
        <v>82</v>
      </c>
      <c r="C10" s="57" t="s">
        <v>83</v>
      </c>
      <c r="D10" s="57" t="s">
        <v>84</v>
      </c>
      <c r="E10" s="58" t="s">
        <v>85</v>
      </c>
      <c r="F10" s="59">
        <v>2737760</v>
      </c>
      <c r="G10" s="60"/>
      <c r="H10" s="61">
        <v>2737760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60"/>
    </row>
    <row r="11" spans="1:20" ht="45">
      <c r="A11" s="57" t="s">
        <v>81</v>
      </c>
      <c r="B11" s="57" t="s">
        <v>86</v>
      </c>
      <c r="C11" s="57" t="s">
        <v>86</v>
      </c>
      <c r="D11" s="57" t="s">
        <v>84</v>
      </c>
      <c r="E11" s="58" t="s">
        <v>87</v>
      </c>
      <c r="F11" s="59">
        <v>434007</v>
      </c>
      <c r="G11" s="60"/>
      <c r="H11" s="61">
        <v>434007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60"/>
    </row>
    <row r="12" spans="1:20" ht="11.25">
      <c r="A12" s="57" t="s">
        <v>81</v>
      </c>
      <c r="B12" s="57" t="s">
        <v>88</v>
      </c>
      <c r="C12" s="57" t="s">
        <v>82</v>
      </c>
      <c r="D12" s="57" t="s">
        <v>84</v>
      </c>
      <c r="E12" s="58" t="s">
        <v>89</v>
      </c>
      <c r="F12" s="59">
        <v>620000</v>
      </c>
      <c r="G12" s="60"/>
      <c r="H12" s="61">
        <v>620000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0"/>
    </row>
    <row r="13" spans="1:20" ht="33.75">
      <c r="A13" s="57" t="s">
        <v>81</v>
      </c>
      <c r="B13" s="57" t="s">
        <v>90</v>
      </c>
      <c r="C13" s="57" t="s">
        <v>83</v>
      </c>
      <c r="D13" s="57" t="s">
        <v>84</v>
      </c>
      <c r="E13" s="58" t="s">
        <v>91</v>
      </c>
      <c r="F13" s="59">
        <v>10032</v>
      </c>
      <c r="G13" s="60"/>
      <c r="H13" s="61">
        <v>10032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60"/>
    </row>
    <row r="14" spans="1:20" ht="22.5">
      <c r="A14" s="57" t="s">
        <v>92</v>
      </c>
      <c r="B14" s="57" t="s">
        <v>93</v>
      </c>
      <c r="C14" s="57" t="s">
        <v>83</v>
      </c>
      <c r="D14" s="57" t="s">
        <v>84</v>
      </c>
      <c r="E14" s="58" t="s">
        <v>94</v>
      </c>
      <c r="F14" s="59">
        <v>189567</v>
      </c>
      <c r="G14" s="60"/>
      <c r="H14" s="61">
        <v>189567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</row>
    <row r="15" spans="1:20" ht="22.5">
      <c r="A15" s="57" t="s">
        <v>95</v>
      </c>
      <c r="B15" s="57" t="s">
        <v>86</v>
      </c>
      <c r="C15" s="57" t="s">
        <v>90</v>
      </c>
      <c r="D15" s="57" t="s">
        <v>84</v>
      </c>
      <c r="E15" s="58" t="s">
        <v>96</v>
      </c>
      <c r="F15" s="59">
        <v>80000</v>
      </c>
      <c r="G15" s="60"/>
      <c r="H15" s="61">
        <v>80000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60"/>
    </row>
    <row r="16" spans="1:20" ht="22.5">
      <c r="A16" s="57" t="s">
        <v>97</v>
      </c>
      <c r="B16" s="57" t="s">
        <v>82</v>
      </c>
      <c r="C16" s="57" t="s">
        <v>83</v>
      </c>
      <c r="D16" s="57" t="s">
        <v>84</v>
      </c>
      <c r="E16" s="58" t="s">
        <v>98</v>
      </c>
      <c r="F16" s="59">
        <v>260407</v>
      </c>
      <c r="G16" s="60"/>
      <c r="H16" s="61">
        <v>260407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60"/>
    </row>
    <row r="17" spans="1:20" ht="11.25">
      <c r="A17" s="62"/>
      <c r="B17" s="62"/>
      <c r="C17" s="62"/>
      <c r="D17" s="62"/>
      <c r="E17" s="62"/>
      <c r="F17" s="63"/>
      <c r="G17" s="63"/>
      <c r="H17" s="63"/>
      <c r="I17" s="63"/>
      <c r="J17" s="64"/>
      <c r="K17" s="65"/>
      <c r="L17" s="63"/>
      <c r="M17" s="64"/>
      <c r="N17" s="65"/>
      <c r="O17" s="63"/>
      <c r="P17" s="63"/>
      <c r="Q17" s="63"/>
      <c r="R17" s="64"/>
      <c r="S17" s="65"/>
      <c r="T17" s="64"/>
    </row>
    <row r="18" spans="1:20" ht="11.25">
      <c r="A18" s="62"/>
      <c r="B18" s="62"/>
      <c r="C18" s="62"/>
      <c r="D18" s="62"/>
      <c r="E18" s="62"/>
      <c r="F18" s="63"/>
      <c r="G18" s="63"/>
      <c r="H18" s="63"/>
      <c r="I18" s="63"/>
      <c r="J18" s="64"/>
      <c r="K18" s="65"/>
      <c r="L18" s="63"/>
      <c r="M18" s="64"/>
      <c r="N18" s="65"/>
      <c r="O18" s="63"/>
      <c r="P18" s="63"/>
      <c r="Q18" s="63"/>
      <c r="R18" s="64"/>
      <c r="S18" s="65"/>
      <c r="T18" s="64"/>
    </row>
    <row r="19" spans="1:20" ht="11.25">
      <c r="A19" s="62"/>
      <c r="B19" s="62"/>
      <c r="C19" s="62"/>
      <c r="D19" s="62"/>
      <c r="E19" s="62"/>
      <c r="F19" s="63"/>
      <c r="G19" s="63"/>
      <c r="H19" s="63"/>
      <c r="I19" s="63"/>
      <c r="J19" s="64"/>
      <c r="K19" s="65"/>
      <c r="L19" s="63"/>
      <c r="M19" s="64"/>
      <c r="N19" s="65"/>
      <c r="O19" s="63"/>
      <c r="P19" s="63"/>
      <c r="Q19" s="63"/>
      <c r="R19" s="64"/>
      <c r="S19" s="65"/>
      <c r="T19" s="64"/>
    </row>
  </sheetData>
  <mergeCells count="19">
    <mergeCell ref="R5:R6"/>
    <mergeCell ref="N5:N6"/>
    <mergeCell ref="O5:O6"/>
    <mergeCell ref="P5:P6"/>
    <mergeCell ref="Q5:Q6"/>
    <mergeCell ref="D5:D6"/>
    <mergeCell ref="E5:E6"/>
    <mergeCell ref="K5:K6"/>
    <mergeCell ref="L5:L6"/>
    <mergeCell ref="A2:T2"/>
    <mergeCell ref="F4:F6"/>
    <mergeCell ref="G4:G6"/>
    <mergeCell ref="H4:H6"/>
    <mergeCell ref="I4:I6"/>
    <mergeCell ref="J4:J6"/>
    <mergeCell ref="K4:L4"/>
    <mergeCell ref="M4:M6"/>
    <mergeCell ref="S4:S6"/>
    <mergeCell ref="T4:T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A1" sqref="A1:IV16384"/>
    </sheetView>
  </sheetViews>
  <sheetFormatPr defaultColWidth="9.00390625" defaultRowHeight="14.25"/>
  <cols>
    <col min="1" max="16384" width="9.00390625" style="1" customWidth="1"/>
  </cols>
  <sheetData>
    <row r="1" spans="1:20" ht="14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  <c r="T1" s="31" t="s">
        <v>52</v>
      </c>
    </row>
    <row r="2" spans="1:20" ht="22.5">
      <c r="A2" s="5" t="s">
        <v>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">
      <c r="A3" s="32"/>
      <c r="B3" s="32"/>
      <c r="C3" s="32"/>
      <c r="D3" s="32"/>
      <c r="E3" s="32"/>
      <c r="F3" s="28"/>
      <c r="G3" s="28"/>
      <c r="H3" s="28"/>
      <c r="I3" s="28"/>
      <c r="J3" s="29"/>
      <c r="K3" s="29"/>
      <c r="L3" s="29"/>
      <c r="M3" s="29"/>
      <c r="N3" s="29"/>
      <c r="O3" s="29"/>
      <c r="P3" s="29"/>
      <c r="Q3" s="29"/>
      <c r="R3" s="29"/>
      <c r="S3" s="33"/>
      <c r="T3" s="9" t="s">
        <v>2</v>
      </c>
    </row>
    <row r="4" spans="1:20" ht="11.25">
      <c r="A4" s="34" t="s">
        <v>54</v>
      </c>
      <c r="B4" s="34"/>
      <c r="C4" s="34"/>
      <c r="D4" s="34"/>
      <c r="E4" s="34"/>
      <c r="F4" s="36" t="s">
        <v>55</v>
      </c>
      <c r="G4" s="39" t="s">
        <v>56</v>
      </c>
      <c r="H4" s="36" t="s">
        <v>57</v>
      </c>
      <c r="I4" s="36" t="s">
        <v>58</v>
      </c>
      <c r="J4" s="36" t="s">
        <v>59</v>
      </c>
      <c r="K4" s="44" t="s">
        <v>60</v>
      </c>
      <c r="L4" s="45"/>
      <c r="M4" s="47" t="s">
        <v>61</v>
      </c>
      <c r="N4" s="50" t="s">
        <v>62</v>
      </c>
      <c r="O4" s="50"/>
      <c r="P4" s="50"/>
      <c r="Q4" s="50"/>
      <c r="R4" s="50"/>
      <c r="S4" s="36" t="s">
        <v>63</v>
      </c>
      <c r="T4" s="36" t="s">
        <v>64</v>
      </c>
    </row>
    <row r="5" spans="1:20" ht="11.25">
      <c r="A5" s="51" t="s">
        <v>65</v>
      </c>
      <c r="B5" s="51"/>
      <c r="C5" s="51"/>
      <c r="D5" s="36" t="s">
        <v>66</v>
      </c>
      <c r="E5" s="36" t="s">
        <v>67</v>
      </c>
      <c r="F5" s="38"/>
      <c r="G5" s="41"/>
      <c r="H5" s="38"/>
      <c r="I5" s="38"/>
      <c r="J5" s="38"/>
      <c r="K5" s="52" t="s">
        <v>68</v>
      </c>
      <c r="L5" s="36" t="s">
        <v>69</v>
      </c>
      <c r="M5" s="49"/>
      <c r="N5" s="36" t="s">
        <v>70</v>
      </c>
      <c r="O5" s="36" t="s">
        <v>71</v>
      </c>
      <c r="P5" s="36" t="s">
        <v>72</v>
      </c>
      <c r="Q5" s="36" t="s">
        <v>73</v>
      </c>
      <c r="R5" s="36" t="s">
        <v>74</v>
      </c>
      <c r="S5" s="38"/>
      <c r="T5" s="38"/>
    </row>
    <row r="6" spans="1:20" ht="11.25">
      <c r="A6" s="35" t="s">
        <v>75</v>
      </c>
      <c r="B6" s="35" t="s">
        <v>76</v>
      </c>
      <c r="C6" s="35" t="s">
        <v>77</v>
      </c>
      <c r="D6" s="37"/>
      <c r="E6" s="37"/>
      <c r="F6" s="37"/>
      <c r="G6" s="40"/>
      <c r="H6" s="37"/>
      <c r="I6" s="37"/>
      <c r="J6" s="37"/>
      <c r="K6" s="53"/>
      <c r="L6" s="37"/>
      <c r="M6" s="48"/>
      <c r="N6" s="37"/>
      <c r="O6" s="37"/>
      <c r="P6" s="37"/>
      <c r="Q6" s="37"/>
      <c r="R6" s="37"/>
      <c r="S6" s="37"/>
      <c r="T6" s="37"/>
    </row>
    <row r="7" spans="1:20" s="54" customFormat="1" ht="11.25">
      <c r="A7" s="55" t="s">
        <v>78</v>
      </c>
      <c r="B7" s="55" t="s">
        <v>78</v>
      </c>
      <c r="C7" s="55" t="s">
        <v>78</v>
      </c>
      <c r="D7" s="55" t="s">
        <v>78</v>
      </c>
      <c r="E7" s="55" t="s">
        <v>78</v>
      </c>
      <c r="F7" s="55">
        <v>1</v>
      </c>
      <c r="G7" s="56">
        <v>2</v>
      </c>
      <c r="H7" s="56">
        <v>3</v>
      </c>
      <c r="I7" s="56">
        <v>4</v>
      </c>
      <c r="J7" s="56">
        <v>5</v>
      </c>
      <c r="K7" s="56">
        <v>6</v>
      </c>
      <c r="L7" s="56">
        <v>7</v>
      </c>
      <c r="M7" s="56">
        <v>8</v>
      </c>
      <c r="N7" s="56">
        <v>9</v>
      </c>
      <c r="O7" s="56">
        <v>10</v>
      </c>
      <c r="P7" s="56">
        <v>11</v>
      </c>
      <c r="Q7" s="56">
        <v>12</v>
      </c>
      <c r="R7" s="56">
        <v>13</v>
      </c>
      <c r="S7" s="56">
        <v>14</v>
      </c>
      <c r="T7" s="56">
        <v>15</v>
      </c>
    </row>
    <row r="8" spans="1:20" ht="11.25">
      <c r="A8" s="57"/>
      <c r="B8" s="57"/>
      <c r="C8" s="57"/>
      <c r="D8" s="57"/>
      <c r="E8" s="58" t="s">
        <v>55</v>
      </c>
      <c r="F8" s="59">
        <v>4331773</v>
      </c>
      <c r="G8" s="60"/>
      <c r="H8" s="61">
        <v>4331773</v>
      </c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60"/>
    </row>
    <row r="9" spans="1:20" ht="22.5">
      <c r="A9" s="57"/>
      <c r="B9" s="57"/>
      <c r="C9" s="57"/>
      <c r="D9" s="57" t="s">
        <v>79</v>
      </c>
      <c r="E9" s="58" t="s">
        <v>80</v>
      </c>
      <c r="F9" s="59">
        <v>4331773</v>
      </c>
      <c r="G9" s="60"/>
      <c r="H9" s="61">
        <v>4331773</v>
      </c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0"/>
    </row>
    <row r="10" spans="1:20" ht="33.75">
      <c r="A10" s="57" t="s">
        <v>81</v>
      </c>
      <c r="B10" s="57" t="s">
        <v>82</v>
      </c>
      <c r="C10" s="57" t="s">
        <v>83</v>
      </c>
      <c r="D10" s="57" t="s">
        <v>84</v>
      </c>
      <c r="E10" s="58" t="s">
        <v>85</v>
      </c>
      <c r="F10" s="59">
        <v>2737760</v>
      </c>
      <c r="G10" s="60"/>
      <c r="H10" s="61">
        <v>2737760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60"/>
    </row>
    <row r="11" spans="1:20" ht="45">
      <c r="A11" s="57" t="s">
        <v>81</v>
      </c>
      <c r="B11" s="57" t="s">
        <v>86</v>
      </c>
      <c r="C11" s="57" t="s">
        <v>86</v>
      </c>
      <c r="D11" s="57" t="s">
        <v>84</v>
      </c>
      <c r="E11" s="58" t="s">
        <v>87</v>
      </c>
      <c r="F11" s="59">
        <v>434007</v>
      </c>
      <c r="G11" s="60"/>
      <c r="H11" s="61">
        <v>434007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60"/>
    </row>
    <row r="12" spans="1:20" ht="11.25">
      <c r="A12" s="57" t="s">
        <v>81</v>
      </c>
      <c r="B12" s="57" t="s">
        <v>88</v>
      </c>
      <c r="C12" s="57" t="s">
        <v>82</v>
      </c>
      <c r="D12" s="57" t="s">
        <v>84</v>
      </c>
      <c r="E12" s="58" t="s">
        <v>89</v>
      </c>
      <c r="F12" s="59">
        <v>620000</v>
      </c>
      <c r="G12" s="60"/>
      <c r="H12" s="61">
        <v>620000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0"/>
    </row>
    <row r="13" spans="1:20" ht="33.75">
      <c r="A13" s="57" t="s">
        <v>81</v>
      </c>
      <c r="B13" s="57" t="s">
        <v>90</v>
      </c>
      <c r="C13" s="57" t="s">
        <v>83</v>
      </c>
      <c r="D13" s="57" t="s">
        <v>84</v>
      </c>
      <c r="E13" s="58" t="s">
        <v>91</v>
      </c>
      <c r="F13" s="59">
        <v>10032</v>
      </c>
      <c r="G13" s="60"/>
      <c r="H13" s="61">
        <v>10032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60"/>
    </row>
    <row r="14" spans="1:20" ht="22.5">
      <c r="A14" s="57" t="s">
        <v>92</v>
      </c>
      <c r="B14" s="57" t="s">
        <v>93</v>
      </c>
      <c r="C14" s="57" t="s">
        <v>83</v>
      </c>
      <c r="D14" s="57" t="s">
        <v>84</v>
      </c>
      <c r="E14" s="58" t="s">
        <v>94</v>
      </c>
      <c r="F14" s="59">
        <v>189567</v>
      </c>
      <c r="G14" s="60"/>
      <c r="H14" s="61">
        <v>189567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</row>
    <row r="15" spans="1:20" ht="22.5">
      <c r="A15" s="57" t="s">
        <v>95</v>
      </c>
      <c r="B15" s="57" t="s">
        <v>86</v>
      </c>
      <c r="C15" s="57" t="s">
        <v>90</v>
      </c>
      <c r="D15" s="57" t="s">
        <v>84</v>
      </c>
      <c r="E15" s="58" t="s">
        <v>96</v>
      </c>
      <c r="F15" s="59">
        <v>80000</v>
      </c>
      <c r="G15" s="60"/>
      <c r="H15" s="61">
        <v>80000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60"/>
    </row>
    <row r="16" spans="1:20" ht="22.5">
      <c r="A16" s="57" t="s">
        <v>97</v>
      </c>
      <c r="B16" s="57" t="s">
        <v>82</v>
      </c>
      <c r="C16" s="57" t="s">
        <v>83</v>
      </c>
      <c r="D16" s="57" t="s">
        <v>84</v>
      </c>
      <c r="E16" s="58" t="s">
        <v>98</v>
      </c>
      <c r="F16" s="59">
        <v>260407</v>
      </c>
      <c r="G16" s="60"/>
      <c r="H16" s="61">
        <v>260407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60"/>
    </row>
    <row r="17" spans="1:20" ht="11.25">
      <c r="A17" s="62"/>
      <c r="B17" s="62"/>
      <c r="C17" s="62"/>
      <c r="D17" s="62"/>
      <c r="E17" s="62"/>
      <c r="F17" s="63"/>
      <c r="G17" s="63"/>
      <c r="H17" s="63"/>
      <c r="I17" s="63"/>
      <c r="J17" s="64"/>
      <c r="K17" s="65"/>
      <c r="L17" s="63"/>
      <c r="M17" s="64"/>
      <c r="N17" s="65"/>
      <c r="O17" s="63"/>
      <c r="P17" s="63"/>
      <c r="Q17" s="63"/>
      <c r="R17" s="64"/>
      <c r="S17" s="65"/>
      <c r="T17" s="64"/>
    </row>
    <row r="18" spans="1:20" ht="11.25">
      <c r="A18" s="62"/>
      <c r="B18" s="62"/>
      <c r="C18" s="62"/>
      <c r="D18" s="62"/>
      <c r="E18" s="62"/>
      <c r="F18" s="63"/>
      <c r="G18" s="63"/>
      <c r="H18" s="63"/>
      <c r="I18" s="63"/>
      <c r="J18" s="64"/>
      <c r="K18" s="65"/>
      <c r="L18" s="63"/>
      <c r="M18" s="64"/>
      <c r="N18" s="65"/>
      <c r="O18" s="63"/>
      <c r="P18" s="63"/>
      <c r="Q18" s="63"/>
      <c r="R18" s="64"/>
      <c r="S18" s="65"/>
      <c r="T18" s="64"/>
    </row>
    <row r="19" spans="1:20" ht="11.25">
      <c r="A19" s="62"/>
      <c r="B19" s="62"/>
      <c r="C19" s="62"/>
      <c r="D19" s="62"/>
      <c r="E19" s="62"/>
      <c r="F19" s="63"/>
      <c r="G19" s="63"/>
      <c r="H19" s="63"/>
      <c r="I19" s="63"/>
      <c r="J19" s="64"/>
      <c r="K19" s="65"/>
      <c r="L19" s="63"/>
      <c r="M19" s="64"/>
      <c r="N19" s="65"/>
      <c r="O19" s="63"/>
      <c r="P19" s="63"/>
      <c r="Q19" s="63"/>
      <c r="R19" s="64"/>
      <c r="S19" s="65"/>
      <c r="T19" s="64"/>
    </row>
  </sheetData>
  <mergeCells count="19">
    <mergeCell ref="R5:R6"/>
    <mergeCell ref="N5:N6"/>
    <mergeCell ref="O5:O6"/>
    <mergeCell ref="P5:P6"/>
    <mergeCell ref="Q5:Q6"/>
    <mergeCell ref="D5:D6"/>
    <mergeCell ref="E5:E6"/>
    <mergeCell ref="K5:K6"/>
    <mergeCell ref="L5:L6"/>
    <mergeCell ref="A2:T2"/>
    <mergeCell ref="F4:F6"/>
    <mergeCell ref="G4:G6"/>
    <mergeCell ref="H4:H6"/>
    <mergeCell ref="I4:I6"/>
    <mergeCell ref="J4:J6"/>
    <mergeCell ref="K4:L4"/>
    <mergeCell ref="M4:M6"/>
    <mergeCell ref="S4:S6"/>
    <mergeCell ref="T4:T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9"/>
  <sheetViews>
    <sheetView workbookViewId="0" topLeftCell="A1">
      <selection activeCell="A1" sqref="A1:IV16384"/>
    </sheetView>
  </sheetViews>
  <sheetFormatPr defaultColWidth="9.00390625" defaultRowHeight="14.25"/>
  <cols>
    <col min="1" max="16384" width="9.00390625" style="1" customWidth="1"/>
  </cols>
  <sheetData>
    <row r="1" spans="1:34" ht="14.25">
      <c r="A1" s="2"/>
      <c r="B1" s="2"/>
      <c r="C1" s="2"/>
      <c r="D1" s="2"/>
      <c r="E1" s="2"/>
      <c r="F1" s="2"/>
      <c r="G1" s="2"/>
      <c r="H1" s="3" t="s">
        <v>99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2.5">
      <c r="A2" s="5" t="s">
        <v>100</v>
      </c>
      <c r="B2" s="5"/>
      <c r="C2" s="5"/>
      <c r="D2" s="5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4.25">
      <c r="A3" s="7"/>
      <c r="B3" s="7"/>
      <c r="C3" s="8"/>
      <c r="D3" s="8"/>
      <c r="E3" s="8"/>
      <c r="F3" s="8"/>
      <c r="G3" s="8"/>
      <c r="H3" s="9" t="s">
        <v>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4.25">
      <c r="A4" s="11" t="s">
        <v>3</v>
      </c>
      <c r="B4" s="11"/>
      <c r="C4" s="11" t="s">
        <v>4</v>
      </c>
      <c r="D4" s="11"/>
      <c r="E4" s="11"/>
      <c r="F4" s="11"/>
      <c r="G4" s="11"/>
      <c r="H4" s="1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4.25">
      <c r="A5" s="12" t="s">
        <v>5</v>
      </c>
      <c r="B5" s="13" t="s">
        <v>6</v>
      </c>
      <c r="C5" s="12" t="s">
        <v>5</v>
      </c>
      <c r="D5" s="12" t="s">
        <v>55</v>
      </c>
      <c r="E5" s="13" t="s">
        <v>101</v>
      </c>
      <c r="F5" s="66" t="s">
        <v>102</v>
      </c>
      <c r="G5" s="12" t="s">
        <v>103</v>
      </c>
      <c r="H5" s="66" t="s">
        <v>104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4.25">
      <c r="A6" s="15" t="s">
        <v>105</v>
      </c>
      <c r="B6" s="18"/>
      <c r="C6" s="67" t="s">
        <v>106</v>
      </c>
      <c r="D6" s="18">
        <f>SUM(D7:D34)</f>
        <v>4331773</v>
      </c>
      <c r="E6" s="18">
        <f>SUM(E7:E35)</f>
        <v>4331773</v>
      </c>
      <c r="F6" s="68"/>
      <c r="G6" s="68"/>
      <c r="H6" s="6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4.25">
      <c r="A7" s="15" t="s">
        <v>107</v>
      </c>
      <c r="B7" s="16">
        <v>4331773</v>
      </c>
      <c r="C7" s="67" t="s">
        <v>108</v>
      </c>
      <c r="D7" s="69">
        <f>SUM(E7:H7)</f>
        <v>0</v>
      </c>
      <c r="E7" s="18">
        <v>0</v>
      </c>
      <c r="F7" s="70"/>
      <c r="G7" s="71"/>
      <c r="H7" s="6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4.25">
      <c r="A8" s="15" t="s">
        <v>109</v>
      </c>
      <c r="B8" s="20"/>
      <c r="C8" s="67" t="s">
        <v>110</v>
      </c>
      <c r="D8" s="69">
        <f>SUM(E8:H8)</f>
        <v>0</v>
      </c>
      <c r="E8" s="18">
        <v>0</v>
      </c>
      <c r="F8" s="70"/>
      <c r="G8" s="71"/>
      <c r="H8" s="6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4.25">
      <c r="A9" s="15" t="s">
        <v>111</v>
      </c>
      <c r="B9" s="16"/>
      <c r="C9" s="67" t="s">
        <v>112</v>
      </c>
      <c r="D9" s="69">
        <f>SUM(E9:H9)</f>
        <v>0</v>
      </c>
      <c r="E9" s="18">
        <v>0</v>
      </c>
      <c r="F9" s="70"/>
      <c r="G9" s="71"/>
      <c r="H9" s="6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4.25">
      <c r="A10" s="15" t="s">
        <v>113</v>
      </c>
      <c r="B10" s="20"/>
      <c r="C10" s="67" t="s">
        <v>114</v>
      </c>
      <c r="D10" s="69">
        <f>SUM(E10:H10)</f>
        <v>0</v>
      </c>
      <c r="E10" s="18">
        <v>0</v>
      </c>
      <c r="F10" s="70"/>
      <c r="G10" s="71"/>
      <c r="H10" s="6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4.25">
      <c r="A11" s="15" t="s">
        <v>107</v>
      </c>
      <c r="B11" s="18"/>
      <c r="C11" s="67" t="s">
        <v>115</v>
      </c>
      <c r="D11" s="69">
        <f>SUM(E11:H11)</f>
        <v>0</v>
      </c>
      <c r="E11" s="18">
        <v>0</v>
      </c>
      <c r="F11" s="70"/>
      <c r="G11" s="71"/>
      <c r="H11" s="6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4.25">
      <c r="A12" s="15" t="s">
        <v>109</v>
      </c>
      <c r="B12" s="18">
        <v>0</v>
      </c>
      <c r="C12" s="67" t="s">
        <v>116</v>
      </c>
      <c r="D12" s="69">
        <f>SUM(E12:H12)</f>
        <v>0</v>
      </c>
      <c r="E12" s="18">
        <v>0</v>
      </c>
      <c r="F12" s="70"/>
      <c r="G12" s="71"/>
      <c r="H12" s="68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4.25">
      <c r="A13" s="15" t="s">
        <v>111</v>
      </c>
      <c r="B13" s="18">
        <v>0</v>
      </c>
      <c r="C13" s="67" t="s">
        <v>117</v>
      </c>
      <c r="D13" s="69">
        <f>SUM(E13:H13)</f>
        <v>0</v>
      </c>
      <c r="E13" s="18">
        <v>0</v>
      </c>
      <c r="F13" s="70"/>
      <c r="G13" s="71"/>
      <c r="H13" s="6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4.25">
      <c r="A14" s="15" t="s">
        <v>118</v>
      </c>
      <c r="B14" s="16">
        <v>0</v>
      </c>
      <c r="C14" s="67" t="s">
        <v>119</v>
      </c>
      <c r="D14" s="69">
        <f>SUM(E14:H14)</f>
        <v>3801799</v>
      </c>
      <c r="E14" s="18">
        <v>3801799</v>
      </c>
      <c r="F14" s="70"/>
      <c r="G14" s="71"/>
      <c r="H14" s="6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4.25">
      <c r="A15" s="22"/>
      <c r="B15" s="21"/>
      <c r="C15" s="19" t="s">
        <v>120</v>
      </c>
      <c r="D15" s="69">
        <f>SUM(E15:H15)</f>
        <v>0</v>
      </c>
      <c r="E15" s="18">
        <v>0</v>
      </c>
      <c r="F15" s="70"/>
      <c r="G15" s="71"/>
      <c r="H15" s="6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4.25">
      <c r="A16" s="22"/>
      <c r="B16" s="18"/>
      <c r="C16" s="19" t="s">
        <v>121</v>
      </c>
      <c r="D16" s="69">
        <f>SUM(E16:H16)</f>
        <v>189567</v>
      </c>
      <c r="E16" s="18">
        <v>189567</v>
      </c>
      <c r="F16" s="70"/>
      <c r="G16" s="71"/>
      <c r="H16" s="6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4.25">
      <c r="A17" s="72"/>
      <c r="B17" s="18"/>
      <c r="C17" s="67" t="s">
        <v>122</v>
      </c>
      <c r="D17" s="69">
        <f>SUM(E17:H17)</f>
        <v>0</v>
      </c>
      <c r="E17" s="18">
        <v>0</v>
      </c>
      <c r="F17" s="70"/>
      <c r="G17" s="71"/>
      <c r="H17" s="6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4.25">
      <c r="A18" s="72"/>
      <c r="B18" s="18"/>
      <c r="C18" s="67" t="s">
        <v>123</v>
      </c>
      <c r="D18" s="69">
        <f>SUM(E18:H18)</f>
        <v>0</v>
      </c>
      <c r="E18" s="18">
        <v>0</v>
      </c>
      <c r="F18" s="70"/>
      <c r="G18" s="71"/>
      <c r="H18" s="6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4.25">
      <c r="A19" s="72"/>
      <c r="B19" s="18"/>
      <c r="C19" s="67" t="s">
        <v>124</v>
      </c>
      <c r="D19" s="69">
        <f>SUM(E19:H19)</f>
        <v>80000</v>
      </c>
      <c r="E19" s="18">
        <v>80000</v>
      </c>
      <c r="F19" s="70"/>
      <c r="G19" s="71"/>
      <c r="H19" s="6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4.25">
      <c r="A20" s="72"/>
      <c r="B20" s="16"/>
      <c r="C20" s="67" t="s">
        <v>125</v>
      </c>
      <c r="D20" s="69">
        <f>SUM(E20:H20)</f>
        <v>0</v>
      </c>
      <c r="E20" s="18">
        <v>0</v>
      </c>
      <c r="F20" s="70"/>
      <c r="G20" s="71"/>
      <c r="H20" s="68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4.25">
      <c r="A21" s="22"/>
      <c r="B21" s="21"/>
      <c r="C21" s="19" t="s">
        <v>126</v>
      </c>
      <c r="D21" s="69">
        <f>SUM(E21:H21)</f>
        <v>0</v>
      </c>
      <c r="E21" s="18">
        <v>0</v>
      </c>
      <c r="F21" s="70"/>
      <c r="G21" s="71"/>
      <c r="H21" s="6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4.25">
      <c r="A22" s="22"/>
      <c r="B22" s="16"/>
      <c r="C22" s="19" t="s">
        <v>127</v>
      </c>
      <c r="D22" s="69">
        <f>SUM(E22:H22)</f>
        <v>0</v>
      </c>
      <c r="E22" s="18">
        <v>0</v>
      </c>
      <c r="F22" s="70"/>
      <c r="G22" s="71"/>
      <c r="H22" s="6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4.25">
      <c r="A23" s="22"/>
      <c r="B23" s="16"/>
      <c r="C23" s="19" t="s">
        <v>128</v>
      </c>
      <c r="D23" s="69">
        <f>SUM(E23:H23)</f>
        <v>0</v>
      </c>
      <c r="E23" s="18">
        <v>0</v>
      </c>
      <c r="F23" s="70"/>
      <c r="G23" s="71"/>
      <c r="H23" s="68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4.25">
      <c r="A24" s="22"/>
      <c r="B24" s="16"/>
      <c r="C24" s="19" t="s">
        <v>129</v>
      </c>
      <c r="D24" s="69">
        <f>SUM(E24:H24)</f>
        <v>0</v>
      </c>
      <c r="E24" s="18">
        <v>0</v>
      </c>
      <c r="F24" s="70"/>
      <c r="G24" s="71"/>
      <c r="H24" s="6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4.25">
      <c r="A25" s="22"/>
      <c r="B25" s="16"/>
      <c r="C25" s="19" t="s">
        <v>130</v>
      </c>
      <c r="D25" s="69">
        <f>SUM(E25:H25)</f>
        <v>0</v>
      </c>
      <c r="E25" s="18">
        <v>0</v>
      </c>
      <c r="F25" s="70"/>
      <c r="G25" s="71"/>
      <c r="H25" s="6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4.25">
      <c r="A26" s="19"/>
      <c r="B26" s="16"/>
      <c r="C26" s="19" t="s">
        <v>131</v>
      </c>
      <c r="D26" s="69">
        <f>SUM(E26:H26)</f>
        <v>260407</v>
      </c>
      <c r="E26" s="18">
        <v>260407</v>
      </c>
      <c r="F26" s="70"/>
      <c r="G26" s="71"/>
      <c r="H26" s="6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4.25">
      <c r="A27" s="19"/>
      <c r="B27" s="16"/>
      <c r="C27" s="19" t="s">
        <v>132</v>
      </c>
      <c r="D27" s="69">
        <f>SUM(E27:H27)</f>
        <v>0</v>
      </c>
      <c r="E27" s="18">
        <v>0</v>
      </c>
      <c r="F27" s="70"/>
      <c r="G27" s="71"/>
      <c r="H27" s="68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4.25">
      <c r="A28" s="19"/>
      <c r="B28" s="16"/>
      <c r="C28" s="19" t="s">
        <v>133</v>
      </c>
      <c r="D28" s="69">
        <f>SUM(E28:H28)</f>
        <v>0</v>
      </c>
      <c r="E28" s="18">
        <v>0</v>
      </c>
      <c r="F28" s="70"/>
      <c r="G28" s="71"/>
      <c r="H28" s="6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4.25">
      <c r="A29" s="19"/>
      <c r="B29" s="16"/>
      <c r="C29" s="19" t="s">
        <v>134</v>
      </c>
      <c r="D29" s="69">
        <f>SUM(E29:H29)</f>
        <v>0</v>
      </c>
      <c r="E29" s="18">
        <v>0</v>
      </c>
      <c r="F29" s="70"/>
      <c r="G29" s="71"/>
      <c r="H29" s="6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4.25">
      <c r="A30" s="19"/>
      <c r="B30" s="16"/>
      <c r="C30" s="19" t="s">
        <v>135</v>
      </c>
      <c r="D30" s="69">
        <f>SUM(E30:H30)</f>
        <v>0</v>
      </c>
      <c r="E30" s="18">
        <v>0</v>
      </c>
      <c r="F30" s="70"/>
      <c r="G30" s="71"/>
      <c r="H30" s="6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4.25">
      <c r="A31" s="19"/>
      <c r="B31" s="16"/>
      <c r="C31" s="19" t="s">
        <v>136</v>
      </c>
      <c r="D31" s="69">
        <f>SUM(E31:H31)</f>
        <v>0</v>
      </c>
      <c r="E31" s="18">
        <v>0</v>
      </c>
      <c r="F31" s="70"/>
      <c r="G31" s="71"/>
      <c r="H31" s="68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4.25">
      <c r="A32" s="19"/>
      <c r="B32" s="16"/>
      <c r="C32" s="19" t="s">
        <v>137</v>
      </c>
      <c r="D32" s="69">
        <f>SUM(E32:H32)</f>
        <v>0</v>
      </c>
      <c r="E32" s="18">
        <v>0</v>
      </c>
      <c r="F32" s="70"/>
      <c r="G32" s="71"/>
      <c r="H32" s="68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4.25">
      <c r="A33" s="19"/>
      <c r="B33" s="16"/>
      <c r="C33" s="19" t="s">
        <v>138</v>
      </c>
      <c r="D33" s="69">
        <f>SUM(E33:H33)</f>
        <v>0</v>
      </c>
      <c r="E33" s="18">
        <v>0</v>
      </c>
      <c r="F33" s="70"/>
      <c r="G33" s="71"/>
      <c r="H33" s="68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4.25">
      <c r="A34" s="19"/>
      <c r="B34" s="16"/>
      <c r="C34" s="19" t="s">
        <v>139</v>
      </c>
      <c r="D34" s="69">
        <f>SUM(E34:H34)</f>
        <v>0</v>
      </c>
      <c r="E34" s="18">
        <v>0</v>
      </c>
      <c r="F34" s="73"/>
      <c r="G34" s="74"/>
      <c r="H34" s="75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4.25">
      <c r="A35" s="12"/>
      <c r="B35" s="16"/>
      <c r="C35" s="19" t="s">
        <v>140</v>
      </c>
      <c r="D35" s="69"/>
      <c r="E35" s="16">
        <v>0</v>
      </c>
      <c r="F35" s="76"/>
      <c r="G35" s="77"/>
      <c r="H35" s="7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4.25">
      <c r="A36" s="19"/>
      <c r="B36" s="16"/>
      <c r="C36" s="19" t="s">
        <v>141</v>
      </c>
      <c r="D36" s="69"/>
      <c r="E36" s="78"/>
      <c r="F36" s="74"/>
      <c r="G36" s="74"/>
      <c r="H36" s="7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4.25">
      <c r="A37" s="19"/>
      <c r="B37" s="24"/>
      <c r="C37" s="19"/>
      <c r="D37" s="16"/>
      <c r="E37" s="21"/>
      <c r="F37" s="79"/>
      <c r="G37" s="79"/>
      <c r="H37" s="79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4.25">
      <c r="A38" s="12" t="s">
        <v>50</v>
      </c>
      <c r="B38" s="24">
        <f>SUM(B6,B10)</f>
        <v>0</v>
      </c>
      <c r="C38" s="12" t="s">
        <v>51</v>
      </c>
      <c r="D38" s="69">
        <f>D6+D36</f>
        <v>4331773</v>
      </c>
      <c r="E38" s="69">
        <f>E6+E36</f>
        <v>4331773</v>
      </c>
      <c r="F38" s="75"/>
      <c r="G38" s="75"/>
      <c r="H38" s="7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4.25">
      <c r="A39" s="25"/>
      <c r="B39" s="26"/>
      <c r="C39" s="27"/>
      <c r="D39" s="27"/>
      <c r="E39" s="27"/>
      <c r="F39" s="27"/>
      <c r="G39" s="2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F84"/>
  <sheetViews>
    <sheetView workbookViewId="0" topLeftCell="A1">
      <selection activeCell="A1" sqref="A1:IV16384"/>
    </sheetView>
  </sheetViews>
  <sheetFormatPr defaultColWidth="9.00390625" defaultRowHeight="14.25"/>
  <cols>
    <col min="1" max="16384" width="9.00390625" style="1" customWidth="1"/>
  </cols>
  <sheetData>
    <row r="1" spans="1:240" ht="14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P1" s="30"/>
      <c r="Q1" s="30"/>
      <c r="R1" s="30"/>
      <c r="S1" s="30"/>
      <c r="T1" s="30"/>
      <c r="U1" s="30"/>
      <c r="V1" s="30"/>
      <c r="W1" s="30"/>
      <c r="X1" s="30"/>
      <c r="Y1" s="30"/>
      <c r="AB1" s="31" t="s">
        <v>142</v>
      </c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</row>
    <row r="2" spans="1:240" ht="22.5">
      <c r="A2" s="80" t="s">
        <v>143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</row>
    <row r="3" spans="1:240" ht="12">
      <c r="A3" s="81"/>
      <c r="B3" s="81"/>
      <c r="C3" s="81"/>
      <c r="D3" s="81"/>
      <c r="E3" s="29"/>
      <c r="F3" s="29"/>
      <c r="G3" s="29"/>
      <c r="H3" s="29"/>
      <c r="I3" s="29"/>
      <c r="J3" s="29"/>
      <c r="K3" s="29"/>
      <c r="L3" s="29"/>
      <c r="M3" s="29"/>
      <c r="N3" s="29"/>
      <c r="P3" s="33"/>
      <c r="Q3" s="33"/>
      <c r="R3" s="33"/>
      <c r="S3" s="33"/>
      <c r="T3" s="33"/>
      <c r="U3" s="33"/>
      <c r="V3" s="33"/>
      <c r="W3" s="33"/>
      <c r="X3" s="33"/>
      <c r="Y3" s="33"/>
      <c r="AB3" s="9" t="s">
        <v>2</v>
      </c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</row>
    <row r="4" spans="1:240" ht="11.25">
      <c r="A4" s="51" t="s">
        <v>54</v>
      </c>
      <c r="B4" s="51"/>
      <c r="C4" s="51"/>
      <c r="D4" s="51"/>
      <c r="E4" s="82" t="s">
        <v>144</v>
      </c>
      <c r="F4" s="84" t="s">
        <v>145</v>
      </c>
      <c r="G4" s="84"/>
      <c r="H4" s="84"/>
      <c r="I4" s="84"/>
      <c r="J4" s="84"/>
      <c r="K4" s="84"/>
      <c r="L4" s="84"/>
      <c r="M4" s="84"/>
      <c r="N4" s="84"/>
      <c r="O4" s="84"/>
      <c r="P4" s="84" t="s">
        <v>146</v>
      </c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</row>
    <row r="5" spans="1:240" ht="11.25">
      <c r="A5" s="51" t="s">
        <v>65</v>
      </c>
      <c r="B5" s="51"/>
      <c r="C5" s="36" t="s">
        <v>66</v>
      </c>
      <c r="D5" s="36" t="s">
        <v>147</v>
      </c>
      <c r="E5" s="83"/>
      <c r="F5" s="86" t="s">
        <v>55</v>
      </c>
      <c r="G5" s="89" t="s">
        <v>148</v>
      </c>
      <c r="H5" s="89"/>
      <c r="I5" s="89"/>
      <c r="J5" s="89" t="s">
        <v>149</v>
      </c>
      <c r="K5" s="89"/>
      <c r="L5" s="89"/>
      <c r="M5" s="89" t="s">
        <v>150</v>
      </c>
      <c r="N5" s="89"/>
      <c r="O5" s="89"/>
      <c r="P5" s="86" t="s">
        <v>55</v>
      </c>
      <c r="Q5" s="89" t="s">
        <v>148</v>
      </c>
      <c r="R5" s="89"/>
      <c r="S5" s="89"/>
      <c r="T5" s="89" t="s">
        <v>149</v>
      </c>
      <c r="U5" s="89"/>
      <c r="V5" s="89"/>
      <c r="W5" s="89" t="s">
        <v>150</v>
      </c>
      <c r="X5" s="89"/>
      <c r="Y5" s="89"/>
      <c r="Z5" s="89" t="s">
        <v>104</v>
      </c>
      <c r="AA5" s="89"/>
      <c r="AB5" s="89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</row>
    <row r="6" spans="1:240" ht="11.25">
      <c r="A6" s="35" t="s">
        <v>75</v>
      </c>
      <c r="B6" s="35" t="s">
        <v>76</v>
      </c>
      <c r="C6" s="38"/>
      <c r="D6" s="38"/>
      <c r="E6" s="83"/>
      <c r="F6" s="88"/>
      <c r="G6" s="85" t="s">
        <v>70</v>
      </c>
      <c r="H6" s="91" t="s">
        <v>151</v>
      </c>
      <c r="I6" s="91" t="s">
        <v>152</v>
      </c>
      <c r="J6" s="35" t="s">
        <v>70</v>
      </c>
      <c r="K6" s="46" t="s">
        <v>151</v>
      </c>
      <c r="L6" s="46" t="s">
        <v>152</v>
      </c>
      <c r="M6" s="35" t="s">
        <v>70</v>
      </c>
      <c r="N6" s="46" t="s">
        <v>151</v>
      </c>
      <c r="O6" s="35" t="s">
        <v>152</v>
      </c>
      <c r="P6" s="90"/>
      <c r="Q6" s="35" t="s">
        <v>70</v>
      </c>
      <c r="R6" s="35" t="s">
        <v>151</v>
      </c>
      <c r="S6" s="35" t="s">
        <v>152</v>
      </c>
      <c r="T6" s="35" t="s">
        <v>70</v>
      </c>
      <c r="U6" s="35" t="s">
        <v>151</v>
      </c>
      <c r="V6" s="35" t="s">
        <v>152</v>
      </c>
      <c r="W6" s="35" t="s">
        <v>70</v>
      </c>
      <c r="X6" s="46" t="s">
        <v>151</v>
      </c>
      <c r="Y6" s="46" t="s">
        <v>152</v>
      </c>
      <c r="Z6" s="35" t="s">
        <v>70</v>
      </c>
      <c r="AA6" s="46" t="s">
        <v>151</v>
      </c>
      <c r="AB6" s="46" t="s">
        <v>152</v>
      </c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</row>
    <row r="7" spans="1:240" ht="11.25">
      <c r="A7" s="92" t="s">
        <v>78</v>
      </c>
      <c r="B7" s="93" t="s">
        <v>78</v>
      </c>
      <c r="C7" s="92" t="s">
        <v>78</v>
      </c>
      <c r="D7" s="92" t="s">
        <v>78</v>
      </c>
      <c r="E7" s="94">
        <f>E8+E13+E24+E32+E39+E43+E53</f>
        <v>4331773</v>
      </c>
      <c r="F7" s="94">
        <f>G7</f>
        <v>4331773</v>
      </c>
      <c r="G7" s="94">
        <f>G8+G13+G24+G32+G39+G43+G53</f>
        <v>4331773</v>
      </c>
      <c r="H7" s="94">
        <f>H8+H13+H24+H32+H39+H43+H53</f>
        <v>3711773</v>
      </c>
      <c r="I7" s="94">
        <f>I8+I13+I24+I32+I39+I43+I53</f>
        <v>620000</v>
      </c>
      <c r="J7" s="95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96"/>
      <c r="AD7" s="96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</row>
    <row r="8" spans="1:240" ht="22.5">
      <c r="A8" s="98" t="s">
        <v>153</v>
      </c>
      <c r="B8" s="92"/>
      <c r="C8" s="99"/>
      <c r="D8" s="100" t="s">
        <v>154</v>
      </c>
      <c r="E8" s="101">
        <f>F8</f>
        <v>3108973</v>
      </c>
      <c r="F8" s="102">
        <f>G8</f>
        <v>3108973</v>
      </c>
      <c r="G8" s="103">
        <f>H8+I8</f>
        <v>3108973</v>
      </c>
      <c r="H8" s="103">
        <v>3108973</v>
      </c>
      <c r="I8" s="101">
        <v>0</v>
      </c>
      <c r="J8" s="10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</row>
    <row r="9" spans="1:240" ht="22.5">
      <c r="A9" s="57" t="s">
        <v>155</v>
      </c>
      <c r="B9" s="92" t="s">
        <v>83</v>
      </c>
      <c r="C9" s="105"/>
      <c r="D9" s="57" t="s">
        <v>156</v>
      </c>
      <c r="E9" s="106"/>
      <c r="F9" s="60"/>
      <c r="G9" s="59">
        <f>H9+I9</f>
        <v>2095080</v>
      </c>
      <c r="H9" s="107">
        <v>2095080</v>
      </c>
      <c r="I9" s="108">
        <v>0</v>
      </c>
      <c r="J9" s="10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</row>
    <row r="10" spans="1:240" ht="22.5">
      <c r="A10" s="57" t="s">
        <v>155</v>
      </c>
      <c r="B10" s="92" t="s">
        <v>82</v>
      </c>
      <c r="C10" s="105"/>
      <c r="D10" s="57" t="s">
        <v>157</v>
      </c>
      <c r="E10" s="60"/>
      <c r="F10" s="60"/>
      <c r="G10" s="59">
        <f>H10+I10</f>
        <v>633606</v>
      </c>
      <c r="H10" s="109">
        <v>633606</v>
      </c>
      <c r="I10" s="110">
        <v>0</v>
      </c>
      <c r="J10" s="10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</row>
    <row r="11" spans="1:240" ht="22.5">
      <c r="A11" s="57" t="s">
        <v>155</v>
      </c>
      <c r="B11" s="92" t="s">
        <v>158</v>
      </c>
      <c r="C11" s="105"/>
      <c r="D11" s="57" t="s">
        <v>98</v>
      </c>
      <c r="E11" s="60"/>
      <c r="F11" s="60"/>
      <c r="G11" s="59">
        <f>H11+I11</f>
        <v>260407</v>
      </c>
      <c r="H11" s="109">
        <v>260407</v>
      </c>
      <c r="I11" s="110">
        <v>0</v>
      </c>
      <c r="J11" s="10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</row>
    <row r="12" spans="1:240" ht="22.5">
      <c r="A12" s="57" t="s">
        <v>155</v>
      </c>
      <c r="B12" s="92" t="s">
        <v>90</v>
      </c>
      <c r="C12" s="105"/>
      <c r="D12" s="57" t="s">
        <v>159</v>
      </c>
      <c r="E12" s="60"/>
      <c r="F12" s="60"/>
      <c r="G12" s="59">
        <f>H12+I12</f>
        <v>119880</v>
      </c>
      <c r="H12" s="109">
        <v>119880</v>
      </c>
      <c r="I12" s="110">
        <v>0</v>
      </c>
      <c r="J12" s="10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</row>
    <row r="13" spans="1:240" ht="22.5">
      <c r="A13" s="98" t="s">
        <v>160</v>
      </c>
      <c r="B13" s="92"/>
      <c r="C13" s="105"/>
      <c r="D13" s="98" t="s">
        <v>161</v>
      </c>
      <c r="E13" s="94">
        <f>F13</f>
        <v>584400</v>
      </c>
      <c r="F13" s="111">
        <f>G13</f>
        <v>584400</v>
      </c>
      <c r="G13" s="112">
        <f>H13+I13</f>
        <v>584400</v>
      </c>
      <c r="H13" s="113">
        <v>584400</v>
      </c>
      <c r="I13" s="94">
        <v>0</v>
      </c>
      <c r="J13" s="10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</row>
    <row r="14" spans="1:28" ht="11.25">
      <c r="A14" s="57" t="s">
        <v>162</v>
      </c>
      <c r="B14" s="92" t="s">
        <v>83</v>
      </c>
      <c r="C14" s="105"/>
      <c r="D14" s="57" t="s">
        <v>163</v>
      </c>
      <c r="E14" s="114"/>
      <c r="F14" s="59"/>
      <c r="G14" s="60">
        <f>H14+I14</f>
        <v>475200</v>
      </c>
      <c r="H14" s="115">
        <v>475200</v>
      </c>
      <c r="I14" s="108">
        <v>0</v>
      </c>
      <c r="J14" s="116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</row>
    <row r="15" spans="1:28" ht="11.25">
      <c r="A15" s="57" t="s">
        <v>162</v>
      </c>
      <c r="B15" s="92" t="s">
        <v>82</v>
      </c>
      <c r="C15" s="105"/>
      <c r="D15" s="57" t="s">
        <v>164</v>
      </c>
      <c r="E15" s="114"/>
      <c r="F15" s="60"/>
      <c r="G15" s="118">
        <f>H15+I15</f>
        <v>0</v>
      </c>
      <c r="H15" s="109">
        <v>0</v>
      </c>
      <c r="I15" s="110">
        <v>0</v>
      </c>
      <c r="J15" s="116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</row>
    <row r="16" spans="1:28" s="119" customFormat="1" ht="11.25">
      <c r="A16" s="57" t="s">
        <v>162</v>
      </c>
      <c r="B16" s="120" t="s">
        <v>158</v>
      </c>
      <c r="C16" s="105"/>
      <c r="D16" s="121" t="s">
        <v>165</v>
      </c>
      <c r="E16" s="122"/>
      <c r="F16" s="60"/>
      <c r="G16" s="59">
        <f>H16+I16</f>
        <v>0</v>
      </c>
      <c r="H16" s="109">
        <v>0</v>
      </c>
      <c r="I16" s="110">
        <v>0</v>
      </c>
      <c r="J16" s="123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</row>
    <row r="17" spans="1:28" ht="22.5">
      <c r="A17" s="57" t="s">
        <v>162</v>
      </c>
      <c r="B17" s="92" t="s">
        <v>166</v>
      </c>
      <c r="C17" s="105"/>
      <c r="D17" s="57" t="s">
        <v>167</v>
      </c>
      <c r="E17" s="114"/>
      <c r="F17" s="60"/>
      <c r="G17" s="59">
        <f>H17+I17</f>
        <v>0</v>
      </c>
      <c r="H17" s="109">
        <v>0</v>
      </c>
      <c r="I17" s="110">
        <v>0</v>
      </c>
      <c r="J17" s="116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</row>
    <row r="18" spans="1:28" ht="22.5">
      <c r="A18" s="57" t="s">
        <v>162</v>
      </c>
      <c r="B18" s="92" t="s">
        <v>86</v>
      </c>
      <c r="C18" s="105"/>
      <c r="D18" s="57" t="s">
        <v>168</v>
      </c>
      <c r="E18" s="114"/>
      <c r="F18" s="60"/>
      <c r="G18" s="109">
        <f>H18+I18</f>
        <v>6000</v>
      </c>
      <c r="H18" s="109">
        <v>6000</v>
      </c>
      <c r="I18" s="110">
        <v>0</v>
      </c>
      <c r="J18" s="116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</row>
    <row r="19" spans="1:28" ht="22.5">
      <c r="A19" s="57" t="s">
        <v>162</v>
      </c>
      <c r="B19" s="92" t="s">
        <v>169</v>
      </c>
      <c r="C19" s="105"/>
      <c r="D19" s="57" t="s">
        <v>170</v>
      </c>
      <c r="E19" s="114"/>
      <c r="F19" s="59"/>
      <c r="G19" s="60">
        <f>H19+I19</f>
        <v>33200</v>
      </c>
      <c r="H19" s="125">
        <v>33200</v>
      </c>
      <c r="I19" s="110">
        <v>0</v>
      </c>
      <c r="J19" s="116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</row>
    <row r="20" spans="1:28" ht="22.5">
      <c r="A20" s="57" t="s">
        <v>162</v>
      </c>
      <c r="B20" s="92" t="s">
        <v>171</v>
      </c>
      <c r="C20" s="105"/>
      <c r="D20" s="57" t="s">
        <v>172</v>
      </c>
      <c r="E20" s="114"/>
      <c r="F20" s="59"/>
      <c r="G20" s="60">
        <f>H20+I20</f>
        <v>0</v>
      </c>
      <c r="H20" s="125">
        <v>0</v>
      </c>
      <c r="I20" s="110">
        <v>0</v>
      </c>
      <c r="J20" s="116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</row>
    <row r="21" spans="1:28" ht="22.5">
      <c r="A21" s="57" t="s">
        <v>162</v>
      </c>
      <c r="B21" s="92" t="s">
        <v>173</v>
      </c>
      <c r="C21" s="105"/>
      <c r="D21" s="57" t="s">
        <v>174</v>
      </c>
      <c r="E21" s="114"/>
      <c r="F21" s="60"/>
      <c r="G21" s="118">
        <f>H21+I21</f>
        <v>40000</v>
      </c>
      <c r="H21" s="109">
        <v>40000</v>
      </c>
      <c r="I21" s="110">
        <v>0</v>
      </c>
      <c r="J21" s="116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</row>
    <row r="22" spans="1:28" ht="22.5">
      <c r="A22" s="57" t="s">
        <v>162</v>
      </c>
      <c r="B22" s="92" t="s">
        <v>175</v>
      </c>
      <c r="C22" s="105"/>
      <c r="D22" s="57" t="s">
        <v>176</v>
      </c>
      <c r="E22" s="114"/>
      <c r="F22" s="60"/>
      <c r="G22" s="59">
        <f>H22+I22</f>
        <v>0</v>
      </c>
      <c r="H22" s="109">
        <v>0</v>
      </c>
      <c r="I22" s="110">
        <v>0</v>
      </c>
      <c r="J22" s="116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</row>
    <row r="23" spans="1:28" ht="22.5">
      <c r="A23" s="57" t="s">
        <v>162</v>
      </c>
      <c r="B23" s="92" t="s">
        <v>90</v>
      </c>
      <c r="C23" s="105"/>
      <c r="D23" s="57" t="s">
        <v>177</v>
      </c>
      <c r="E23" s="114"/>
      <c r="F23" s="60"/>
      <c r="G23" s="109">
        <f>H23+I23</f>
        <v>30000</v>
      </c>
      <c r="H23" s="109">
        <v>30000</v>
      </c>
      <c r="I23" s="110">
        <v>0</v>
      </c>
      <c r="J23" s="116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</row>
    <row r="24" spans="1:28" ht="22.5">
      <c r="A24" s="98" t="s">
        <v>178</v>
      </c>
      <c r="B24" s="126"/>
      <c r="C24" s="105"/>
      <c r="D24" s="98" t="s">
        <v>179</v>
      </c>
      <c r="E24" s="94">
        <f>F24</f>
        <v>0</v>
      </c>
      <c r="F24" s="111">
        <f>G24</f>
        <v>0</v>
      </c>
      <c r="G24" s="94">
        <f>H24+I24</f>
        <v>0</v>
      </c>
      <c r="H24" s="127">
        <v>0</v>
      </c>
      <c r="I24" s="94">
        <v>0</v>
      </c>
      <c r="J24" s="116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</row>
    <row r="25" spans="1:28" ht="22.5">
      <c r="A25" s="57" t="s">
        <v>180</v>
      </c>
      <c r="B25" s="92" t="s">
        <v>83</v>
      </c>
      <c r="C25" s="105"/>
      <c r="D25" s="57" t="s">
        <v>181</v>
      </c>
      <c r="E25" s="114"/>
      <c r="F25" s="59"/>
      <c r="G25" s="106">
        <f>H25+I25</f>
        <v>0</v>
      </c>
      <c r="H25" s="115">
        <v>0</v>
      </c>
      <c r="I25" s="108">
        <v>0</v>
      </c>
      <c r="J25" s="116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</row>
    <row r="26" spans="1:28" ht="22.5">
      <c r="A26" s="57" t="s">
        <v>180</v>
      </c>
      <c r="B26" s="92" t="s">
        <v>82</v>
      </c>
      <c r="C26" s="105"/>
      <c r="D26" s="57" t="s">
        <v>182</v>
      </c>
      <c r="E26" s="114"/>
      <c r="F26" s="59"/>
      <c r="G26" s="60">
        <f>H26+I26</f>
        <v>0</v>
      </c>
      <c r="H26" s="125">
        <v>0</v>
      </c>
      <c r="I26" s="110">
        <v>0</v>
      </c>
      <c r="J26" s="116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</row>
    <row r="27" spans="1:28" ht="22.5">
      <c r="A27" s="57" t="s">
        <v>180</v>
      </c>
      <c r="B27" s="92" t="s">
        <v>158</v>
      </c>
      <c r="C27" s="105"/>
      <c r="D27" s="57" t="s">
        <v>183</v>
      </c>
      <c r="E27" s="114"/>
      <c r="F27" s="60"/>
      <c r="G27" s="118">
        <f>H27+I27</f>
        <v>0</v>
      </c>
      <c r="H27" s="109">
        <v>0</v>
      </c>
      <c r="I27" s="110">
        <v>0</v>
      </c>
      <c r="J27" s="116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</row>
    <row r="28" spans="1:28" ht="33.75">
      <c r="A28" s="57" t="s">
        <v>180</v>
      </c>
      <c r="B28" s="92" t="s">
        <v>86</v>
      </c>
      <c r="C28" s="105"/>
      <c r="D28" s="57" t="s">
        <v>184</v>
      </c>
      <c r="E28" s="114"/>
      <c r="F28" s="60"/>
      <c r="G28" s="59">
        <f>H28+I28</f>
        <v>0</v>
      </c>
      <c r="H28" s="109">
        <v>0</v>
      </c>
      <c r="I28" s="110">
        <v>0</v>
      </c>
      <c r="J28" s="116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</row>
    <row r="29" spans="1:28" ht="11.25">
      <c r="A29" s="57" t="s">
        <v>180</v>
      </c>
      <c r="B29" s="92" t="s">
        <v>169</v>
      </c>
      <c r="C29" s="105"/>
      <c r="D29" s="57" t="s">
        <v>185</v>
      </c>
      <c r="E29" s="114"/>
      <c r="F29" s="60"/>
      <c r="G29" s="59">
        <f>H29+I29</f>
        <v>0</v>
      </c>
      <c r="H29" s="109">
        <v>0</v>
      </c>
      <c r="I29" s="60">
        <v>0</v>
      </c>
      <c r="J29" s="116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</row>
    <row r="30" spans="1:28" ht="11.25">
      <c r="A30" s="57" t="s">
        <v>180</v>
      </c>
      <c r="B30" s="92" t="s">
        <v>171</v>
      </c>
      <c r="C30" s="105"/>
      <c r="D30" s="57" t="s">
        <v>186</v>
      </c>
      <c r="E30" s="114"/>
      <c r="F30" s="60"/>
      <c r="G30" s="109">
        <f>H30+I30</f>
        <v>0</v>
      </c>
      <c r="H30" s="109">
        <v>0</v>
      </c>
      <c r="I30" s="108">
        <v>0</v>
      </c>
      <c r="J30" s="116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</row>
    <row r="31" spans="1:28" ht="22.5">
      <c r="A31" s="57" t="s">
        <v>180</v>
      </c>
      <c r="B31" s="92" t="s">
        <v>90</v>
      </c>
      <c r="C31" s="105"/>
      <c r="D31" s="57" t="s">
        <v>187</v>
      </c>
      <c r="E31" s="114"/>
      <c r="F31" s="59"/>
      <c r="G31" s="60">
        <f>H31+I31</f>
        <v>0</v>
      </c>
      <c r="H31" s="125">
        <v>0</v>
      </c>
      <c r="I31" s="110">
        <v>0</v>
      </c>
      <c r="J31" s="116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</row>
    <row r="32" spans="1:28" ht="22.5">
      <c r="A32" s="98" t="s">
        <v>188</v>
      </c>
      <c r="B32" s="126"/>
      <c r="C32" s="105"/>
      <c r="D32" s="98" t="s">
        <v>189</v>
      </c>
      <c r="E32" s="94">
        <f>F32</f>
        <v>0</v>
      </c>
      <c r="F32" s="111">
        <f>G32</f>
        <v>0</v>
      </c>
      <c r="G32" s="103">
        <f>H32+I32</f>
        <v>0</v>
      </c>
      <c r="H32" s="113">
        <v>0</v>
      </c>
      <c r="I32" s="94">
        <v>0</v>
      </c>
      <c r="J32" s="116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</row>
    <row r="33" spans="1:28" ht="22.5">
      <c r="A33" s="57" t="s">
        <v>190</v>
      </c>
      <c r="B33" s="92" t="s">
        <v>83</v>
      </c>
      <c r="C33" s="105"/>
      <c r="D33" s="57" t="s">
        <v>181</v>
      </c>
      <c r="E33" s="114"/>
      <c r="F33" s="60"/>
      <c r="G33" s="59">
        <f>H33+I33</f>
        <v>0</v>
      </c>
      <c r="H33" s="107">
        <v>0</v>
      </c>
      <c r="I33" s="108">
        <v>0</v>
      </c>
      <c r="J33" s="116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</row>
    <row r="34" spans="1:28" ht="22.5">
      <c r="A34" s="57" t="s">
        <v>190</v>
      </c>
      <c r="B34" s="92" t="s">
        <v>82</v>
      </c>
      <c r="C34" s="105"/>
      <c r="D34" s="57" t="s">
        <v>182</v>
      </c>
      <c r="E34" s="114"/>
      <c r="F34" s="60"/>
      <c r="G34" s="59">
        <f>H34+I34</f>
        <v>0</v>
      </c>
      <c r="H34" s="109">
        <v>0</v>
      </c>
      <c r="I34" s="110">
        <v>0</v>
      </c>
      <c r="J34" s="116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</row>
    <row r="35" spans="1:28" ht="22.5">
      <c r="A35" s="57" t="s">
        <v>190</v>
      </c>
      <c r="B35" s="92" t="s">
        <v>158</v>
      </c>
      <c r="C35" s="105"/>
      <c r="D35" s="57" t="s">
        <v>183</v>
      </c>
      <c r="E35" s="114"/>
      <c r="F35" s="60"/>
      <c r="G35" s="59">
        <f>H35+I35</f>
        <v>0</v>
      </c>
      <c r="H35" s="109">
        <v>0</v>
      </c>
      <c r="I35" s="110">
        <v>0</v>
      </c>
      <c r="J35" s="116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</row>
    <row r="36" spans="1:28" ht="11.25">
      <c r="A36" s="57" t="s">
        <v>190</v>
      </c>
      <c r="B36" s="92" t="s">
        <v>166</v>
      </c>
      <c r="C36" s="105"/>
      <c r="D36" s="57" t="s">
        <v>185</v>
      </c>
      <c r="E36" s="114"/>
      <c r="F36" s="60"/>
      <c r="G36" s="109">
        <f>H36+I36</f>
        <v>0</v>
      </c>
      <c r="H36" s="109">
        <v>0</v>
      </c>
      <c r="I36" s="110">
        <v>0</v>
      </c>
      <c r="J36" s="116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</row>
    <row r="37" spans="1:28" ht="11.25">
      <c r="A37" s="57" t="s">
        <v>190</v>
      </c>
      <c r="B37" s="92" t="s">
        <v>86</v>
      </c>
      <c r="C37" s="105"/>
      <c r="D37" s="57" t="s">
        <v>186</v>
      </c>
      <c r="E37" s="114"/>
      <c r="F37" s="59"/>
      <c r="G37" s="60">
        <f>H37+I37</f>
        <v>0</v>
      </c>
      <c r="H37" s="128">
        <v>0</v>
      </c>
      <c r="I37" s="128">
        <v>0</v>
      </c>
      <c r="J37" s="116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</row>
    <row r="38" spans="1:28" ht="22.5">
      <c r="A38" s="57" t="s">
        <v>190</v>
      </c>
      <c r="B38" s="92" t="s">
        <v>90</v>
      </c>
      <c r="C38" s="105"/>
      <c r="D38" s="57" t="s">
        <v>187</v>
      </c>
      <c r="E38" s="114"/>
      <c r="F38" s="59"/>
      <c r="G38" s="110">
        <f>H38+I38</f>
        <v>0</v>
      </c>
      <c r="H38" s="125">
        <v>0</v>
      </c>
      <c r="I38" s="110">
        <v>0</v>
      </c>
      <c r="J38" s="116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</row>
    <row r="39" spans="1:28" ht="22.5">
      <c r="A39" s="98" t="s">
        <v>191</v>
      </c>
      <c r="B39" s="126"/>
      <c r="C39" s="105"/>
      <c r="D39" s="98" t="s">
        <v>192</v>
      </c>
      <c r="E39" s="94">
        <f>F39</f>
        <v>0</v>
      </c>
      <c r="F39" s="111">
        <f>G39</f>
        <v>0</v>
      </c>
      <c r="G39" s="94">
        <f>H39+I39</f>
        <v>0</v>
      </c>
      <c r="H39" s="127">
        <v>0</v>
      </c>
      <c r="I39" s="94">
        <v>0</v>
      </c>
      <c r="J39" s="116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</row>
    <row r="40" spans="1:28" ht="22.5">
      <c r="A40" s="57" t="s">
        <v>193</v>
      </c>
      <c r="B40" s="92" t="s">
        <v>83</v>
      </c>
      <c r="C40" s="105"/>
      <c r="D40" s="57" t="s">
        <v>194</v>
      </c>
      <c r="E40" s="114"/>
      <c r="F40" s="60"/>
      <c r="G40" s="118">
        <f>H40+I40</f>
        <v>0</v>
      </c>
      <c r="H40" s="107">
        <v>0</v>
      </c>
      <c r="I40" s="108">
        <v>0</v>
      </c>
      <c r="J40" s="123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</row>
    <row r="41" spans="1:28" ht="22.5">
      <c r="A41" s="57" t="s">
        <v>193</v>
      </c>
      <c r="B41" s="92" t="s">
        <v>82</v>
      </c>
      <c r="C41" s="105"/>
      <c r="D41" s="57" t="s">
        <v>195</v>
      </c>
      <c r="E41" s="114"/>
      <c r="F41" s="60"/>
      <c r="G41" s="59">
        <f>H41+I41</f>
        <v>0</v>
      </c>
      <c r="H41" s="59">
        <v>0</v>
      </c>
      <c r="I41" s="60">
        <v>0</v>
      </c>
      <c r="J41" s="123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</row>
    <row r="42" spans="1:28" ht="22.5">
      <c r="A42" s="57" t="s">
        <v>193</v>
      </c>
      <c r="B42" s="92" t="s">
        <v>90</v>
      </c>
      <c r="C42" s="105"/>
      <c r="D42" s="57" t="s">
        <v>196</v>
      </c>
      <c r="E42" s="114"/>
      <c r="F42" s="60"/>
      <c r="G42" s="59">
        <f>H42+I42</f>
        <v>0</v>
      </c>
      <c r="H42" s="129"/>
      <c r="I42" s="129"/>
      <c r="J42" s="114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</row>
    <row r="43" spans="1:28" ht="22.5">
      <c r="A43" s="98" t="s">
        <v>197</v>
      </c>
      <c r="B43" s="126"/>
      <c r="C43" s="105"/>
      <c r="D43" s="98" t="s">
        <v>198</v>
      </c>
      <c r="E43" s="94">
        <f>F43</f>
        <v>0</v>
      </c>
      <c r="F43" s="111">
        <f>G43</f>
        <v>0</v>
      </c>
      <c r="G43" s="112">
        <f>H43+I43</f>
        <v>0</v>
      </c>
      <c r="H43" s="113">
        <v>0</v>
      </c>
      <c r="I43" s="94">
        <v>0</v>
      </c>
      <c r="J43" s="116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</row>
    <row r="44" spans="1:28" ht="22.5">
      <c r="A44" s="57" t="s">
        <v>199</v>
      </c>
      <c r="B44" s="92" t="s">
        <v>83</v>
      </c>
      <c r="C44" s="105"/>
      <c r="D44" s="57" t="s">
        <v>200</v>
      </c>
      <c r="E44" s="114"/>
      <c r="F44" s="59"/>
      <c r="G44" s="60">
        <f>H44+I44</f>
        <v>0</v>
      </c>
      <c r="H44" s="115">
        <v>0</v>
      </c>
      <c r="I44" s="108">
        <v>0</v>
      </c>
      <c r="J44" s="116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</row>
    <row r="45" spans="1:28" ht="22.5">
      <c r="A45" s="57" t="s">
        <v>199</v>
      </c>
      <c r="B45" s="92" t="s">
        <v>82</v>
      </c>
      <c r="C45" s="105"/>
      <c r="D45" s="57" t="s">
        <v>201</v>
      </c>
      <c r="E45" s="114"/>
      <c r="F45" s="60"/>
      <c r="G45" s="118">
        <f>H45+I45</f>
        <v>0</v>
      </c>
      <c r="H45" s="59">
        <v>0</v>
      </c>
      <c r="I45" s="60">
        <v>0</v>
      </c>
      <c r="J45" s="116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</row>
    <row r="46" spans="1:28" ht="11.25">
      <c r="A46" s="98" t="s">
        <v>202</v>
      </c>
      <c r="B46" s="126"/>
      <c r="C46" s="105"/>
      <c r="D46" s="98" t="s">
        <v>203</v>
      </c>
      <c r="E46" s="130"/>
      <c r="F46" s="60"/>
      <c r="G46" s="59">
        <f>H46+I46</f>
        <v>0</v>
      </c>
      <c r="H46" s="101"/>
      <c r="I46" s="101"/>
      <c r="J46" s="114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</row>
    <row r="47" spans="1:28" ht="11.25">
      <c r="A47" s="57" t="s">
        <v>204</v>
      </c>
      <c r="B47" s="92" t="s">
        <v>83</v>
      </c>
      <c r="C47" s="105"/>
      <c r="D47" s="57" t="s">
        <v>205</v>
      </c>
      <c r="E47" s="114"/>
      <c r="F47" s="60"/>
      <c r="G47" s="59">
        <f>H47+I47</f>
        <v>0</v>
      </c>
      <c r="H47" s="131"/>
      <c r="I47" s="131"/>
      <c r="J47" s="114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</row>
    <row r="48" spans="1:28" ht="11.25">
      <c r="A48" s="57" t="s">
        <v>204</v>
      </c>
      <c r="B48" s="92" t="s">
        <v>82</v>
      </c>
      <c r="C48" s="105"/>
      <c r="D48" s="57" t="s">
        <v>206</v>
      </c>
      <c r="E48" s="114"/>
      <c r="F48" s="60"/>
      <c r="G48" s="59">
        <f>H48+I48</f>
        <v>0</v>
      </c>
      <c r="H48" s="131"/>
      <c r="I48" s="131"/>
      <c r="J48" s="114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</row>
    <row r="49" spans="1:28" ht="22.5">
      <c r="A49" s="57" t="s">
        <v>204</v>
      </c>
      <c r="B49" s="92" t="s">
        <v>90</v>
      </c>
      <c r="C49" s="105"/>
      <c r="D49" s="57" t="s">
        <v>207</v>
      </c>
      <c r="E49" s="114"/>
      <c r="F49" s="60"/>
      <c r="G49" s="113">
        <f>H49+I49</f>
        <v>0</v>
      </c>
      <c r="H49" s="131"/>
      <c r="I49" s="131"/>
      <c r="J49" s="114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</row>
    <row r="50" spans="1:28" ht="22.5">
      <c r="A50" s="98" t="s">
        <v>208</v>
      </c>
      <c r="B50" s="126"/>
      <c r="C50" s="105"/>
      <c r="D50" s="98" t="s">
        <v>209</v>
      </c>
      <c r="E50" s="130"/>
      <c r="F50" s="60"/>
      <c r="G50" s="113">
        <f>H50+I50</f>
        <v>0</v>
      </c>
      <c r="H50" s="94"/>
      <c r="I50" s="94"/>
      <c r="J50" s="114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</row>
    <row r="51" spans="1:28" ht="33.75">
      <c r="A51" s="57" t="s">
        <v>210</v>
      </c>
      <c r="B51" s="92" t="s">
        <v>83</v>
      </c>
      <c r="C51" s="105"/>
      <c r="D51" s="57" t="s">
        <v>211</v>
      </c>
      <c r="E51" s="114"/>
      <c r="F51" s="60"/>
      <c r="G51" s="59">
        <f>H51+I51</f>
        <v>0</v>
      </c>
      <c r="H51" s="131"/>
      <c r="I51" s="131"/>
      <c r="J51" s="114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</row>
    <row r="52" spans="1:28" ht="33.75">
      <c r="A52" s="57" t="s">
        <v>210</v>
      </c>
      <c r="B52" s="92" t="s">
        <v>82</v>
      </c>
      <c r="C52" s="105"/>
      <c r="D52" s="57" t="s">
        <v>212</v>
      </c>
      <c r="E52" s="114"/>
      <c r="F52" s="60"/>
      <c r="G52" s="109">
        <f>H52+I52</f>
        <v>0</v>
      </c>
      <c r="H52" s="132"/>
      <c r="I52" s="132"/>
      <c r="J52" s="114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</row>
    <row r="53" spans="1:28" ht="22.5">
      <c r="A53" s="98" t="s">
        <v>213</v>
      </c>
      <c r="B53" s="126"/>
      <c r="C53" s="105"/>
      <c r="D53" s="98" t="s">
        <v>214</v>
      </c>
      <c r="E53" s="94">
        <f>F53</f>
        <v>638400</v>
      </c>
      <c r="F53" s="111">
        <f>G53</f>
        <v>638400</v>
      </c>
      <c r="G53" s="94">
        <f>H53+I53</f>
        <v>638400</v>
      </c>
      <c r="H53" s="127">
        <v>18400</v>
      </c>
      <c r="I53" s="94">
        <v>620000</v>
      </c>
      <c r="J53" s="116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</row>
    <row r="54" spans="1:28" ht="22.5">
      <c r="A54" s="57" t="s">
        <v>215</v>
      </c>
      <c r="B54" s="92" t="s">
        <v>83</v>
      </c>
      <c r="C54" s="105"/>
      <c r="D54" s="57" t="s">
        <v>216</v>
      </c>
      <c r="E54" s="114"/>
      <c r="F54" s="60"/>
      <c r="G54" s="107">
        <f>H54+I54</f>
        <v>0</v>
      </c>
      <c r="H54" s="107">
        <v>0</v>
      </c>
      <c r="I54" s="108">
        <v>0</v>
      </c>
      <c r="J54" s="116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</row>
    <row r="55" spans="1:28" ht="11.25">
      <c r="A55" s="57" t="s">
        <v>215</v>
      </c>
      <c r="B55" s="92" t="s">
        <v>82</v>
      </c>
      <c r="C55" s="105"/>
      <c r="D55" s="57" t="s">
        <v>217</v>
      </c>
      <c r="E55" s="114"/>
      <c r="F55" s="59"/>
      <c r="G55" s="60">
        <f>H55+I55</f>
        <v>0</v>
      </c>
      <c r="H55" s="125">
        <v>0</v>
      </c>
      <c r="I55" s="110">
        <v>0</v>
      </c>
      <c r="J55" s="116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</row>
    <row r="56" spans="1:28" ht="22.5">
      <c r="A56" s="57" t="s">
        <v>215</v>
      </c>
      <c r="B56" s="92" t="s">
        <v>158</v>
      </c>
      <c r="C56" s="105"/>
      <c r="D56" s="57" t="s">
        <v>218</v>
      </c>
      <c r="E56" s="114"/>
      <c r="F56" s="59"/>
      <c r="G56" s="60">
        <f>H56+I56</f>
        <v>0</v>
      </c>
      <c r="H56" s="125">
        <v>0</v>
      </c>
      <c r="I56" s="110">
        <v>0</v>
      </c>
      <c r="J56" s="116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</row>
    <row r="57" spans="1:28" ht="11.25">
      <c r="A57" s="57" t="s">
        <v>215</v>
      </c>
      <c r="B57" s="92" t="s">
        <v>86</v>
      </c>
      <c r="C57" s="105"/>
      <c r="D57" s="57" t="s">
        <v>219</v>
      </c>
      <c r="E57" s="114"/>
      <c r="F57" s="60"/>
      <c r="G57" s="118">
        <f>H57+I57</f>
        <v>0</v>
      </c>
      <c r="H57" s="109">
        <v>0</v>
      </c>
      <c r="I57" s="110">
        <v>0</v>
      </c>
      <c r="J57" s="116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</row>
    <row r="58" spans="1:28" ht="33.75">
      <c r="A58" s="57" t="s">
        <v>215</v>
      </c>
      <c r="B58" s="92" t="s">
        <v>90</v>
      </c>
      <c r="C58" s="105"/>
      <c r="D58" s="57" t="s">
        <v>220</v>
      </c>
      <c r="E58" s="114"/>
      <c r="F58" s="60"/>
      <c r="G58" s="59">
        <f>H58+I58</f>
        <v>638400</v>
      </c>
      <c r="H58" s="59">
        <v>18400</v>
      </c>
      <c r="I58" s="60">
        <v>620000</v>
      </c>
      <c r="J58" s="116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</row>
    <row r="59" spans="1:28" ht="22.5">
      <c r="A59" s="98" t="s">
        <v>221</v>
      </c>
      <c r="B59" s="126"/>
      <c r="C59" s="105"/>
      <c r="D59" s="98" t="s">
        <v>222</v>
      </c>
      <c r="E59" s="130"/>
      <c r="F59" s="60">
        <f>G59</f>
        <v>0</v>
      </c>
      <c r="G59" s="59">
        <f>H59+I59</f>
        <v>0</v>
      </c>
      <c r="H59" s="101"/>
      <c r="I59" s="101"/>
      <c r="J59" s="114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</row>
    <row r="60" spans="1:28" ht="22.5">
      <c r="A60" s="57" t="s">
        <v>223</v>
      </c>
      <c r="B60" s="92" t="s">
        <v>82</v>
      </c>
      <c r="C60" s="105"/>
      <c r="D60" s="57" t="s">
        <v>224</v>
      </c>
      <c r="E60" s="114"/>
      <c r="F60" s="60">
        <f>G60</f>
        <v>0</v>
      </c>
      <c r="G60" s="59">
        <f>H60+I60</f>
        <v>0</v>
      </c>
      <c r="H60" s="131"/>
      <c r="I60" s="131"/>
      <c r="J60" s="114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</row>
    <row r="61" spans="1:28" ht="33.75">
      <c r="A61" s="57" t="s">
        <v>223</v>
      </c>
      <c r="B61" s="92" t="s">
        <v>158</v>
      </c>
      <c r="C61" s="105"/>
      <c r="D61" s="57" t="s">
        <v>225</v>
      </c>
      <c r="E61" s="114"/>
      <c r="F61" s="60">
        <f>G61</f>
        <v>0</v>
      </c>
      <c r="G61" s="113">
        <f>H61+I61</f>
        <v>0</v>
      </c>
      <c r="H61" s="131"/>
      <c r="I61" s="131"/>
      <c r="J61" s="114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</row>
    <row r="62" spans="1:28" s="133" customFormat="1" ht="22.5">
      <c r="A62" s="98" t="s">
        <v>226</v>
      </c>
      <c r="B62" s="126"/>
      <c r="C62" s="134"/>
      <c r="D62" s="98" t="s">
        <v>227</v>
      </c>
      <c r="E62" s="130"/>
      <c r="F62" s="60">
        <f>G62</f>
        <v>0</v>
      </c>
      <c r="G62" s="113">
        <f>H62+I62</f>
        <v>0</v>
      </c>
      <c r="H62" s="94"/>
      <c r="I62" s="94"/>
      <c r="J62" s="130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</row>
    <row r="63" spans="1:28" ht="22.5">
      <c r="A63" s="57" t="s">
        <v>228</v>
      </c>
      <c r="B63" s="92" t="s">
        <v>83</v>
      </c>
      <c r="C63" s="105"/>
      <c r="D63" s="57" t="s">
        <v>229</v>
      </c>
      <c r="E63" s="114"/>
      <c r="F63" s="60">
        <f>G63</f>
        <v>0</v>
      </c>
      <c r="G63" s="59">
        <f>H63+I63</f>
        <v>0</v>
      </c>
      <c r="H63" s="131"/>
      <c r="I63" s="131"/>
      <c r="J63" s="114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</row>
    <row r="64" spans="1:28" ht="22.5">
      <c r="A64" s="57" t="s">
        <v>228</v>
      </c>
      <c r="B64" s="92" t="s">
        <v>82</v>
      </c>
      <c r="C64" s="105"/>
      <c r="D64" s="57" t="s">
        <v>230</v>
      </c>
      <c r="E64" s="114"/>
      <c r="F64" s="60">
        <f>G64</f>
        <v>0</v>
      </c>
      <c r="G64" s="59">
        <f>H64+I64</f>
        <v>0</v>
      </c>
      <c r="H64" s="131"/>
      <c r="I64" s="131"/>
      <c r="J64" s="114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</row>
    <row r="65" spans="1:28" ht="22.5">
      <c r="A65" s="57" t="s">
        <v>228</v>
      </c>
      <c r="B65" s="92" t="s">
        <v>158</v>
      </c>
      <c r="C65" s="105"/>
      <c r="D65" s="57" t="s">
        <v>231</v>
      </c>
      <c r="E65" s="114"/>
      <c r="F65" s="60">
        <f>G65</f>
        <v>0</v>
      </c>
      <c r="G65" s="59">
        <f>H65+I65</f>
        <v>0</v>
      </c>
      <c r="H65" s="131"/>
      <c r="I65" s="131"/>
      <c r="J65" s="114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</row>
    <row r="66" spans="1:28" ht="22.5">
      <c r="A66" s="57" t="s">
        <v>228</v>
      </c>
      <c r="B66" s="92" t="s">
        <v>166</v>
      </c>
      <c r="C66" s="105"/>
      <c r="D66" s="57" t="s">
        <v>232</v>
      </c>
      <c r="E66" s="114"/>
      <c r="F66" s="60">
        <f>G66</f>
        <v>0</v>
      </c>
      <c r="G66" s="59">
        <f>H66+I66</f>
        <v>0</v>
      </c>
      <c r="H66" s="131"/>
      <c r="I66" s="131"/>
      <c r="J66" s="114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</row>
    <row r="67" spans="1:28" s="133" customFormat="1" ht="22.5">
      <c r="A67" s="98" t="s">
        <v>233</v>
      </c>
      <c r="B67" s="126"/>
      <c r="C67" s="134"/>
      <c r="D67" s="98" t="s">
        <v>234</v>
      </c>
      <c r="E67" s="130"/>
      <c r="F67" s="60">
        <f>G67</f>
        <v>0</v>
      </c>
      <c r="G67" s="113">
        <f>H67+I67</f>
        <v>0</v>
      </c>
      <c r="H67" s="94"/>
      <c r="I67" s="94"/>
      <c r="J67" s="130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</row>
    <row r="68" spans="1:28" ht="22.5">
      <c r="A68" s="57" t="s">
        <v>235</v>
      </c>
      <c r="B68" s="92" t="s">
        <v>83</v>
      </c>
      <c r="C68" s="105"/>
      <c r="D68" s="57" t="s">
        <v>236</v>
      </c>
      <c r="E68" s="114"/>
      <c r="F68" s="60">
        <f>G68</f>
        <v>0</v>
      </c>
      <c r="G68" s="113">
        <f>H68+I68</f>
        <v>0</v>
      </c>
      <c r="H68" s="131"/>
      <c r="I68" s="131"/>
      <c r="J68" s="114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</row>
    <row r="69" spans="1:28" ht="22.5">
      <c r="A69" s="57" t="s">
        <v>235</v>
      </c>
      <c r="B69" s="92" t="s">
        <v>82</v>
      </c>
      <c r="C69" s="105"/>
      <c r="D69" s="57" t="s">
        <v>237</v>
      </c>
      <c r="E69" s="114"/>
      <c r="F69" s="60">
        <f>G69</f>
        <v>0</v>
      </c>
      <c r="G69" s="59">
        <f>H69+I69</f>
        <v>0</v>
      </c>
      <c r="H69" s="131"/>
      <c r="I69" s="131"/>
      <c r="J69" s="114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</row>
    <row r="70" spans="1:28" s="133" customFormat="1" ht="11.25">
      <c r="A70" s="98" t="s">
        <v>238</v>
      </c>
      <c r="B70" s="126"/>
      <c r="C70" s="134"/>
      <c r="D70" s="98" t="s">
        <v>239</v>
      </c>
      <c r="E70" s="130"/>
      <c r="F70" s="60">
        <f>G70</f>
        <v>0</v>
      </c>
      <c r="G70" s="59">
        <f>H70+I70</f>
        <v>0</v>
      </c>
      <c r="H70" s="94"/>
      <c r="I70" s="94"/>
      <c r="J70" s="130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</row>
    <row r="71" spans="1:28" ht="33.75">
      <c r="A71" s="57" t="s">
        <v>240</v>
      </c>
      <c r="B71" s="92" t="s">
        <v>83</v>
      </c>
      <c r="C71" s="105"/>
      <c r="D71" s="57" t="s">
        <v>241</v>
      </c>
      <c r="E71" s="114"/>
      <c r="F71" s="60">
        <f>G71</f>
        <v>0</v>
      </c>
      <c r="G71" s="59">
        <f>H71+I71</f>
        <v>0</v>
      </c>
      <c r="H71" s="131"/>
      <c r="I71" s="131"/>
      <c r="J71" s="114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</row>
    <row r="72" spans="1:28" ht="22.5">
      <c r="A72" s="57" t="s">
        <v>240</v>
      </c>
      <c r="B72" s="92" t="s">
        <v>82</v>
      </c>
      <c r="C72" s="105"/>
      <c r="D72" s="57" t="s">
        <v>129</v>
      </c>
      <c r="E72" s="114"/>
      <c r="F72" s="60">
        <f>G72</f>
        <v>0</v>
      </c>
      <c r="G72" s="59">
        <f>H72+I72</f>
        <v>0</v>
      </c>
      <c r="H72" s="131"/>
      <c r="I72" s="131"/>
      <c r="J72" s="114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</row>
    <row r="73" spans="1:28" ht="11.25">
      <c r="A73" s="57" t="s">
        <v>240</v>
      </c>
      <c r="B73" s="92" t="s">
        <v>158</v>
      </c>
      <c r="C73" s="105"/>
      <c r="D73" s="57" t="s">
        <v>242</v>
      </c>
      <c r="E73" s="114"/>
      <c r="F73" s="60">
        <f>G73</f>
        <v>0</v>
      </c>
      <c r="G73" s="113">
        <f>H73+I73</f>
        <v>0</v>
      </c>
      <c r="H73" s="131"/>
      <c r="I73" s="131"/>
      <c r="J73" s="114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</row>
    <row r="74" spans="1:28" ht="11.25">
      <c r="A74" s="57" t="s">
        <v>240</v>
      </c>
      <c r="B74" s="92" t="s">
        <v>166</v>
      </c>
      <c r="C74" s="105"/>
      <c r="D74" s="57" t="s">
        <v>243</v>
      </c>
      <c r="E74" s="114"/>
      <c r="F74" s="60">
        <f>G74</f>
        <v>0</v>
      </c>
      <c r="G74" s="113">
        <f>H74+I74</f>
        <v>0</v>
      </c>
      <c r="H74" s="131"/>
      <c r="I74" s="131"/>
      <c r="J74" s="114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</row>
    <row r="75" spans="1:28" ht="33.75">
      <c r="A75" s="57" t="s">
        <v>240</v>
      </c>
      <c r="B75" s="92" t="s">
        <v>86</v>
      </c>
      <c r="C75" s="105"/>
      <c r="D75" s="57" t="s">
        <v>244</v>
      </c>
      <c r="E75" s="114"/>
      <c r="F75" s="60">
        <f>G75</f>
        <v>0</v>
      </c>
      <c r="G75" s="59">
        <f>H75+I75</f>
        <v>0</v>
      </c>
      <c r="H75" s="131"/>
      <c r="I75" s="131"/>
      <c r="J75" s="114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</row>
    <row r="76" spans="1:28" ht="22.5">
      <c r="A76" s="57" t="s">
        <v>240</v>
      </c>
      <c r="B76" s="92" t="s">
        <v>169</v>
      </c>
      <c r="C76" s="105"/>
      <c r="D76" s="57" t="s">
        <v>245</v>
      </c>
      <c r="E76" s="114"/>
      <c r="F76" s="60">
        <f>G76</f>
        <v>0</v>
      </c>
      <c r="G76" s="59">
        <f>H76+I76</f>
        <v>0</v>
      </c>
      <c r="H76" s="131"/>
      <c r="I76" s="131"/>
      <c r="J76" s="114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</row>
    <row r="77" spans="1:28" s="133" customFormat="1" ht="22.5">
      <c r="A77" s="98" t="s">
        <v>246</v>
      </c>
      <c r="B77" s="126"/>
      <c r="C77" s="134"/>
      <c r="D77" s="98" t="s">
        <v>247</v>
      </c>
      <c r="E77" s="130"/>
      <c r="F77" s="60">
        <f>G77</f>
        <v>0</v>
      </c>
      <c r="G77" s="59">
        <f>H77+I77</f>
        <v>0</v>
      </c>
      <c r="H77" s="94"/>
      <c r="I77" s="94"/>
      <c r="J77" s="130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</row>
    <row r="78" spans="1:28" ht="11.25">
      <c r="A78" s="57" t="s">
        <v>248</v>
      </c>
      <c r="B78" s="92" t="s">
        <v>83</v>
      </c>
      <c r="C78" s="105"/>
      <c r="D78" s="57" t="s">
        <v>135</v>
      </c>
      <c r="E78" s="114"/>
      <c r="F78" s="60">
        <f>G78</f>
        <v>0</v>
      </c>
      <c r="G78" s="59">
        <f>H78+I78</f>
        <v>0</v>
      </c>
      <c r="H78" s="131"/>
      <c r="I78" s="131"/>
      <c r="J78" s="114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</row>
    <row r="79" spans="1:28" ht="11.25">
      <c r="A79" s="57" t="s">
        <v>248</v>
      </c>
      <c r="B79" s="92" t="s">
        <v>82</v>
      </c>
      <c r="C79" s="105"/>
      <c r="D79" s="57" t="s">
        <v>249</v>
      </c>
      <c r="E79" s="114"/>
      <c r="F79" s="60">
        <f>G79</f>
        <v>0</v>
      </c>
      <c r="G79" s="113">
        <f>H79+I79</f>
        <v>0</v>
      </c>
      <c r="H79" s="131"/>
      <c r="I79" s="131"/>
      <c r="J79" s="114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</row>
    <row r="80" spans="1:28" s="133" customFormat="1" ht="11.25">
      <c r="A80" s="98" t="s">
        <v>250</v>
      </c>
      <c r="B80" s="126"/>
      <c r="C80" s="134"/>
      <c r="D80" s="98" t="s">
        <v>251</v>
      </c>
      <c r="E80" s="130"/>
      <c r="F80" s="60">
        <f>G80</f>
        <v>0</v>
      </c>
      <c r="G80" s="113">
        <f>H80+I80</f>
        <v>0</v>
      </c>
      <c r="H80" s="94"/>
      <c r="I80" s="94"/>
      <c r="J80" s="130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</row>
    <row r="81" spans="1:28" ht="11.25">
      <c r="A81" s="57" t="s">
        <v>252</v>
      </c>
      <c r="B81" s="92" t="s">
        <v>169</v>
      </c>
      <c r="C81" s="105"/>
      <c r="D81" s="57" t="s">
        <v>253</v>
      </c>
      <c r="E81" s="114"/>
      <c r="F81" s="60">
        <f>G81</f>
        <v>0</v>
      </c>
      <c r="G81" s="59">
        <f>H81+I81</f>
        <v>0</v>
      </c>
      <c r="H81" s="131"/>
      <c r="I81" s="131"/>
      <c r="J81" s="114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</row>
    <row r="82" spans="1:28" ht="22.5">
      <c r="A82" s="57" t="s">
        <v>252</v>
      </c>
      <c r="B82" s="92" t="s">
        <v>171</v>
      </c>
      <c r="C82" s="105"/>
      <c r="D82" s="57" t="s">
        <v>254</v>
      </c>
      <c r="E82" s="114"/>
      <c r="F82" s="60">
        <f>G82</f>
        <v>0</v>
      </c>
      <c r="G82" s="59">
        <f>H82+I82</f>
        <v>0</v>
      </c>
      <c r="H82" s="131"/>
      <c r="I82" s="131"/>
      <c r="J82" s="114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</row>
    <row r="83" spans="1:28" ht="45">
      <c r="A83" s="57" t="s">
        <v>252</v>
      </c>
      <c r="B83" s="92" t="s">
        <v>173</v>
      </c>
      <c r="C83" s="105"/>
      <c r="D83" s="57" t="s">
        <v>255</v>
      </c>
      <c r="E83" s="114"/>
      <c r="F83" s="60">
        <f>G83</f>
        <v>0</v>
      </c>
      <c r="G83" s="59">
        <f>H83+I83</f>
        <v>0</v>
      </c>
      <c r="H83" s="131"/>
      <c r="I83" s="131"/>
      <c r="J83" s="114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</row>
    <row r="84" spans="1:28" ht="11.25">
      <c r="A84" s="57" t="s">
        <v>252</v>
      </c>
      <c r="B84" s="92" t="s">
        <v>90</v>
      </c>
      <c r="C84" s="105"/>
      <c r="D84" s="57" t="s">
        <v>251</v>
      </c>
      <c r="E84" s="114"/>
      <c r="F84" s="60">
        <f>G84</f>
        <v>0</v>
      </c>
      <c r="G84" s="59">
        <f>H84+I84</f>
        <v>0</v>
      </c>
      <c r="H84" s="131"/>
      <c r="I84" s="131"/>
      <c r="J84" s="114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</row>
  </sheetData>
  <mergeCells count="5">
    <mergeCell ref="P5:P6"/>
    <mergeCell ref="E4:E6"/>
    <mergeCell ref="C5:C6"/>
    <mergeCell ref="D5:D6"/>
    <mergeCell ref="F5:F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H17"/>
  <sheetViews>
    <sheetView workbookViewId="0" topLeftCell="A1">
      <selection activeCell="A1" sqref="A1:IV16384"/>
    </sheetView>
  </sheetViews>
  <sheetFormatPr defaultColWidth="9.00390625" defaultRowHeight="14.25"/>
  <cols>
    <col min="1" max="16384" width="9.00390625" style="1" customWidth="1"/>
  </cols>
  <sheetData>
    <row r="1" spans="1:112" ht="14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30"/>
      <c r="AE1" s="30"/>
      <c r="DH1" s="31" t="s">
        <v>256</v>
      </c>
    </row>
    <row r="2" spans="1:112" ht="22.5">
      <c r="A2" s="5" t="s">
        <v>257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</row>
    <row r="3" spans="1:112" ht="12">
      <c r="A3" s="136"/>
      <c r="B3" s="136"/>
      <c r="C3" s="136"/>
      <c r="D3" s="136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9" t="s">
        <v>2</v>
      </c>
    </row>
    <row r="4" spans="1:112" ht="11.25">
      <c r="A4" s="137" t="s">
        <v>54</v>
      </c>
      <c r="B4" s="139"/>
      <c r="C4" s="139"/>
      <c r="D4" s="138"/>
      <c r="E4" s="36" t="s">
        <v>55</v>
      </c>
      <c r="F4" s="140" t="s">
        <v>258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0" t="s">
        <v>259</v>
      </c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0" t="s">
        <v>214</v>
      </c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2"/>
      <c r="BI4" s="143" t="s">
        <v>227</v>
      </c>
      <c r="BJ4" s="143"/>
      <c r="BK4" s="143"/>
      <c r="BL4" s="143"/>
      <c r="BM4" s="144"/>
      <c r="BN4" s="84" t="s">
        <v>260</v>
      </c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50"/>
      <c r="BZ4" s="145"/>
      <c r="CA4" s="84" t="s">
        <v>261</v>
      </c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50" t="s">
        <v>262</v>
      </c>
      <c r="CS4" s="50"/>
      <c r="CT4" s="50"/>
      <c r="CU4" s="50" t="s">
        <v>203</v>
      </c>
      <c r="CV4" s="50"/>
      <c r="CW4" s="50"/>
      <c r="CX4" s="50"/>
      <c r="CY4" s="50"/>
      <c r="CZ4" s="50"/>
      <c r="DA4" s="50" t="s">
        <v>222</v>
      </c>
      <c r="DB4" s="50"/>
      <c r="DC4" s="50"/>
      <c r="DD4" s="84" t="s">
        <v>251</v>
      </c>
      <c r="DE4" s="84"/>
      <c r="DF4" s="84"/>
      <c r="DG4" s="84"/>
      <c r="DH4" s="84"/>
    </row>
    <row r="5" spans="1:112" ht="11.25">
      <c r="A5" s="34" t="s">
        <v>65</v>
      </c>
      <c r="B5" s="34"/>
      <c r="C5" s="146"/>
      <c r="D5" s="43" t="s">
        <v>263</v>
      </c>
      <c r="E5" s="38"/>
      <c r="F5" s="38" t="s">
        <v>70</v>
      </c>
      <c r="G5" s="38" t="s">
        <v>264</v>
      </c>
      <c r="H5" s="38" t="s">
        <v>265</v>
      </c>
      <c r="I5" s="38" t="s">
        <v>266</v>
      </c>
      <c r="J5" s="38" t="s">
        <v>267</v>
      </c>
      <c r="K5" s="38" t="s">
        <v>268</v>
      </c>
      <c r="L5" s="38" t="s">
        <v>269</v>
      </c>
      <c r="M5" s="36" t="s">
        <v>270</v>
      </c>
      <c r="N5" s="36" t="s">
        <v>271</v>
      </c>
      <c r="O5" s="36" t="s">
        <v>272</v>
      </c>
      <c r="P5" s="36" t="s">
        <v>273</v>
      </c>
      <c r="Q5" s="36" t="s">
        <v>274</v>
      </c>
      <c r="R5" s="36" t="s">
        <v>275</v>
      </c>
      <c r="S5" s="36" t="s">
        <v>276</v>
      </c>
      <c r="T5" s="38" t="s">
        <v>70</v>
      </c>
      <c r="U5" s="38" t="s">
        <v>277</v>
      </c>
      <c r="V5" s="38" t="s">
        <v>278</v>
      </c>
      <c r="W5" s="38" t="s">
        <v>279</v>
      </c>
      <c r="X5" s="38" t="s">
        <v>280</v>
      </c>
      <c r="Y5" s="38" t="s">
        <v>281</v>
      </c>
      <c r="Z5" s="38" t="s">
        <v>282</v>
      </c>
      <c r="AA5" s="38" t="s">
        <v>283</v>
      </c>
      <c r="AB5" s="38" t="s">
        <v>284</v>
      </c>
      <c r="AC5" s="38" t="s">
        <v>285</v>
      </c>
      <c r="AD5" s="38" t="s">
        <v>286</v>
      </c>
      <c r="AE5" s="38" t="s">
        <v>287</v>
      </c>
      <c r="AF5" s="38" t="s">
        <v>288</v>
      </c>
      <c r="AG5" s="38" t="s">
        <v>289</v>
      </c>
      <c r="AH5" s="38" t="s">
        <v>290</v>
      </c>
      <c r="AI5" s="38" t="s">
        <v>291</v>
      </c>
      <c r="AJ5" s="38" t="s">
        <v>292</v>
      </c>
      <c r="AK5" s="38" t="s">
        <v>293</v>
      </c>
      <c r="AL5" s="38" t="s">
        <v>294</v>
      </c>
      <c r="AM5" s="38" t="s">
        <v>295</v>
      </c>
      <c r="AN5" s="38" t="s">
        <v>296</v>
      </c>
      <c r="AO5" s="38" t="s">
        <v>297</v>
      </c>
      <c r="AP5" s="38" t="s">
        <v>298</v>
      </c>
      <c r="AQ5" s="38" t="s">
        <v>299</v>
      </c>
      <c r="AR5" s="38" t="s">
        <v>300</v>
      </c>
      <c r="AS5" s="38" t="s">
        <v>301</v>
      </c>
      <c r="AT5" s="38" t="s">
        <v>302</v>
      </c>
      <c r="AU5" s="38" t="s">
        <v>303</v>
      </c>
      <c r="AV5" s="38" t="s">
        <v>70</v>
      </c>
      <c r="AW5" s="38" t="s">
        <v>304</v>
      </c>
      <c r="AX5" s="38" t="s">
        <v>305</v>
      </c>
      <c r="AY5" s="38" t="s">
        <v>306</v>
      </c>
      <c r="AZ5" s="38" t="s">
        <v>307</v>
      </c>
      <c r="BA5" s="38" t="s">
        <v>308</v>
      </c>
      <c r="BB5" s="38" t="s">
        <v>309</v>
      </c>
      <c r="BC5" s="38" t="s">
        <v>310</v>
      </c>
      <c r="BD5" s="38" t="s">
        <v>311</v>
      </c>
      <c r="BE5" s="38" t="s">
        <v>312</v>
      </c>
      <c r="BF5" s="38" t="s">
        <v>313</v>
      </c>
      <c r="BG5" s="43" t="s">
        <v>314</v>
      </c>
      <c r="BH5" s="43"/>
      <c r="BI5" s="42" t="s">
        <v>70</v>
      </c>
      <c r="BJ5" s="42" t="s">
        <v>315</v>
      </c>
      <c r="BK5" s="42" t="s">
        <v>316</v>
      </c>
      <c r="BL5" s="42" t="s">
        <v>317</v>
      </c>
      <c r="BM5" s="42" t="s">
        <v>318</v>
      </c>
      <c r="BN5" s="36" t="s">
        <v>70</v>
      </c>
      <c r="BO5" s="36" t="s">
        <v>319</v>
      </c>
      <c r="BP5" s="36" t="s">
        <v>320</v>
      </c>
      <c r="BQ5" s="36" t="s">
        <v>321</v>
      </c>
      <c r="BR5" s="36" t="s">
        <v>322</v>
      </c>
      <c r="BS5" s="36" t="s">
        <v>323</v>
      </c>
      <c r="BT5" s="36" t="s">
        <v>324</v>
      </c>
      <c r="BU5" s="36" t="s">
        <v>325</v>
      </c>
      <c r="BV5" s="36" t="s">
        <v>326</v>
      </c>
      <c r="BW5" s="36" t="s">
        <v>327</v>
      </c>
      <c r="BX5" s="149" t="s">
        <v>328</v>
      </c>
      <c r="BY5" s="149" t="s">
        <v>329</v>
      </c>
      <c r="BZ5" s="36" t="s">
        <v>330</v>
      </c>
      <c r="CA5" s="36" t="s">
        <v>70</v>
      </c>
      <c r="CB5" s="36" t="s">
        <v>319</v>
      </c>
      <c r="CC5" s="36" t="s">
        <v>320</v>
      </c>
      <c r="CD5" s="36" t="s">
        <v>321</v>
      </c>
      <c r="CE5" s="36" t="s">
        <v>322</v>
      </c>
      <c r="CF5" s="36" t="s">
        <v>323</v>
      </c>
      <c r="CG5" s="36" t="s">
        <v>324</v>
      </c>
      <c r="CH5" s="36" t="s">
        <v>325</v>
      </c>
      <c r="CI5" s="36" t="s">
        <v>331</v>
      </c>
      <c r="CJ5" s="36" t="s">
        <v>332</v>
      </c>
      <c r="CK5" s="36" t="s">
        <v>333</v>
      </c>
      <c r="CL5" s="36" t="s">
        <v>334</v>
      </c>
      <c r="CM5" s="36" t="s">
        <v>326</v>
      </c>
      <c r="CN5" s="36" t="s">
        <v>327</v>
      </c>
      <c r="CO5" s="149" t="s">
        <v>328</v>
      </c>
      <c r="CP5" s="149" t="s">
        <v>329</v>
      </c>
      <c r="CQ5" s="36" t="s">
        <v>335</v>
      </c>
      <c r="CR5" s="149" t="s">
        <v>70</v>
      </c>
      <c r="CS5" s="149" t="s">
        <v>336</v>
      </c>
      <c r="CT5" s="36" t="s">
        <v>337</v>
      </c>
      <c r="CU5" s="149" t="s">
        <v>70</v>
      </c>
      <c r="CV5" s="149" t="s">
        <v>336</v>
      </c>
      <c r="CW5" s="36" t="s">
        <v>338</v>
      </c>
      <c r="CX5" s="149" t="s">
        <v>339</v>
      </c>
      <c r="CY5" s="149" t="s">
        <v>340</v>
      </c>
      <c r="CZ5" s="42" t="s">
        <v>337</v>
      </c>
      <c r="DA5" s="149" t="s">
        <v>70</v>
      </c>
      <c r="DB5" s="149" t="s">
        <v>222</v>
      </c>
      <c r="DC5" s="149" t="s">
        <v>341</v>
      </c>
      <c r="DD5" s="36" t="s">
        <v>70</v>
      </c>
      <c r="DE5" s="36" t="s">
        <v>342</v>
      </c>
      <c r="DF5" s="36" t="s">
        <v>343</v>
      </c>
      <c r="DG5" s="153" t="s">
        <v>344</v>
      </c>
      <c r="DH5" s="36" t="s">
        <v>251</v>
      </c>
    </row>
    <row r="6" spans="1:112" ht="11.25">
      <c r="A6" s="85" t="s">
        <v>75</v>
      </c>
      <c r="B6" s="91" t="s">
        <v>76</v>
      </c>
      <c r="C6" s="148" t="s">
        <v>77</v>
      </c>
      <c r="D6" s="43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43"/>
      <c r="BH6" s="43"/>
      <c r="BI6" s="43"/>
      <c r="BJ6" s="43"/>
      <c r="BK6" s="43"/>
      <c r="BL6" s="43"/>
      <c r="BM6" s="43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152"/>
      <c r="BY6" s="152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152"/>
      <c r="CP6" s="152"/>
      <c r="CQ6" s="38"/>
      <c r="CR6" s="152"/>
      <c r="CS6" s="152"/>
      <c r="CT6" s="38"/>
      <c r="CU6" s="152"/>
      <c r="CV6" s="152"/>
      <c r="CW6" s="38"/>
      <c r="CX6" s="152"/>
      <c r="CY6" s="152"/>
      <c r="CZ6" s="43"/>
      <c r="DA6" s="152"/>
      <c r="DB6" s="152"/>
      <c r="DC6" s="152"/>
      <c r="DD6" s="37"/>
      <c r="DE6" s="37"/>
      <c r="DF6" s="37"/>
      <c r="DG6" s="154"/>
      <c r="DH6" s="37"/>
    </row>
    <row r="7" spans="1:112" s="155" customFormat="1" ht="11.25">
      <c r="A7" s="148" t="s">
        <v>78</v>
      </c>
      <c r="B7" s="148" t="s">
        <v>78</v>
      </c>
      <c r="C7" s="148" t="s">
        <v>78</v>
      </c>
      <c r="D7" s="148" t="s">
        <v>78</v>
      </c>
      <c r="E7" s="148">
        <v>1</v>
      </c>
      <c r="F7" s="148">
        <v>2</v>
      </c>
      <c r="G7" s="148">
        <v>3</v>
      </c>
      <c r="H7" s="148">
        <v>4</v>
      </c>
      <c r="I7" s="148">
        <v>5</v>
      </c>
      <c r="J7" s="148">
        <v>6</v>
      </c>
      <c r="K7" s="148">
        <v>7</v>
      </c>
      <c r="L7" s="148">
        <v>8</v>
      </c>
      <c r="M7" s="148">
        <v>9</v>
      </c>
      <c r="N7" s="148">
        <v>10</v>
      </c>
      <c r="O7" s="148">
        <v>11</v>
      </c>
      <c r="P7" s="148">
        <v>12</v>
      </c>
      <c r="Q7" s="148">
        <v>13</v>
      </c>
      <c r="R7" s="148">
        <v>14</v>
      </c>
      <c r="S7" s="148">
        <v>15</v>
      </c>
      <c r="T7" s="148">
        <v>16</v>
      </c>
      <c r="U7" s="148">
        <v>17</v>
      </c>
      <c r="V7" s="148">
        <v>18</v>
      </c>
      <c r="W7" s="148">
        <v>19</v>
      </c>
      <c r="X7" s="148">
        <v>20</v>
      </c>
      <c r="Y7" s="148">
        <v>21</v>
      </c>
      <c r="Z7" s="148">
        <v>22</v>
      </c>
      <c r="AA7" s="148">
        <v>23</v>
      </c>
      <c r="AB7" s="148">
        <v>24</v>
      </c>
      <c r="AC7" s="148">
        <v>25</v>
      </c>
      <c r="AD7" s="148">
        <v>26</v>
      </c>
      <c r="AE7" s="148">
        <v>27</v>
      </c>
      <c r="AF7" s="148">
        <v>28</v>
      </c>
      <c r="AG7" s="148">
        <v>29</v>
      </c>
      <c r="AH7" s="148">
        <v>30</v>
      </c>
      <c r="AI7" s="148">
        <v>31</v>
      </c>
      <c r="AJ7" s="148">
        <v>32</v>
      </c>
      <c r="AK7" s="148">
        <v>33</v>
      </c>
      <c r="AL7" s="148">
        <v>34</v>
      </c>
      <c r="AM7" s="148">
        <v>35</v>
      </c>
      <c r="AN7" s="148">
        <v>36</v>
      </c>
      <c r="AO7" s="148">
        <v>37</v>
      </c>
      <c r="AP7" s="148">
        <v>38</v>
      </c>
      <c r="AQ7" s="148">
        <v>39</v>
      </c>
      <c r="AR7" s="148">
        <v>40</v>
      </c>
      <c r="AS7" s="148">
        <v>41</v>
      </c>
      <c r="AT7" s="148">
        <v>42</v>
      </c>
      <c r="AU7" s="148">
        <v>43</v>
      </c>
      <c r="AV7" s="148">
        <v>44</v>
      </c>
      <c r="AW7" s="148">
        <v>45</v>
      </c>
      <c r="AX7" s="148">
        <v>46</v>
      </c>
      <c r="AY7" s="148">
        <v>47</v>
      </c>
      <c r="AZ7" s="148">
        <v>48</v>
      </c>
      <c r="BA7" s="148">
        <v>49</v>
      </c>
      <c r="BB7" s="148">
        <v>50</v>
      </c>
      <c r="BC7" s="148">
        <v>51</v>
      </c>
      <c r="BD7" s="148">
        <v>52</v>
      </c>
      <c r="BE7" s="148">
        <v>53</v>
      </c>
      <c r="BF7" s="148">
        <v>54</v>
      </c>
      <c r="BG7" s="148">
        <v>55</v>
      </c>
      <c r="BH7" s="148">
        <v>56</v>
      </c>
      <c r="BI7" s="148">
        <v>57</v>
      </c>
      <c r="BJ7" s="148">
        <v>58</v>
      </c>
      <c r="BK7" s="148">
        <v>59</v>
      </c>
      <c r="BL7" s="148">
        <v>60</v>
      </c>
      <c r="BM7" s="148">
        <v>61</v>
      </c>
      <c r="BN7" s="148">
        <v>62</v>
      </c>
      <c r="BO7" s="148">
        <v>63</v>
      </c>
      <c r="BP7" s="148">
        <v>64</v>
      </c>
      <c r="BQ7" s="148">
        <v>65</v>
      </c>
      <c r="BR7" s="148">
        <v>66</v>
      </c>
      <c r="BS7" s="148">
        <v>67</v>
      </c>
      <c r="BT7" s="148">
        <v>68</v>
      </c>
      <c r="BU7" s="148">
        <v>69</v>
      </c>
      <c r="BV7" s="148">
        <v>70</v>
      </c>
      <c r="BW7" s="148">
        <v>71</v>
      </c>
      <c r="BX7" s="148">
        <v>72</v>
      </c>
      <c r="BY7" s="148">
        <v>72</v>
      </c>
      <c r="BZ7" s="148">
        <v>74</v>
      </c>
      <c r="CA7" s="148">
        <v>75</v>
      </c>
      <c r="CB7" s="148">
        <v>76</v>
      </c>
      <c r="CC7" s="148">
        <v>77</v>
      </c>
      <c r="CD7" s="148">
        <v>78</v>
      </c>
      <c r="CE7" s="148">
        <v>79</v>
      </c>
      <c r="CF7" s="148">
        <v>80</v>
      </c>
      <c r="CG7" s="148">
        <v>81</v>
      </c>
      <c r="CH7" s="148">
        <v>82</v>
      </c>
      <c r="CI7" s="148">
        <v>83</v>
      </c>
      <c r="CJ7" s="148">
        <v>84</v>
      </c>
      <c r="CK7" s="148">
        <v>85</v>
      </c>
      <c r="CL7" s="148">
        <v>86</v>
      </c>
      <c r="CM7" s="148">
        <v>87</v>
      </c>
      <c r="CN7" s="148">
        <v>88</v>
      </c>
      <c r="CO7" s="148">
        <v>89</v>
      </c>
      <c r="CP7" s="148">
        <v>90</v>
      </c>
      <c r="CQ7" s="148">
        <v>91</v>
      </c>
      <c r="CR7" s="148">
        <v>92</v>
      </c>
      <c r="CS7" s="148">
        <v>93</v>
      </c>
      <c r="CT7" s="148">
        <v>94</v>
      </c>
      <c r="CU7" s="148">
        <v>95</v>
      </c>
      <c r="CV7" s="148">
        <v>96</v>
      </c>
      <c r="CW7" s="148">
        <v>97</v>
      </c>
      <c r="CX7" s="148">
        <v>98</v>
      </c>
      <c r="CY7" s="148">
        <v>99</v>
      </c>
      <c r="CZ7" s="148">
        <v>100</v>
      </c>
      <c r="DA7" s="148">
        <v>101</v>
      </c>
      <c r="DB7" s="148">
        <v>102</v>
      </c>
      <c r="DC7" s="148">
        <v>103</v>
      </c>
      <c r="DD7" s="35">
        <v>104</v>
      </c>
      <c r="DE7" s="35">
        <v>105</v>
      </c>
      <c r="DF7" s="35">
        <v>106</v>
      </c>
      <c r="DG7" s="35">
        <v>107</v>
      </c>
      <c r="DH7" s="35">
        <v>108</v>
      </c>
    </row>
    <row r="8" spans="1:112" ht="11.25">
      <c r="A8" s="62"/>
      <c r="B8" s="62"/>
      <c r="C8" s="62"/>
      <c r="D8" s="156" t="s">
        <v>55</v>
      </c>
      <c r="E8" s="59">
        <v>4331773</v>
      </c>
      <c r="F8" s="59">
        <v>3108973</v>
      </c>
      <c r="G8" s="59">
        <v>1226916</v>
      </c>
      <c r="H8" s="59">
        <v>592356</v>
      </c>
      <c r="I8" s="59">
        <v>0</v>
      </c>
      <c r="J8" s="59">
        <v>118800</v>
      </c>
      <c r="K8" s="59">
        <v>275808</v>
      </c>
      <c r="L8" s="59">
        <v>434007</v>
      </c>
      <c r="M8" s="59">
        <v>0</v>
      </c>
      <c r="N8" s="59">
        <v>189567</v>
      </c>
      <c r="O8" s="59">
        <v>0</v>
      </c>
      <c r="P8" s="59">
        <v>10032</v>
      </c>
      <c r="Q8" s="59">
        <v>260407</v>
      </c>
      <c r="R8" s="59">
        <v>0</v>
      </c>
      <c r="S8" s="59">
        <v>1080</v>
      </c>
      <c r="T8" s="59">
        <v>584400</v>
      </c>
      <c r="U8" s="59">
        <v>72858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59">
        <v>43200</v>
      </c>
      <c r="AB8" s="59">
        <v>0</v>
      </c>
      <c r="AC8" s="59">
        <v>0</v>
      </c>
      <c r="AD8" s="59">
        <v>157850</v>
      </c>
      <c r="AE8" s="59">
        <v>0</v>
      </c>
      <c r="AF8" s="59">
        <v>0</v>
      </c>
      <c r="AG8" s="59">
        <v>0</v>
      </c>
      <c r="AH8" s="59">
        <v>0</v>
      </c>
      <c r="AI8" s="59">
        <v>0</v>
      </c>
      <c r="AJ8" s="59">
        <v>33200</v>
      </c>
      <c r="AK8" s="59">
        <v>0</v>
      </c>
      <c r="AL8" s="59">
        <v>0</v>
      </c>
      <c r="AM8" s="59">
        <v>0</v>
      </c>
      <c r="AN8" s="59">
        <v>6000</v>
      </c>
      <c r="AO8" s="59">
        <v>0</v>
      </c>
      <c r="AP8" s="59">
        <v>20949</v>
      </c>
      <c r="AQ8" s="59">
        <v>42943</v>
      </c>
      <c r="AR8" s="59">
        <v>40000</v>
      </c>
      <c r="AS8" s="59">
        <v>137400</v>
      </c>
      <c r="AT8" s="59">
        <v>0</v>
      </c>
      <c r="AU8" s="59">
        <v>30000</v>
      </c>
      <c r="AV8" s="59">
        <v>638400</v>
      </c>
      <c r="AW8" s="59">
        <v>0</v>
      </c>
      <c r="AX8" s="59">
        <v>0</v>
      </c>
      <c r="AY8" s="59"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59">
        <v>0</v>
      </c>
      <c r="BG8" s="59">
        <v>15000</v>
      </c>
      <c r="BH8" s="59">
        <v>623400</v>
      </c>
      <c r="BI8" s="59">
        <v>0</v>
      </c>
      <c r="BJ8" s="59">
        <v>0</v>
      </c>
      <c r="BK8" s="59">
        <v>0</v>
      </c>
      <c r="BL8" s="59">
        <v>0</v>
      </c>
      <c r="BM8" s="59">
        <v>0</v>
      </c>
      <c r="BN8" s="59">
        <v>0</v>
      </c>
      <c r="BO8" s="59">
        <v>0</v>
      </c>
      <c r="BP8" s="59">
        <v>0</v>
      </c>
      <c r="BQ8" s="59">
        <v>0</v>
      </c>
      <c r="BR8" s="59">
        <v>0</v>
      </c>
      <c r="BS8" s="59">
        <v>0</v>
      </c>
      <c r="BT8" s="59">
        <v>0</v>
      </c>
      <c r="BU8" s="59">
        <v>0</v>
      </c>
      <c r="BV8" s="59">
        <v>0</v>
      </c>
      <c r="BW8" s="59">
        <v>0</v>
      </c>
      <c r="BX8" s="59">
        <v>0</v>
      </c>
      <c r="BY8" s="59">
        <v>0</v>
      </c>
      <c r="BZ8" s="59">
        <v>0</v>
      </c>
      <c r="CA8" s="59">
        <v>0</v>
      </c>
      <c r="CB8" s="59">
        <v>0</v>
      </c>
      <c r="CC8" s="59">
        <v>0</v>
      </c>
      <c r="CD8" s="59">
        <v>0</v>
      </c>
      <c r="CE8" s="59">
        <v>0</v>
      </c>
      <c r="CF8" s="59">
        <v>0</v>
      </c>
      <c r="CG8" s="59">
        <v>0</v>
      </c>
      <c r="CH8" s="59">
        <v>0</v>
      </c>
      <c r="CI8" s="59">
        <v>0</v>
      </c>
      <c r="CJ8" s="59">
        <v>0</v>
      </c>
      <c r="CK8" s="59">
        <v>0</v>
      </c>
      <c r="CL8" s="59">
        <v>0</v>
      </c>
      <c r="CM8" s="59">
        <v>0</v>
      </c>
      <c r="CN8" s="59">
        <v>0</v>
      </c>
      <c r="CO8" s="59">
        <v>0</v>
      </c>
      <c r="CP8" s="59">
        <v>0</v>
      </c>
      <c r="CQ8" s="59">
        <v>0</v>
      </c>
      <c r="CR8" s="59">
        <v>0</v>
      </c>
      <c r="CS8" s="59">
        <v>0</v>
      </c>
      <c r="CT8" s="59">
        <v>0</v>
      </c>
      <c r="CU8" s="59">
        <v>0</v>
      </c>
      <c r="CV8" s="59">
        <v>0</v>
      </c>
      <c r="CW8" s="59">
        <v>0</v>
      </c>
      <c r="CX8" s="59">
        <v>0</v>
      </c>
      <c r="CY8" s="59">
        <v>0</v>
      </c>
      <c r="CZ8" s="59">
        <v>0</v>
      </c>
      <c r="DA8" s="59">
        <v>0</v>
      </c>
      <c r="DB8" s="59">
        <v>0</v>
      </c>
      <c r="DC8" s="59">
        <v>0</v>
      </c>
      <c r="DD8" s="60">
        <v>0</v>
      </c>
      <c r="DE8" s="60">
        <v>0</v>
      </c>
      <c r="DF8" s="60">
        <v>0</v>
      </c>
      <c r="DG8" s="60">
        <v>0</v>
      </c>
      <c r="DH8" s="60">
        <v>0</v>
      </c>
    </row>
    <row r="9" spans="1:112" ht="33.75">
      <c r="A9" s="62" t="s">
        <v>81</v>
      </c>
      <c r="B9" s="62" t="s">
        <v>82</v>
      </c>
      <c r="C9" s="62" t="s">
        <v>83</v>
      </c>
      <c r="D9" s="156" t="s">
        <v>345</v>
      </c>
      <c r="E9" s="59">
        <v>2737760</v>
      </c>
      <c r="F9" s="59">
        <v>2214960</v>
      </c>
      <c r="G9" s="59">
        <v>1226916</v>
      </c>
      <c r="H9" s="59">
        <v>592356</v>
      </c>
      <c r="I9" s="59">
        <v>0</v>
      </c>
      <c r="J9" s="59">
        <v>118800</v>
      </c>
      <c r="K9" s="59">
        <v>275808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1080</v>
      </c>
      <c r="T9" s="59">
        <v>504400</v>
      </c>
      <c r="U9" s="59">
        <v>52858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43200</v>
      </c>
      <c r="AB9" s="59">
        <v>0</v>
      </c>
      <c r="AC9" s="59">
        <v>0</v>
      </c>
      <c r="AD9" s="59">
        <v>127850</v>
      </c>
      <c r="AE9" s="59">
        <v>0</v>
      </c>
      <c r="AF9" s="59">
        <v>0</v>
      </c>
      <c r="AG9" s="59">
        <v>0</v>
      </c>
      <c r="AH9" s="59">
        <v>0</v>
      </c>
      <c r="AI9" s="59">
        <v>0</v>
      </c>
      <c r="AJ9" s="59">
        <v>33200</v>
      </c>
      <c r="AK9" s="59">
        <v>0</v>
      </c>
      <c r="AL9" s="59">
        <v>0</v>
      </c>
      <c r="AM9" s="59">
        <v>0</v>
      </c>
      <c r="AN9" s="59">
        <v>6000</v>
      </c>
      <c r="AO9" s="59">
        <v>0</v>
      </c>
      <c r="AP9" s="59">
        <v>20949</v>
      </c>
      <c r="AQ9" s="59">
        <v>42943</v>
      </c>
      <c r="AR9" s="59">
        <v>40000</v>
      </c>
      <c r="AS9" s="59">
        <v>137400</v>
      </c>
      <c r="AT9" s="59">
        <v>0</v>
      </c>
      <c r="AU9" s="59">
        <v>0</v>
      </c>
      <c r="AV9" s="59">
        <v>18400</v>
      </c>
      <c r="AW9" s="59">
        <v>0</v>
      </c>
      <c r="AX9" s="59">
        <v>0</v>
      </c>
      <c r="AY9" s="59">
        <v>0</v>
      </c>
      <c r="AZ9" s="59">
        <v>0</v>
      </c>
      <c r="BA9" s="59">
        <v>0</v>
      </c>
      <c r="BB9" s="59">
        <v>0</v>
      </c>
      <c r="BC9" s="59">
        <v>0</v>
      </c>
      <c r="BD9" s="59">
        <v>0</v>
      </c>
      <c r="BE9" s="59">
        <v>0</v>
      </c>
      <c r="BF9" s="59">
        <v>0</v>
      </c>
      <c r="BG9" s="59">
        <v>15000</v>
      </c>
      <c r="BH9" s="59">
        <v>3400</v>
      </c>
      <c r="BI9" s="59">
        <v>0</v>
      </c>
      <c r="BJ9" s="59">
        <v>0</v>
      </c>
      <c r="BK9" s="59">
        <v>0</v>
      </c>
      <c r="BL9" s="59">
        <v>0</v>
      </c>
      <c r="BM9" s="59">
        <v>0</v>
      </c>
      <c r="BN9" s="59">
        <v>0</v>
      </c>
      <c r="BO9" s="59">
        <v>0</v>
      </c>
      <c r="BP9" s="59">
        <v>0</v>
      </c>
      <c r="BQ9" s="59">
        <v>0</v>
      </c>
      <c r="BR9" s="59">
        <v>0</v>
      </c>
      <c r="BS9" s="59">
        <v>0</v>
      </c>
      <c r="BT9" s="59">
        <v>0</v>
      </c>
      <c r="BU9" s="59">
        <v>0</v>
      </c>
      <c r="BV9" s="59">
        <v>0</v>
      </c>
      <c r="BW9" s="59">
        <v>0</v>
      </c>
      <c r="BX9" s="59">
        <v>0</v>
      </c>
      <c r="BY9" s="59">
        <v>0</v>
      </c>
      <c r="BZ9" s="59">
        <v>0</v>
      </c>
      <c r="CA9" s="59">
        <v>0</v>
      </c>
      <c r="CB9" s="59">
        <v>0</v>
      </c>
      <c r="CC9" s="59">
        <v>0</v>
      </c>
      <c r="CD9" s="59">
        <v>0</v>
      </c>
      <c r="CE9" s="59">
        <v>0</v>
      </c>
      <c r="CF9" s="59">
        <v>0</v>
      </c>
      <c r="CG9" s="59">
        <v>0</v>
      </c>
      <c r="CH9" s="59">
        <v>0</v>
      </c>
      <c r="CI9" s="59">
        <v>0</v>
      </c>
      <c r="CJ9" s="59">
        <v>0</v>
      </c>
      <c r="CK9" s="59">
        <v>0</v>
      </c>
      <c r="CL9" s="59">
        <v>0</v>
      </c>
      <c r="CM9" s="59">
        <v>0</v>
      </c>
      <c r="CN9" s="59">
        <v>0</v>
      </c>
      <c r="CO9" s="59">
        <v>0</v>
      </c>
      <c r="CP9" s="59">
        <v>0</v>
      </c>
      <c r="CQ9" s="59">
        <v>0</v>
      </c>
      <c r="CR9" s="59">
        <v>0</v>
      </c>
      <c r="CS9" s="59">
        <v>0</v>
      </c>
      <c r="CT9" s="59">
        <v>0</v>
      </c>
      <c r="CU9" s="59">
        <v>0</v>
      </c>
      <c r="CV9" s="59">
        <v>0</v>
      </c>
      <c r="CW9" s="59">
        <v>0</v>
      </c>
      <c r="CX9" s="59">
        <v>0</v>
      </c>
      <c r="CY9" s="59">
        <v>0</v>
      </c>
      <c r="CZ9" s="59">
        <v>0</v>
      </c>
      <c r="DA9" s="59">
        <v>0</v>
      </c>
      <c r="DB9" s="59">
        <v>0</v>
      </c>
      <c r="DC9" s="59">
        <v>0</v>
      </c>
      <c r="DD9" s="60">
        <v>0</v>
      </c>
      <c r="DE9" s="60">
        <v>0</v>
      </c>
      <c r="DF9" s="60">
        <v>0</v>
      </c>
      <c r="DG9" s="60">
        <v>0</v>
      </c>
      <c r="DH9" s="60">
        <v>0</v>
      </c>
    </row>
    <row r="10" spans="1:112" ht="33.75">
      <c r="A10" s="62" t="s">
        <v>81</v>
      </c>
      <c r="B10" s="62" t="s">
        <v>90</v>
      </c>
      <c r="C10" s="62" t="s">
        <v>83</v>
      </c>
      <c r="D10" s="156" t="s">
        <v>346</v>
      </c>
      <c r="E10" s="59">
        <v>10032</v>
      </c>
      <c r="F10" s="59">
        <v>10032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10032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v>0</v>
      </c>
      <c r="AJ10" s="59">
        <v>0</v>
      </c>
      <c r="AK10" s="59">
        <v>0</v>
      </c>
      <c r="AL10" s="59">
        <v>0</v>
      </c>
      <c r="AM10" s="59">
        <v>0</v>
      </c>
      <c r="AN10" s="59">
        <v>0</v>
      </c>
      <c r="AO10" s="59">
        <v>0</v>
      </c>
      <c r="AP10" s="59">
        <v>0</v>
      </c>
      <c r="AQ10" s="59">
        <v>0</v>
      </c>
      <c r="AR10" s="59">
        <v>0</v>
      </c>
      <c r="AS10" s="59">
        <v>0</v>
      </c>
      <c r="AT10" s="59">
        <v>0</v>
      </c>
      <c r="AU10" s="59">
        <v>0</v>
      </c>
      <c r="AV10" s="59">
        <v>0</v>
      </c>
      <c r="AW10" s="59">
        <v>0</v>
      </c>
      <c r="AX10" s="59">
        <v>0</v>
      </c>
      <c r="AY10" s="59"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0</v>
      </c>
      <c r="BG10" s="59">
        <v>0</v>
      </c>
      <c r="BH10" s="59">
        <v>0</v>
      </c>
      <c r="BI10" s="59">
        <v>0</v>
      </c>
      <c r="BJ10" s="59">
        <v>0</v>
      </c>
      <c r="BK10" s="59">
        <v>0</v>
      </c>
      <c r="BL10" s="59">
        <v>0</v>
      </c>
      <c r="BM10" s="59">
        <v>0</v>
      </c>
      <c r="BN10" s="59">
        <v>0</v>
      </c>
      <c r="BO10" s="59">
        <v>0</v>
      </c>
      <c r="BP10" s="59">
        <v>0</v>
      </c>
      <c r="BQ10" s="59">
        <v>0</v>
      </c>
      <c r="BR10" s="59">
        <v>0</v>
      </c>
      <c r="BS10" s="59">
        <v>0</v>
      </c>
      <c r="BT10" s="59">
        <v>0</v>
      </c>
      <c r="BU10" s="59">
        <v>0</v>
      </c>
      <c r="BV10" s="59">
        <v>0</v>
      </c>
      <c r="BW10" s="59">
        <v>0</v>
      </c>
      <c r="BX10" s="59">
        <v>0</v>
      </c>
      <c r="BY10" s="59">
        <v>0</v>
      </c>
      <c r="BZ10" s="59">
        <v>0</v>
      </c>
      <c r="CA10" s="59">
        <v>0</v>
      </c>
      <c r="CB10" s="59">
        <v>0</v>
      </c>
      <c r="CC10" s="59">
        <v>0</v>
      </c>
      <c r="CD10" s="59">
        <v>0</v>
      </c>
      <c r="CE10" s="59">
        <v>0</v>
      </c>
      <c r="CF10" s="59">
        <v>0</v>
      </c>
      <c r="CG10" s="59">
        <v>0</v>
      </c>
      <c r="CH10" s="59">
        <v>0</v>
      </c>
      <c r="CI10" s="59">
        <v>0</v>
      </c>
      <c r="CJ10" s="59">
        <v>0</v>
      </c>
      <c r="CK10" s="59">
        <v>0</v>
      </c>
      <c r="CL10" s="59">
        <v>0</v>
      </c>
      <c r="CM10" s="59">
        <v>0</v>
      </c>
      <c r="CN10" s="59">
        <v>0</v>
      </c>
      <c r="CO10" s="59">
        <v>0</v>
      </c>
      <c r="CP10" s="59">
        <v>0</v>
      </c>
      <c r="CQ10" s="59">
        <v>0</v>
      </c>
      <c r="CR10" s="59">
        <v>0</v>
      </c>
      <c r="CS10" s="59">
        <v>0</v>
      </c>
      <c r="CT10" s="59">
        <v>0</v>
      </c>
      <c r="CU10" s="59">
        <v>0</v>
      </c>
      <c r="CV10" s="59">
        <v>0</v>
      </c>
      <c r="CW10" s="59">
        <v>0</v>
      </c>
      <c r="CX10" s="59">
        <v>0</v>
      </c>
      <c r="CY10" s="59">
        <v>0</v>
      </c>
      <c r="CZ10" s="59">
        <v>0</v>
      </c>
      <c r="DA10" s="59">
        <v>0</v>
      </c>
      <c r="DB10" s="59">
        <v>0</v>
      </c>
      <c r="DC10" s="59">
        <v>0</v>
      </c>
      <c r="DD10" s="60">
        <v>0</v>
      </c>
      <c r="DE10" s="60">
        <v>0</v>
      </c>
      <c r="DF10" s="60">
        <v>0</v>
      </c>
      <c r="DG10" s="60">
        <v>0</v>
      </c>
      <c r="DH10" s="60">
        <v>0</v>
      </c>
    </row>
    <row r="11" spans="1:112" ht="22.5">
      <c r="A11" s="62" t="s">
        <v>95</v>
      </c>
      <c r="B11" s="62" t="s">
        <v>86</v>
      </c>
      <c r="C11" s="62" t="s">
        <v>90</v>
      </c>
      <c r="D11" s="156" t="s">
        <v>347</v>
      </c>
      <c r="E11" s="59">
        <v>80000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80000</v>
      </c>
      <c r="U11" s="59">
        <v>20000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30000</v>
      </c>
      <c r="AE11" s="59">
        <v>0</v>
      </c>
      <c r="AF11" s="59">
        <v>0</v>
      </c>
      <c r="AG11" s="59">
        <v>0</v>
      </c>
      <c r="AH11" s="59">
        <v>0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30000</v>
      </c>
      <c r="AV11" s="59">
        <v>0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>
        <v>0</v>
      </c>
      <c r="BJ11" s="59">
        <v>0</v>
      </c>
      <c r="BK11" s="59">
        <v>0</v>
      </c>
      <c r="BL11" s="59">
        <v>0</v>
      </c>
      <c r="BM11" s="59">
        <v>0</v>
      </c>
      <c r="BN11" s="59">
        <v>0</v>
      </c>
      <c r="BO11" s="59">
        <v>0</v>
      </c>
      <c r="BP11" s="59">
        <v>0</v>
      </c>
      <c r="BQ11" s="59">
        <v>0</v>
      </c>
      <c r="BR11" s="59">
        <v>0</v>
      </c>
      <c r="BS11" s="59">
        <v>0</v>
      </c>
      <c r="BT11" s="59">
        <v>0</v>
      </c>
      <c r="BU11" s="59">
        <v>0</v>
      </c>
      <c r="BV11" s="59">
        <v>0</v>
      </c>
      <c r="BW11" s="59">
        <v>0</v>
      </c>
      <c r="BX11" s="59">
        <v>0</v>
      </c>
      <c r="BY11" s="59">
        <v>0</v>
      </c>
      <c r="BZ11" s="59">
        <v>0</v>
      </c>
      <c r="CA11" s="59">
        <v>0</v>
      </c>
      <c r="CB11" s="59">
        <v>0</v>
      </c>
      <c r="CC11" s="59">
        <v>0</v>
      </c>
      <c r="CD11" s="59">
        <v>0</v>
      </c>
      <c r="CE11" s="59">
        <v>0</v>
      </c>
      <c r="CF11" s="59">
        <v>0</v>
      </c>
      <c r="CG11" s="59">
        <v>0</v>
      </c>
      <c r="CH11" s="59">
        <v>0</v>
      </c>
      <c r="CI11" s="59">
        <v>0</v>
      </c>
      <c r="CJ11" s="59">
        <v>0</v>
      </c>
      <c r="CK11" s="59">
        <v>0</v>
      </c>
      <c r="CL11" s="59">
        <v>0</v>
      </c>
      <c r="CM11" s="59">
        <v>0</v>
      </c>
      <c r="CN11" s="59">
        <v>0</v>
      </c>
      <c r="CO11" s="59">
        <v>0</v>
      </c>
      <c r="CP11" s="59">
        <v>0</v>
      </c>
      <c r="CQ11" s="59">
        <v>0</v>
      </c>
      <c r="CR11" s="59">
        <v>0</v>
      </c>
      <c r="CS11" s="59">
        <v>0</v>
      </c>
      <c r="CT11" s="59">
        <v>0</v>
      </c>
      <c r="CU11" s="59">
        <v>0</v>
      </c>
      <c r="CV11" s="59">
        <v>0</v>
      </c>
      <c r="CW11" s="59">
        <v>0</v>
      </c>
      <c r="CX11" s="59">
        <v>0</v>
      </c>
      <c r="CY11" s="59">
        <v>0</v>
      </c>
      <c r="CZ11" s="59">
        <v>0</v>
      </c>
      <c r="DA11" s="59">
        <v>0</v>
      </c>
      <c r="DB11" s="59">
        <v>0</v>
      </c>
      <c r="DC11" s="59">
        <v>0</v>
      </c>
      <c r="DD11" s="60">
        <v>0</v>
      </c>
      <c r="DE11" s="60">
        <v>0</v>
      </c>
      <c r="DF11" s="60">
        <v>0</v>
      </c>
      <c r="DG11" s="60">
        <v>0</v>
      </c>
      <c r="DH11" s="60">
        <v>0</v>
      </c>
    </row>
    <row r="12" spans="1:112" ht="11.25">
      <c r="A12" s="62" t="s">
        <v>81</v>
      </c>
      <c r="B12" s="62" t="s">
        <v>88</v>
      </c>
      <c r="C12" s="62" t="s">
        <v>82</v>
      </c>
      <c r="D12" s="156" t="s">
        <v>348</v>
      </c>
      <c r="E12" s="59">
        <v>620000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620000</v>
      </c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620000</v>
      </c>
      <c r="BI12" s="59">
        <v>0</v>
      </c>
      <c r="BJ12" s="59">
        <v>0</v>
      </c>
      <c r="BK12" s="59">
        <v>0</v>
      </c>
      <c r="BL12" s="59">
        <v>0</v>
      </c>
      <c r="BM12" s="59">
        <v>0</v>
      </c>
      <c r="BN12" s="59">
        <v>0</v>
      </c>
      <c r="BO12" s="59">
        <v>0</v>
      </c>
      <c r="BP12" s="59">
        <v>0</v>
      </c>
      <c r="BQ12" s="59">
        <v>0</v>
      </c>
      <c r="BR12" s="59">
        <v>0</v>
      </c>
      <c r="BS12" s="59">
        <v>0</v>
      </c>
      <c r="BT12" s="59">
        <v>0</v>
      </c>
      <c r="BU12" s="59">
        <v>0</v>
      </c>
      <c r="BV12" s="59">
        <v>0</v>
      </c>
      <c r="BW12" s="59">
        <v>0</v>
      </c>
      <c r="BX12" s="59">
        <v>0</v>
      </c>
      <c r="BY12" s="59">
        <v>0</v>
      </c>
      <c r="BZ12" s="59">
        <v>0</v>
      </c>
      <c r="CA12" s="59">
        <v>0</v>
      </c>
      <c r="CB12" s="59">
        <v>0</v>
      </c>
      <c r="CC12" s="59">
        <v>0</v>
      </c>
      <c r="CD12" s="59">
        <v>0</v>
      </c>
      <c r="CE12" s="59">
        <v>0</v>
      </c>
      <c r="CF12" s="59">
        <v>0</v>
      </c>
      <c r="CG12" s="59">
        <v>0</v>
      </c>
      <c r="CH12" s="59">
        <v>0</v>
      </c>
      <c r="CI12" s="59">
        <v>0</v>
      </c>
      <c r="CJ12" s="59">
        <v>0</v>
      </c>
      <c r="CK12" s="59">
        <v>0</v>
      </c>
      <c r="CL12" s="59">
        <v>0</v>
      </c>
      <c r="CM12" s="59">
        <v>0</v>
      </c>
      <c r="CN12" s="59">
        <v>0</v>
      </c>
      <c r="CO12" s="59">
        <v>0</v>
      </c>
      <c r="CP12" s="59">
        <v>0</v>
      </c>
      <c r="CQ12" s="59">
        <v>0</v>
      </c>
      <c r="CR12" s="59">
        <v>0</v>
      </c>
      <c r="CS12" s="59">
        <v>0</v>
      </c>
      <c r="CT12" s="59">
        <v>0</v>
      </c>
      <c r="CU12" s="59">
        <v>0</v>
      </c>
      <c r="CV12" s="59">
        <v>0</v>
      </c>
      <c r="CW12" s="59">
        <v>0</v>
      </c>
      <c r="CX12" s="59">
        <v>0</v>
      </c>
      <c r="CY12" s="59">
        <v>0</v>
      </c>
      <c r="CZ12" s="59">
        <v>0</v>
      </c>
      <c r="DA12" s="59">
        <v>0</v>
      </c>
      <c r="DB12" s="59">
        <v>0</v>
      </c>
      <c r="DC12" s="59">
        <v>0</v>
      </c>
      <c r="DD12" s="60">
        <v>0</v>
      </c>
      <c r="DE12" s="60">
        <v>0</v>
      </c>
      <c r="DF12" s="60">
        <v>0</v>
      </c>
      <c r="DG12" s="60">
        <v>0</v>
      </c>
      <c r="DH12" s="60">
        <v>0</v>
      </c>
    </row>
    <row r="13" spans="1:112" ht="11.25">
      <c r="A13" s="62" t="s">
        <v>97</v>
      </c>
      <c r="B13" s="62" t="s">
        <v>82</v>
      </c>
      <c r="C13" s="62" t="s">
        <v>83</v>
      </c>
      <c r="D13" s="156" t="s">
        <v>274</v>
      </c>
      <c r="E13" s="59">
        <v>260407</v>
      </c>
      <c r="F13" s="59">
        <v>260407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260407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59"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0</v>
      </c>
      <c r="BI13" s="59">
        <v>0</v>
      </c>
      <c r="BJ13" s="59">
        <v>0</v>
      </c>
      <c r="BK13" s="59">
        <v>0</v>
      </c>
      <c r="BL13" s="59">
        <v>0</v>
      </c>
      <c r="BM13" s="59">
        <v>0</v>
      </c>
      <c r="BN13" s="59">
        <v>0</v>
      </c>
      <c r="BO13" s="59">
        <v>0</v>
      </c>
      <c r="BP13" s="59">
        <v>0</v>
      </c>
      <c r="BQ13" s="59">
        <v>0</v>
      </c>
      <c r="BR13" s="59">
        <v>0</v>
      </c>
      <c r="BS13" s="59">
        <v>0</v>
      </c>
      <c r="BT13" s="59">
        <v>0</v>
      </c>
      <c r="BU13" s="59">
        <v>0</v>
      </c>
      <c r="BV13" s="59">
        <v>0</v>
      </c>
      <c r="BW13" s="59">
        <v>0</v>
      </c>
      <c r="BX13" s="59">
        <v>0</v>
      </c>
      <c r="BY13" s="59">
        <v>0</v>
      </c>
      <c r="BZ13" s="59">
        <v>0</v>
      </c>
      <c r="CA13" s="59">
        <v>0</v>
      </c>
      <c r="CB13" s="59">
        <v>0</v>
      </c>
      <c r="CC13" s="59">
        <v>0</v>
      </c>
      <c r="CD13" s="59">
        <v>0</v>
      </c>
      <c r="CE13" s="59">
        <v>0</v>
      </c>
      <c r="CF13" s="59">
        <v>0</v>
      </c>
      <c r="CG13" s="59">
        <v>0</v>
      </c>
      <c r="CH13" s="59">
        <v>0</v>
      </c>
      <c r="CI13" s="59">
        <v>0</v>
      </c>
      <c r="CJ13" s="59">
        <v>0</v>
      </c>
      <c r="CK13" s="59">
        <v>0</v>
      </c>
      <c r="CL13" s="59">
        <v>0</v>
      </c>
      <c r="CM13" s="59">
        <v>0</v>
      </c>
      <c r="CN13" s="59">
        <v>0</v>
      </c>
      <c r="CO13" s="59">
        <v>0</v>
      </c>
      <c r="CP13" s="59">
        <v>0</v>
      </c>
      <c r="CQ13" s="59">
        <v>0</v>
      </c>
      <c r="CR13" s="59">
        <v>0</v>
      </c>
      <c r="CS13" s="59">
        <v>0</v>
      </c>
      <c r="CT13" s="59">
        <v>0</v>
      </c>
      <c r="CU13" s="59">
        <v>0</v>
      </c>
      <c r="CV13" s="59">
        <v>0</v>
      </c>
      <c r="CW13" s="59">
        <v>0</v>
      </c>
      <c r="CX13" s="59">
        <v>0</v>
      </c>
      <c r="CY13" s="59">
        <v>0</v>
      </c>
      <c r="CZ13" s="59">
        <v>0</v>
      </c>
      <c r="DA13" s="59">
        <v>0</v>
      </c>
      <c r="DB13" s="59">
        <v>0</v>
      </c>
      <c r="DC13" s="59">
        <v>0</v>
      </c>
      <c r="DD13" s="60">
        <v>0</v>
      </c>
      <c r="DE13" s="60">
        <v>0</v>
      </c>
      <c r="DF13" s="60">
        <v>0</v>
      </c>
      <c r="DG13" s="60">
        <v>0</v>
      </c>
      <c r="DH13" s="60">
        <v>0</v>
      </c>
    </row>
    <row r="14" spans="1:112" ht="45">
      <c r="A14" s="62" t="s">
        <v>81</v>
      </c>
      <c r="B14" s="62" t="s">
        <v>86</v>
      </c>
      <c r="C14" s="62" t="s">
        <v>86</v>
      </c>
      <c r="D14" s="156" t="s">
        <v>349</v>
      </c>
      <c r="E14" s="59">
        <v>434007</v>
      </c>
      <c r="F14" s="59">
        <v>434007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434007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59">
        <v>0</v>
      </c>
      <c r="BI14" s="59">
        <v>0</v>
      </c>
      <c r="BJ14" s="59">
        <v>0</v>
      </c>
      <c r="BK14" s="59">
        <v>0</v>
      </c>
      <c r="BL14" s="59">
        <v>0</v>
      </c>
      <c r="BM14" s="59">
        <v>0</v>
      </c>
      <c r="BN14" s="59">
        <v>0</v>
      </c>
      <c r="BO14" s="59">
        <v>0</v>
      </c>
      <c r="BP14" s="59">
        <v>0</v>
      </c>
      <c r="BQ14" s="59">
        <v>0</v>
      </c>
      <c r="BR14" s="59">
        <v>0</v>
      </c>
      <c r="BS14" s="59">
        <v>0</v>
      </c>
      <c r="BT14" s="59">
        <v>0</v>
      </c>
      <c r="BU14" s="59">
        <v>0</v>
      </c>
      <c r="BV14" s="59">
        <v>0</v>
      </c>
      <c r="BW14" s="59">
        <v>0</v>
      </c>
      <c r="BX14" s="59">
        <v>0</v>
      </c>
      <c r="BY14" s="59">
        <v>0</v>
      </c>
      <c r="BZ14" s="59">
        <v>0</v>
      </c>
      <c r="CA14" s="59">
        <v>0</v>
      </c>
      <c r="CB14" s="59">
        <v>0</v>
      </c>
      <c r="CC14" s="59">
        <v>0</v>
      </c>
      <c r="CD14" s="59">
        <v>0</v>
      </c>
      <c r="CE14" s="59">
        <v>0</v>
      </c>
      <c r="CF14" s="59">
        <v>0</v>
      </c>
      <c r="CG14" s="59">
        <v>0</v>
      </c>
      <c r="CH14" s="59">
        <v>0</v>
      </c>
      <c r="CI14" s="59">
        <v>0</v>
      </c>
      <c r="CJ14" s="59">
        <v>0</v>
      </c>
      <c r="CK14" s="59">
        <v>0</v>
      </c>
      <c r="CL14" s="59">
        <v>0</v>
      </c>
      <c r="CM14" s="59">
        <v>0</v>
      </c>
      <c r="CN14" s="59">
        <v>0</v>
      </c>
      <c r="CO14" s="59">
        <v>0</v>
      </c>
      <c r="CP14" s="59">
        <v>0</v>
      </c>
      <c r="CQ14" s="59">
        <v>0</v>
      </c>
      <c r="CR14" s="59">
        <v>0</v>
      </c>
      <c r="CS14" s="59">
        <v>0</v>
      </c>
      <c r="CT14" s="59">
        <v>0</v>
      </c>
      <c r="CU14" s="59">
        <v>0</v>
      </c>
      <c r="CV14" s="59">
        <v>0</v>
      </c>
      <c r="CW14" s="59">
        <v>0</v>
      </c>
      <c r="CX14" s="59">
        <v>0</v>
      </c>
      <c r="CY14" s="59">
        <v>0</v>
      </c>
      <c r="CZ14" s="59">
        <v>0</v>
      </c>
      <c r="DA14" s="59">
        <v>0</v>
      </c>
      <c r="DB14" s="59">
        <v>0</v>
      </c>
      <c r="DC14" s="59">
        <v>0</v>
      </c>
      <c r="DD14" s="60">
        <v>0</v>
      </c>
      <c r="DE14" s="60">
        <v>0</v>
      </c>
      <c r="DF14" s="60">
        <v>0</v>
      </c>
      <c r="DG14" s="60">
        <v>0</v>
      </c>
      <c r="DH14" s="60">
        <v>0</v>
      </c>
    </row>
    <row r="15" spans="1:112" ht="22.5">
      <c r="A15" s="62" t="s">
        <v>92</v>
      </c>
      <c r="B15" s="62" t="s">
        <v>93</v>
      </c>
      <c r="C15" s="62" t="s">
        <v>83</v>
      </c>
      <c r="D15" s="156" t="s">
        <v>350</v>
      </c>
      <c r="E15" s="59">
        <v>189567</v>
      </c>
      <c r="F15" s="59">
        <v>189567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189567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59">
        <v>0</v>
      </c>
      <c r="BJ15" s="59">
        <v>0</v>
      </c>
      <c r="BK15" s="59">
        <v>0</v>
      </c>
      <c r="BL15" s="59">
        <v>0</v>
      </c>
      <c r="BM15" s="59">
        <v>0</v>
      </c>
      <c r="BN15" s="59">
        <v>0</v>
      </c>
      <c r="BO15" s="59">
        <v>0</v>
      </c>
      <c r="BP15" s="59">
        <v>0</v>
      </c>
      <c r="BQ15" s="59">
        <v>0</v>
      </c>
      <c r="BR15" s="59">
        <v>0</v>
      </c>
      <c r="BS15" s="59">
        <v>0</v>
      </c>
      <c r="BT15" s="59">
        <v>0</v>
      </c>
      <c r="BU15" s="59">
        <v>0</v>
      </c>
      <c r="BV15" s="59">
        <v>0</v>
      </c>
      <c r="BW15" s="59">
        <v>0</v>
      </c>
      <c r="BX15" s="59">
        <v>0</v>
      </c>
      <c r="BY15" s="59">
        <v>0</v>
      </c>
      <c r="BZ15" s="59">
        <v>0</v>
      </c>
      <c r="CA15" s="59">
        <v>0</v>
      </c>
      <c r="CB15" s="59">
        <v>0</v>
      </c>
      <c r="CC15" s="59">
        <v>0</v>
      </c>
      <c r="CD15" s="59">
        <v>0</v>
      </c>
      <c r="CE15" s="59">
        <v>0</v>
      </c>
      <c r="CF15" s="59">
        <v>0</v>
      </c>
      <c r="CG15" s="59">
        <v>0</v>
      </c>
      <c r="CH15" s="59">
        <v>0</v>
      </c>
      <c r="CI15" s="59">
        <v>0</v>
      </c>
      <c r="CJ15" s="59">
        <v>0</v>
      </c>
      <c r="CK15" s="59">
        <v>0</v>
      </c>
      <c r="CL15" s="59">
        <v>0</v>
      </c>
      <c r="CM15" s="59">
        <v>0</v>
      </c>
      <c r="CN15" s="59">
        <v>0</v>
      </c>
      <c r="CO15" s="59">
        <v>0</v>
      </c>
      <c r="CP15" s="59">
        <v>0</v>
      </c>
      <c r="CQ15" s="59">
        <v>0</v>
      </c>
      <c r="CR15" s="59">
        <v>0</v>
      </c>
      <c r="CS15" s="59">
        <v>0</v>
      </c>
      <c r="CT15" s="59">
        <v>0</v>
      </c>
      <c r="CU15" s="59">
        <v>0</v>
      </c>
      <c r="CV15" s="59">
        <v>0</v>
      </c>
      <c r="CW15" s="59">
        <v>0</v>
      </c>
      <c r="CX15" s="59">
        <v>0</v>
      </c>
      <c r="CY15" s="59">
        <v>0</v>
      </c>
      <c r="CZ15" s="59">
        <v>0</v>
      </c>
      <c r="DA15" s="59">
        <v>0</v>
      </c>
      <c r="DB15" s="59">
        <v>0</v>
      </c>
      <c r="DC15" s="59">
        <v>0</v>
      </c>
      <c r="DD15" s="60">
        <v>0</v>
      </c>
      <c r="DE15" s="60">
        <v>0</v>
      </c>
      <c r="DF15" s="60">
        <v>0</v>
      </c>
      <c r="DG15" s="60">
        <v>0</v>
      </c>
      <c r="DH15" s="60">
        <v>0</v>
      </c>
    </row>
    <row r="16" spans="1:112" ht="11.25">
      <c r="A16" s="57"/>
      <c r="B16" s="57"/>
      <c r="C16" s="57"/>
      <c r="D16" s="62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8"/>
    </row>
    <row r="17" spans="1:112" ht="11.25">
      <c r="A17" s="57"/>
      <c r="B17" s="57"/>
      <c r="C17" s="57"/>
      <c r="D17" s="62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8"/>
    </row>
  </sheetData>
  <mergeCells count="111">
    <mergeCell ref="DH5:DH6"/>
    <mergeCell ref="DD5:DD6"/>
    <mergeCell ref="DE5:DE6"/>
    <mergeCell ref="DF5:DF6"/>
    <mergeCell ref="DG5:DG6"/>
    <mergeCell ref="CZ5:CZ6"/>
    <mergeCell ref="DA5:DA6"/>
    <mergeCell ref="DB5:DB6"/>
    <mergeCell ref="DC5:DC6"/>
    <mergeCell ref="CV5:CV6"/>
    <mergeCell ref="CW5:CW6"/>
    <mergeCell ref="CX5:CX6"/>
    <mergeCell ref="CY5:CY6"/>
    <mergeCell ref="CR5:CR6"/>
    <mergeCell ref="CS5:CS6"/>
    <mergeCell ref="CT5:CT6"/>
    <mergeCell ref="CU5:CU6"/>
    <mergeCell ref="CN5:CN6"/>
    <mergeCell ref="CO5:CO6"/>
    <mergeCell ref="CP5:CP6"/>
    <mergeCell ref="CQ5:CQ6"/>
    <mergeCell ref="CJ5:CJ6"/>
    <mergeCell ref="CK5:CK6"/>
    <mergeCell ref="CL5:CL6"/>
    <mergeCell ref="CM5:CM6"/>
    <mergeCell ref="CF5:CF6"/>
    <mergeCell ref="CG5:CG6"/>
    <mergeCell ref="CH5:CH6"/>
    <mergeCell ref="CI5:CI6"/>
    <mergeCell ref="CB5:CB6"/>
    <mergeCell ref="CC5:CC6"/>
    <mergeCell ref="CD5:CD6"/>
    <mergeCell ref="CE5:CE6"/>
    <mergeCell ref="BX5:BX6"/>
    <mergeCell ref="BY5:BY6"/>
    <mergeCell ref="BZ5:BZ6"/>
    <mergeCell ref="CA5:CA6"/>
    <mergeCell ref="BT5:BT6"/>
    <mergeCell ref="BU5:BU6"/>
    <mergeCell ref="BV5:BV6"/>
    <mergeCell ref="BW5:BW6"/>
    <mergeCell ref="BP5:BP6"/>
    <mergeCell ref="BQ5:BQ6"/>
    <mergeCell ref="BR5:BR6"/>
    <mergeCell ref="BS5:BS6"/>
    <mergeCell ref="BL5:BL6"/>
    <mergeCell ref="BM5:BM6"/>
    <mergeCell ref="BN5:BN6"/>
    <mergeCell ref="BO5:BO6"/>
    <mergeCell ref="BH5:BH6"/>
    <mergeCell ref="BI5:BI6"/>
    <mergeCell ref="BJ5:BJ6"/>
    <mergeCell ref="BK5:BK6"/>
    <mergeCell ref="BD5:BD6"/>
    <mergeCell ref="BE5:BE6"/>
    <mergeCell ref="BF5:BF6"/>
    <mergeCell ref="BG5:BG6"/>
    <mergeCell ref="AZ5:AZ6"/>
    <mergeCell ref="BA5:BA6"/>
    <mergeCell ref="BB5:BB6"/>
    <mergeCell ref="BC5:BC6"/>
    <mergeCell ref="AV5:AV6"/>
    <mergeCell ref="AW5:AW6"/>
    <mergeCell ref="AX5:AX6"/>
    <mergeCell ref="AY5:AY6"/>
    <mergeCell ref="AR5:AR6"/>
    <mergeCell ref="AS5:AS6"/>
    <mergeCell ref="AT5:AT6"/>
    <mergeCell ref="AU5:AU6"/>
    <mergeCell ref="AN5:AN6"/>
    <mergeCell ref="AO5:AO6"/>
    <mergeCell ref="AP5:AP6"/>
    <mergeCell ref="AQ5:AQ6"/>
    <mergeCell ref="AJ5:AJ6"/>
    <mergeCell ref="AK5:AK6"/>
    <mergeCell ref="AL5:AL6"/>
    <mergeCell ref="AM5:AM6"/>
    <mergeCell ref="AF5:AF6"/>
    <mergeCell ref="AG5:AG6"/>
    <mergeCell ref="AH5:AH6"/>
    <mergeCell ref="AI5:AI6"/>
    <mergeCell ref="AB5:AB6"/>
    <mergeCell ref="AC5:AC6"/>
    <mergeCell ref="AD5:AD6"/>
    <mergeCell ref="AE5:AE6"/>
    <mergeCell ref="X5:X6"/>
    <mergeCell ref="Y5:Y6"/>
    <mergeCell ref="Z5:Z6"/>
    <mergeCell ref="AA5:AA6"/>
    <mergeCell ref="T5:T6"/>
    <mergeCell ref="U5:U6"/>
    <mergeCell ref="V5:V6"/>
    <mergeCell ref="W5:W6"/>
    <mergeCell ref="P5:P6"/>
    <mergeCell ref="Q5:Q6"/>
    <mergeCell ref="R5:R6"/>
    <mergeCell ref="S5:S6"/>
    <mergeCell ref="L5:L6"/>
    <mergeCell ref="M5:M6"/>
    <mergeCell ref="N5:N6"/>
    <mergeCell ref="O5:O6"/>
    <mergeCell ref="A2:DH2"/>
    <mergeCell ref="A4:D4"/>
    <mergeCell ref="E4:E6"/>
    <mergeCell ref="D5:D6"/>
    <mergeCell ref="F5:F6"/>
    <mergeCell ref="G5:G6"/>
    <mergeCell ref="H5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1">
      <selection activeCell="A1" sqref="A1:IV16384"/>
    </sheetView>
  </sheetViews>
  <sheetFormatPr defaultColWidth="9.00390625" defaultRowHeight="14.25"/>
  <cols>
    <col min="1" max="16384" width="9.00390625" style="1" customWidth="1"/>
  </cols>
  <sheetData>
    <row r="1" spans="1:7" ht="12">
      <c r="A1" s="8"/>
      <c r="B1" s="8"/>
      <c r="C1" s="159"/>
      <c r="D1" s="8"/>
      <c r="E1" s="8"/>
      <c r="F1" s="3" t="s">
        <v>351</v>
      </c>
      <c r="G1" s="160"/>
    </row>
    <row r="2" spans="1:7" ht="22.5">
      <c r="A2" s="80" t="s">
        <v>352</v>
      </c>
      <c r="B2" s="161"/>
      <c r="C2" s="161"/>
      <c r="D2" s="161"/>
      <c r="E2" s="161"/>
      <c r="F2" s="161"/>
      <c r="G2" s="160"/>
    </row>
    <row r="3" spans="1:7" ht="12">
      <c r="A3" s="162"/>
      <c r="B3" s="162"/>
      <c r="C3" s="162"/>
      <c r="D3" s="28"/>
      <c r="E3" s="28"/>
      <c r="F3" s="9" t="s">
        <v>2</v>
      </c>
      <c r="G3" s="160"/>
    </row>
    <row r="4" spans="1:7" ht="11.25">
      <c r="A4" s="34" t="s">
        <v>353</v>
      </c>
      <c r="B4" s="34"/>
      <c r="C4" s="34"/>
      <c r="D4" s="44" t="s">
        <v>151</v>
      </c>
      <c r="E4" s="163"/>
      <c r="F4" s="45"/>
      <c r="G4" s="160"/>
    </row>
    <row r="5" spans="1:7" ht="11.25">
      <c r="A5" s="51" t="s">
        <v>65</v>
      </c>
      <c r="B5" s="89"/>
      <c r="C5" s="36" t="s">
        <v>263</v>
      </c>
      <c r="D5" s="36" t="s">
        <v>55</v>
      </c>
      <c r="E5" s="39" t="s">
        <v>354</v>
      </c>
      <c r="F5" s="149" t="s">
        <v>355</v>
      </c>
      <c r="G5" s="160"/>
    </row>
    <row r="6" spans="1:7" ht="11.25">
      <c r="A6" s="35" t="s">
        <v>75</v>
      </c>
      <c r="B6" s="35" t="s">
        <v>76</v>
      </c>
      <c r="C6" s="37"/>
      <c r="D6" s="37"/>
      <c r="E6" s="40"/>
      <c r="F6" s="164"/>
      <c r="G6" s="160"/>
    </row>
    <row r="7" spans="1:7" s="155" customFormat="1" ht="11.25">
      <c r="A7" s="35" t="s">
        <v>78</v>
      </c>
      <c r="B7" s="35" t="s">
        <v>78</v>
      </c>
      <c r="C7" s="35" t="s">
        <v>78</v>
      </c>
      <c r="D7" s="85">
        <v>1</v>
      </c>
      <c r="E7" s="85">
        <v>2</v>
      </c>
      <c r="F7" s="85">
        <v>3</v>
      </c>
      <c r="G7" s="165"/>
    </row>
    <row r="8" spans="1:7" s="155" customFormat="1" ht="11.25">
      <c r="A8" s="166"/>
      <c r="B8" s="166"/>
      <c r="C8" s="166" t="s">
        <v>144</v>
      </c>
      <c r="D8" s="167">
        <f>E8+F8</f>
        <v>3711773</v>
      </c>
      <c r="E8" s="168">
        <f>E9+E23+E51+E64+E68+E74</f>
        <v>3127373</v>
      </c>
      <c r="F8" s="168">
        <f>F9+F23+F51+F64+F68+F74</f>
        <v>584400</v>
      </c>
      <c r="G8" s="165"/>
    </row>
    <row r="9" spans="1:7" ht="22.5">
      <c r="A9" s="62"/>
      <c r="B9" s="62"/>
      <c r="C9" s="57" t="s">
        <v>258</v>
      </c>
      <c r="D9" s="169">
        <f>SUM(D10:D22)</f>
        <v>3108973</v>
      </c>
      <c r="E9" s="169">
        <f>SUM(E10:E22)</f>
        <v>3108973</v>
      </c>
      <c r="F9" s="169">
        <f>SUM(F10:F22)</f>
        <v>0</v>
      </c>
      <c r="G9" s="160"/>
    </row>
    <row r="10" spans="1:7" ht="11.25">
      <c r="A10" s="62" t="s">
        <v>356</v>
      </c>
      <c r="B10" s="62" t="s">
        <v>83</v>
      </c>
      <c r="C10" s="57" t="s">
        <v>357</v>
      </c>
      <c r="D10" s="61">
        <f>E10+F10</f>
        <v>1226916</v>
      </c>
      <c r="E10" s="110">
        <v>1226916</v>
      </c>
      <c r="F10" s="128"/>
      <c r="G10" s="160"/>
    </row>
    <row r="11" spans="1:7" ht="11.25">
      <c r="A11" s="62" t="s">
        <v>356</v>
      </c>
      <c r="B11" s="62" t="s">
        <v>82</v>
      </c>
      <c r="C11" s="57" t="s">
        <v>358</v>
      </c>
      <c r="D11" s="61">
        <f>E11+F11</f>
        <v>592356</v>
      </c>
      <c r="E11" s="110">
        <v>592356</v>
      </c>
      <c r="F11" s="104"/>
      <c r="G11" s="160"/>
    </row>
    <row r="12" spans="1:7" ht="11.25">
      <c r="A12" s="62" t="s">
        <v>356</v>
      </c>
      <c r="B12" s="62" t="s">
        <v>158</v>
      </c>
      <c r="C12" s="57" t="s">
        <v>359</v>
      </c>
      <c r="D12" s="61">
        <f>E12+F12</f>
        <v>0</v>
      </c>
      <c r="E12" s="110">
        <v>0</v>
      </c>
      <c r="F12" s="170"/>
      <c r="G12" s="160"/>
    </row>
    <row r="13" spans="1:7" ht="11.25">
      <c r="A13" s="62" t="s">
        <v>356</v>
      </c>
      <c r="B13" s="62" t="s">
        <v>169</v>
      </c>
      <c r="C13" s="57" t="s">
        <v>360</v>
      </c>
      <c r="D13" s="61">
        <f>E13+F13</f>
        <v>118800</v>
      </c>
      <c r="E13" s="110">
        <v>118800</v>
      </c>
      <c r="F13" s="61"/>
      <c r="G13" s="171"/>
    </row>
    <row r="14" spans="1:7" ht="11.25">
      <c r="A14" s="62" t="s">
        <v>356</v>
      </c>
      <c r="B14" s="62" t="s">
        <v>171</v>
      </c>
      <c r="C14" s="57" t="s">
        <v>361</v>
      </c>
      <c r="D14" s="61">
        <f>E14+F14</f>
        <v>275808</v>
      </c>
      <c r="E14" s="110">
        <v>275808</v>
      </c>
      <c r="F14" s="104"/>
      <c r="G14" s="160"/>
    </row>
    <row r="15" spans="1:7" ht="33.75">
      <c r="A15" s="62" t="s">
        <v>356</v>
      </c>
      <c r="B15" s="62" t="s">
        <v>173</v>
      </c>
      <c r="C15" s="57" t="s">
        <v>362</v>
      </c>
      <c r="D15" s="61">
        <f>E15+F15</f>
        <v>434007</v>
      </c>
      <c r="E15" s="110">
        <v>434007</v>
      </c>
      <c r="F15" s="104"/>
      <c r="G15" s="160"/>
    </row>
    <row r="16" spans="1:7" ht="22.5">
      <c r="A16" s="62" t="s">
        <v>356</v>
      </c>
      <c r="B16" s="62" t="s">
        <v>175</v>
      </c>
      <c r="C16" s="57" t="s">
        <v>363</v>
      </c>
      <c r="D16" s="61">
        <f>E16+F16</f>
        <v>0</v>
      </c>
      <c r="E16" s="110">
        <v>0</v>
      </c>
      <c r="F16" s="104"/>
      <c r="G16" s="160"/>
    </row>
    <row r="17" spans="1:7" ht="33.75">
      <c r="A17" s="62" t="s">
        <v>356</v>
      </c>
      <c r="B17" s="62" t="s">
        <v>88</v>
      </c>
      <c r="C17" s="57" t="s">
        <v>364</v>
      </c>
      <c r="D17" s="61">
        <f>E17+F17</f>
        <v>189567</v>
      </c>
      <c r="E17" s="110">
        <v>189567</v>
      </c>
      <c r="F17" s="104"/>
      <c r="G17" s="160"/>
    </row>
    <row r="18" spans="1:7" ht="22.5">
      <c r="A18" s="62" t="s">
        <v>356</v>
      </c>
      <c r="B18" s="62" t="s">
        <v>93</v>
      </c>
      <c r="C18" s="57" t="s">
        <v>365</v>
      </c>
      <c r="D18" s="61">
        <f>E18+F18</f>
        <v>0</v>
      </c>
      <c r="E18" s="110">
        <v>0</v>
      </c>
      <c r="F18" s="104"/>
      <c r="G18" s="160"/>
    </row>
    <row r="19" spans="1:7" ht="22.5">
      <c r="A19" s="62" t="s">
        <v>356</v>
      </c>
      <c r="B19" s="62" t="s">
        <v>366</v>
      </c>
      <c r="C19" s="57" t="s">
        <v>367</v>
      </c>
      <c r="D19" s="61">
        <f>E19+F19</f>
        <v>10032</v>
      </c>
      <c r="E19" s="110">
        <v>10032</v>
      </c>
      <c r="F19" s="104"/>
      <c r="G19" s="160"/>
    </row>
    <row r="20" spans="1:7" ht="22.5">
      <c r="A20" s="62" t="s">
        <v>356</v>
      </c>
      <c r="B20" s="62" t="s">
        <v>368</v>
      </c>
      <c r="C20" s="57" t="s">
        <v>98</v>
      </c>
      <c r="D20" s="61">
        <f>E20+F20</f>
        <v>260407</v>
      </c>
      <c r="E20" s="110">
        <v>260407</v>
      </c>
      <c r="F20" s="104"/>
      <c r="G20" s="160"/>
    </row>
    <row r="21" spans="1:7" ht="11.25">
      <c r="A21" s="62" t="s">
        <v>356</v>
      </c>
      <c r="B21" s="62" t="s">
        <v>369</v>
      </c>
      <c r="C21" s="57" t="s">
        <v>370</v>
      </c>
      <c r="D21" s="61">
        <f>E21+F21</f>
        <v>0</v>
      </c>
      <c r="E21" s="110">
        <v>0</v>
      </c>
      <c r="F21" s="104"/>
      <c r="G21" s="160"/>
    </row>
    <row r="22" spans="1:7" ht="22.5">
      <c r="A22" s="62" t="s">
        <v>356</v>
      </c>
      <c r="B22" s="62" t="s">
        <v>90</v>
      </c>
      <c r="C22" s="57" t="s">
        <v>159</v>
      </c>
      <c r="D22" s="61">
        <f>E22+F22</f>
        <v>1080</v>
      </c>
      <c r="E22" s="60">
        <v>1080</v>
      </c>
      <c r="F22" s="104"/>
      <c r="G22" s="160"/>
    </row>
    <row r="23" spans="1:7" ht="22.5">
      <c r="A23" s="62"/>
      <c r="B23" s="62"/>
      <c r="C23" s="57" t="s">
        <v>259</v>
      </c>
      <c r="D23" s="169">
        <f>SUM(D24:D50)</f>
        <v>584400</v>
      </c>
      <c r="E23" s="169">
        <f>SUM(E24:E50)</f>
        <v>0</v>
      </c>
      <c r="F23" s="169">
        <f>SUM(F24:F50)</f>
        <v>584400</v>
      </c>
      <c r="G23" s="160"/>
    </row>
    <row r="24" spans="1:7" ht="11.25">
      <c r="A24" s="62" t="s">
        <v>371</v>
      </c>
      <c r="B24" s="62" t="s">
        <v>83</v>
      </c>
      <c r="C24" s="57" t="s">
        <v>372</v>
      </c>
      <c r="D24" s="61">
        <f>E24+F24</f>
        <v>72858</v>
      </c>
      <c r="E24" s="172"/>
      <c r="F24" s="110">
        <v>72858</v>
      </c>
      <c r="G24" s="160"/>
    </row>
    <row r="25" spans="1:7" ht="11.25">
      <c r="A25" s="62" t="s">
        <v>371</v>
      </c>
      <c r="B25" s="62" t="s">
        <v>82</v>
      </c>
      <c r="C25" s="57" t="s">
        <v>373</v>
      </c>
      <c r="D25" s="61">
        <f>E25+F25</f>
        <v>0</v>
      </c>
      <c r="E25" s="172"/>
      <c r="F25" s="110">
        <v>0</v>
      </c>
      <c r="G25" s="160"/>
    </row>
    <row r="26" spans="1:7" ht="11.25">
      <c r="A26" s="62" t="s">
        <v>371</v>
      </c>
      <c r="B26" s="62" t="s">
        <v>158</v>
      </c>
      <c r="C26" s="57" t="s">
        <v>374</v>
      </c>
      <c r="D26" s="61">
        <f>E26+F26</f>
        <v>0</v>
      </c>
      <c r="E26" s="172"/>
      <c r="F26" s="110">
        <v>0</v>
      </c>
      <c r="G26" s="160"/>
    </row>
    <row r="27" spans="1:7" ht="11.25">
      <c r="A27" s="62" t="s">
        <v>371</v>
      </c>
      <c r="B27" s="62" t="s">
        <v>166</v>
      </c>
      <c r="C27" s="57" t="s">
        <v>375</v>
      </c>
      <c r="D27" s="61">
        <f>E27+F27</f>
        <v>0</v>
      </c>
      <c r="E27" s="172"/>
      <c r="F27" s="110">
        <v>0</v>
      </c>
      <c r="G27" s="160"/>
    </row>
    <row r="28" spans="1:7" ht="11.25">
      <c r="A28" s="62" t="s">
        <v>371</v>
      </c>
      <c r="B28" s="62" t="s">
        <v>86</v>
      </c>
      <c r="C28" s="57" t="s">
        <v>376</v>
      </c>
      <c r="D28" s="61">
        <f>E28+F28</f>
        <v>0</v>
      </c>
      <c r="E28" s="172"/>
      <c r="F28" s="110">
        <v>0</v>
      </c>
      <c r="G28" s="160"/>
    </row>
    <row r="29" spans="1:7" ht="11.25">
      <c r="A29" s="62" t="s">
        <v>371</v>
      </c>
      <c r="B29" s="62" t="s">
        <v>169</v>
      </c>
      <c r="C29" s="57" t="s">
        <v>377</v>
      </c>
      <c r="D29" s="61">
        <f>E29+F29</f>
        <v>0</v>
      </c>
      <c r="E29" s="172"/>
      <c r="F29" s="110">
        <v>0</v>
      </c>
      <c r="G29" s="160"/>
    </row>
    <row r="30" spans="1:7" ht="11.25">
      <c r="A30" s="62" t="s">
        <v>371</v>
      </c>
      <c r="B30" s="62" t="s">
        <v>171</v>
      </c>
      <c r="C30" s="57" t="s">
        <v>378</v>
      </c>
      <c r="D30" s="61">
        <f>E30+F30</f>
        <v>43200</v>
      </c>
      <c r="E30" s="172"/>
      <c r="F30" s="110">
        <v>43200</v>
      </c>
      <c r="G30" s="160"/>
    </row>
    <row r="31" spans="1:7" ht="11.25">
      <c r="A31" s="62" t="s">
        <v>379</v>
      </c>
      <c r="B31" s="62" t="s">
        <v>173</v>
      </c>
      <c r="C31" s="57" t="s">
        <v>380</v>
      </c>
      <c r="D31" s="61">
        <f>E31+F31</f>
        <v>0</v>
      </c>
      <c r="E31" s="172"/>
      <c r="F31" s="60">
        <v>0</v>
      </c>
      <c r="G31" s="160"/>
    </row>
    <row r="32" spans="1:7" ht="11.25">
      <c r="A32" s="62" t="s">
        <v>371</v>
      </c>
      <c r="B32" s="62" t="s">
        <v>175</v>
      </c>
      <c r="C32" s="57" t="s">
        <v>381</v>
      </c>
      <c r="D32" s="61">
        <f>E32+F32</f>
        <v>0</v>
      </c>
      <c r="E32" s="172"/>
      <c r="F32" s="108">
        <v>0</v>
      </c>
      <c r="G32" s="160"/>
    </row>
    <row r="33" spans="1:7" ht="11.25">
      <c r="A33" s="62" t="s">
        <v>371</v>
      </c>
      <c r="B33" s="62" t="s">
        <v>93</v>
      </c>
      <c r="C33" s="57" t="s">
        <v>382</v>
      </c>
      <c r="D33" s="61">
        <f>E33+F33</f>
        <v>157850</v>
      </c>
      <c r="E33" s="172"/>
      <c r="F33" s="110">
        <v>157850</v>
      </c>
      <c r="G33" s="160"/>
    </row>
    <row r="34" spans="1:7" ht="11.25">
      <c r="A34" s="62" t="s">
        <v>371</v>
      </c>
      <c r="B34" s="62" t="s">
        <v>366</v>
      </c>
      <c r="C34" s="57" t="s">
        <v>383</v>
      </c>
      <c r="D34" s="61">
        <f>E34+F34</f>
        <v>0</v>
      </c>
      <c r="E34" s="172"/>
      <c r="F34" s="110">
        <v>0</v>
      </c>
      <c r="G34" s="160"/>
    </row>
    <row r="35" spans="1:7" ht="22.5">
      <c r="A35" s="62" t="s">
        <v>371</v>
      </c>
      <c r="B35" s="62" t="s">
        <v>368</v>
      </c>
      <c r="C35" s="57" t="s">
        <v>384</v>
      </c>
      <c r="D35" s="61">
        <f>E35+F35</f>
        <v>0</v>
      </c>
      <c r="E35" s="172"/>
      <c r="F35" s="110">
        <v>0</v>
      </c>
      <c r="G35" s="160"/>
    </row>
    <row r="36" spans="1:7" ht="22.5">
      <c r="A36" s="62" t="s">
        <v>371</v>
      </c>
      <c r="B36" s="62" t="s">
        <v>369</v>
      </c>
      <c r="C36" s="57" t="s">
        <v>385</v>
      </c>
      <c r="D36" s="61">
        <f>E36+F36</f>
        <v>0</v>
      </c>
      <c r="E36" s="172"/>
      <c r="F36" s="110">
        <v>0</v>
      </c>
      <c r="G36" s="160"/>
    </row>
    <row r="37" spans="1:7" ht="11.25">
      <c r="A37" s="62" t="s">
        <v>371</v>
      </c>
      <c r="B37" s="62" t="s">
        <v>386</v>
      </c>
      <c r="C37" s="57" t="s">
        <v>164</v>
      </c>
      <c r="D37" s="61">
        <f>E37+F37</f>
        <v>0</v>
      </c>
      <c r="E37" s="172"/>
      <c r="F37" s="110">
        <v>0</v>
      </c>
      <c r="G37" s="160"/>
    </row>
    <row r="38" spans="1:7" ht="11.25">
      <c r="A38" s="62" t="s">
        <v>371</v>
      </c>
      <c r="B38" s="62" t="s">
        <v>387</v>
      </c>
      <c r="C38" s="57" t="s">
        <v>165</v>
      </c>
      <c r="D38" s="61">
        <f>E38+F38</f>
        <v>0</v>
      </c>
      <c r="E38" s="172"/>
      <c r="F38" s="110">
        <v>0</v>
      </c>
      <c r="G38" s="160"/>
    </row>
    <row r="39" spans="1:7" ht="22.5">
      <c r="A39" s="62" t="s">
        <v>371</v>
      </c>
      <c r="B39" s="62" t="s">
        <v>388</v>
      </c>
      <c r="C39" s="57" t="s">
        <v>170</v>
      </c>
      <c r="D39" s="61">
        <f>E39+F39</f>
        <v>33200</v>
      </c>
      <c r="E39" s="172"/>
      <c r="F39" s="110">
        <v>33200</v>
      </c>
      <c r="G39" s="160"/>
    </row>
    <row r="40" spans="1:7" ht="22.5">
      <c r="A40" s="62" t="s">
        <v>371</v>
      </c>
      <c r="B40" s="62" t="s">
        <v>389</v>
      </c>
      <c r="C40" s="57" t="s">
        <v>390</v>
      </c>
      <c r="D40" s="61">
        <f>E40+F40</f>
        <v>0</v>
      </c>
      <c r="E40" s="172"/>
      <c r="F40" s="110">
        <v>0</v>
      </c>
      <c r="G40" s="160"/>
    </row>
    <row r="41" spans="1:7" ht="22.5">
      <c r="A41" s="62" t="s">
        <v>371</v>
      </c>
      <c r="B41" s="62" t="s">
        <v>391</v>
      </c>
      <c r="C41" s="57" t="s">
        <v>392</v>
      </c>
      <c r="D41" s="61">
        <f>E41+F41</f>
        <v>0</v>
      </c>
      <c r="E41" s="172"/>
      <c r="F41" s="110">
        <v>0</v>
      </c>
      <c r="G41" s="160"/>
    </row>
    <row r="42" spans="1:7" ht="22.5">
      <c r="A42" s="62" t="s">
        <v>371</v>
      </c>
      <c r="B42" s="62" t="s">
        <v>393</v>
      </c>
      <c r="C42" s="57" t="s">
        <v>394</v>
      </c>
      <c r="D42" s="61">
        <f>E42+F42</f>
        <v>0</v>
      </c>
      <c r="E42" s="172"/>
      <c r="F42" s="110">
        <v>0</v>
      </c>
      <c r="G42" s="160"/>
    </row>
    <row r="43" spans="1:6" ht="11.25">
      <c r="A43" s="62" t="s">
        <v>371</v>
      </c>
      <c r="B43" s="62" t="s">
        <v>395</v>
      </c>
      <c r="C43" s="57" t="s">
        <v>396</v>
      </c>
      <c r="D43" s="61">
        <f>E43+F43</f>
        <v>6000</v>
      </c>
      <c r="E43" s="172"/>
      <c r="F43" s="110">
        <v>6000</v>
      </c>
    </row>
    <row r="44" spans="1:6" ht="22.5">
      <c r="A44" s="62" t="s">
        <v>371</v>
      </c>
      <c r="B44" s="62" t="s">
        <v>397</v>
      </c>
      <c r="C44" s="57" t="s">
        <v>168</v>
      </c>
      <c r="D44" s="61">
        <f>E44+F44</f>
        <v>0</v>
      </c>
      <c r="E44" s="172"/>
      <c r="F44" s="110">
        <v>0</v>
      </c>
    </row>
    <row r="45" spans="1:6" ht="11.25">
      <c r="A45" s="62" t="s">
        <v>371</v>
      </c>
      <c r="B45" s="62" t="s">
        <v>398</v>
      </c>
      <c r="C45" s="57" t="s">
        <v>399</v>
      </c>
      <c r="D45" s="61">
        <f>E45+F45</f>
        <v>20949</v>
      </c>
      <c r="E45" s="172"/>
      <c r="F45" s="110">
        <v>20949</v>
      </c>
    </row>
    <row r="46" spans="1:6" ht="11.25">
      <c r="A46" s="62" t="s">
        <v>371</v>
      </c>
      <c r="B46" s="62" t="s">
        <v>400</v>
      </c>
      <c r="C46" s="57" t="s">
        <v>401</v>
      </c>
      <c r="D46" s="61">
        <f>E46+F46</f>
        <v>42943</v>
      </c>
      <c r="E46" s="172"/>
      <c r="F46" s="110">
        <v>42943</v>
      </c>
    </row>
    <row r="47" spans="1:6" ht="22.5">
      <c r="A47" s="62" t="s">
        <v>371</v>
      </c>
      <c r="B47" s="62" t="s">
        <v>402</v>
      </c>
      <c r="C47" s="57" t="s">
        <v>174</v>
      </c>
      <c r="D47" s="61">
        <f>E47+F47</f>
        <v>40000</v>
      </c>
      <c r="E47" s="172"/>
      <c r="F47" s="110">
        <v>40000</v>
      </c>
    </row>
    <row r="48" spans="1:6" ht="22.5">
      <c r="A48" s="62" t="s">
        <v>371</v>
      </c>
      <c r="B48" s="62" t="s">
        <v>403</v>
      </c>
      <c r="C48" s="57" t="s">
        <v>404</v>
      </c>
      <c r="D48" s="61">
        <f>E48+F48</f>
        <v>137400</v>
      </c>
      <c r="E48" s="172"/>
      <c r="F48" s="110">
        <v>137400</v>
      </c>
    </row>
    <row r="49" spans="1:6" ht="22.5">
      <c r="A49" s="62" t="s">
        <v>371</v>
      </c>
      <c r="B49" s="62" t="s">
        <v>405</v>
      </c>
      <c r="C49" s="57" t="s">
        <v>406</v>
      </c>
      <c r="D49" s="61">
        <f>E49+F49</f>
        <v>0</v>
      </c>
      <c r="E49" s="172"/>
      <c r="F49" s="110">
        <v>0</v>
      </c>
    </row>
    <row r="50" spans="1:6" ht="22.5">
      <c r="A50" s="62" t="s">
        <v>371</v>
      </c>
      <c r="B50" s="62" t="s">
        <v>90</v>
      </c>
      <c r="C50" s="57" t="s">
        <v>177</v>
      </c>
      <c r="D50" s="61">
        <f>E50+F50</f>
        <v>30000</v>
      </c>
      <c r="E50" s="172"/>
      <c r="F50" s="60">
        <v>30000</v>
      </c>
    </row>
    <row r="51" spans="1:6" ht="22.5">
      <c r="A51" s="62"/>
      <c r="B51" s="62"/>
      <c r="C51" s="57" t="s">
        <v>214</v>
      </c>
      <c r="D51" s="169">
        <f>D52+D53+D54+D55+D56+D57+D58+D59+D60+D61+D63</f>
        <v>18400</v>
      </c>
      <c r="E51" s="169">
        <f>E52+E53+E54+E55+E56+E57+E58+E59+E60+E61+E63</f>
        <v>18400</v>
      </c>
      <c r="F51" s="169">
        <f>F52+F53+F54+F55+F56+F57+F58+F59+F60+F61+F63</f>
        <v>0</v>
      </c>
    </row>
    <row r="52" spans="1:6" ht="11.25">
      <c r="A52" s="62" t="s">
        <v>407</v>
      </c>
      <c r="B52" s="62" t="s">
        <v>83</v>
      </c>
      <c r="C52" s="57" t="s">
        <v>408</v>
      </c>
      <c r="D52" s="61">
        <f>E52+F52</f>
        <v>0</v>
      </c>
      <c r="E52" s="110">
        <v>0</v>
      </c>
      <c r="F52" s="104"/>
    </row>
    <row r="53" spans="1:6" ht="11.25">
      <c r="A53" s="62" t="s">
        <v>407</v>
      </c>
      <c r="B53" s="62" t="s">
        <v>82</v>
      </c>
      <c r="C53" s="57" t="s">
        <v>409</v>
      </c>
      <c r="D53" s="61">
        <f>E53+F53</f>
        <v>0</v>
      </c>
      <c r="E53" s="110">
        <v>0</v>
      </c>
      <c r="F53" s="104"/>
    </row>
    <row r="54" spans="1:6" ht="22.5">
      <c r="A54" s="62" t="s">
        <v>407</v>
      </c>
      <c r="B54" s="62" t="s">
        <v>158</v>
      </c>
      <c r="C54" s="57" t="s">
        <v>410</v>
      </c>
      <c r="D54" s="61">
        <f>E54+F54</f>
        <v>0</v>
      </c>
      <c r="E54" s="110">
        <v>0</v>
      </c>
      <c r="F54" s="104"/>
    </row>
    <row r="55" spans="1:6" ht="11.25">
      <c r="A55" s="62" t="s">
        <v>407</v>
      </c>
      <c r="B55" s="62" t="s">
        <v>166</v>
      </c>
      <c r="C55" s="57" t="s">
        <v>411</v>
      </c>
      <c r="D55" s="61">
        <f>E55+F55</f>
        <v>0</v>
      </c>
      <c r="E55" s="110">
        <v>0</v>
      </c>
      <c r="F55" s="104"/>
    </row>
    <row r="56" spans="1:6" ht="11.25">
      <c r="A56" s="62" t="s">
        <v>407</v>
      </c>
      <c r="B56" s="62" t="s">
        <v>86</v>
      </c>
      <c r="C56" s="57" t="s">
        <v>412</v>
      </c>
      <c r="D56" s="61">
        <f>E56+F56</f>
        <v>0</v>
      </c>
      <c r="E56" s="110">
        <v>0</v>
      </c>
      <c r="F56" s="104"/>
    </row>
    <row r="57" spans="1:6" ht="11.25">
      <c r="A57" s="62" t="s">
        <v>407</v>
      </c>
      <c r="B57" s="62" t="s">
        <v>169</v>
      </c>
      <c r="C57" s="57" t="s">
        <v>413</v>
      </c>
      <c r="D57" s="61">
        <f>E57+F57</f>
        <v>0</v>
      </c>
      <c r="E57" s="110">
        <v>0</v>
      </c>
      <c r="F57" s="104"/>
    </row>
    <row r="58" spans="1:6" ht="22.5">
      <c r="A58" s="62" t="s">
        <v>407</v>
      </c>
      <c r="B58" s="62" t="s">
        <v>171</v>
      </c>
      <c r="C58" s="57" t="s">
        <v>414</v>
      </c>
      <c r="D58" s="61">
        <f>E58+F58</f>
        <v>0</v>
      </c>
      <c r="E58" s="110">
        <v>0</v>
      </c>
      <c r="F58" s="104"/>
    </row>
    <row r="59" spans="1:6" ht="11.25">
      <c r="A59" s="57" t="s">
        <v>407</v>
      </c>
      <c r="B59" s="57" t="s">
        <v>173</v>
      </c>
      <c r="C59" s="57" t="s">
        <v>217</v>
      </c>
      <c r="D59" s="61">
        <f>E59+F59</f>
        <v>0</v>
      </c>
      <c r="E59" s="110">
        <v>0</v>
      </c>
      <c r="F59" s="104"/>
    </row>
    <row r="60" spans="1:6" ht="11.25">
      <c r="A60" s="57" t="s">
        <v>407</v>
      </c>
      <c r="B60" s="57" t="s">
        <v>175</v>
      </c>
      <c r="C60" s="57" t="s">
        <v>415</v>
      </c>
      <c r="D60" s="61">
        <f>E60+F60</f>
        <v>0</v>
      </c>
      <c r="E60" s="110">
        <v>0</v>
      </c>
      <c r="F60" s="104"/>
    </row>
    <row r="61" spans="1:6" ht="22.5">
      <c r="A61" s="57" t="s">
        <v>407</v>
      </c>
      <c r="B61" s="57" t="s">
        <v>88</v>
      </c>
      <c r="C61" s="57" t="s">
        <v>218</v>
      </c>
      <c r="D61" s="61">
        <f>E61+F61</f>
        <v>0</v>
      </c>
      <c r="E61" s="60">
        <v>0</v>
      </c>
      <c r="F61" s="104"/>
    </row>
    <row r="62" spans="1:6" ht="11.25">
      <c r="A62" s="57" t="s">
        <v>407</v>
      </c>
      <c r="B62" s="57" t="s">
        <v>90</v>
      </c>
      <c r="C62" s="57" t="s">
        <v>416</v>
      </c>
      <c r="D62" s="61">
        <f>E62+F62</f>
        <v>15000</v>
      </c>
      <c r="E62" s="106">
        <v>15000</v>
      </c>
      <c r="F62" s="104"/>
    </row>
    <row r="63" spans="1:6" ht="33.75">
      <c r="A63" s="57" t="s">
        <v>407</v>
      </c>
      <c r="B63" s="57" t="s">
        <v>90</v>
      </c>
      <c r="C63" s="57" t="s">
        <v>417</v>
      </c>
      <c r="D63" s="61">
        <f>E63+F63</f>
        <v>18400</v>
      </c>
      <c r="E63" s="106">
        <v>18400</v>
      </c>
      <c r="F63" s="128"/>
    </row>
    <row r="64" spans="1:6" ht="11.25">
      <c r="A64" s="173"/>
      <c r="B64" s="173"/>
      <c r="C64" s="117" t="s">
        <v>418</v>
      </c>
      <c r="D64" s="174">
        <f>SUM(D65:D67)</f>
        <v>0</v>
      </c>
      <c r="E64" s="174">
        <f>SUM(E65:E67)</f>
        <v>0</v>
      </c>
      <c r="F64" s="174">
        <f>SUM(F65:F67)</f>
        <v>0</v>
      </c>
    </row>
    <row r="65" spans="1:6" ht="11.25">
      <c r="A65" s="173">
        <v>309</v>
      </c>
      <c r="B65" s="173" t="s">
        <v>82</v>
      </c>
      <c r="C65" s="117" t="s">
        <v>419</v>
      </c>
      <c r="D65" s="61">
        <f>E65+F65</f>
        <v>0</v>
      </c>
      <c r="E65" s="172"/>
      <c r="F65" s="175">
        <v>0</v>
      </c>
    </row>
    <row r="66" spans="1:6" ht="11.25">
      <c r="A66" s="173">
        <v>309</v>
      </c>
      <c r="B66" s="173" t="s">
        <v>86</v>
      </c>
      <c r="C66" s="117" t="s">
        <v>182</v>
      </c>
      <c r="D66" s="61">
        <f>E66+F66</f>
        <v>0</v>
      </c>
      <c r="E66" s="172"/>
      <c r="F66" s="175">
        <v>0</v>
      </c>
    </row>
    <row r="67" spans="1:6" ht="11.25">
      <c r="A67" s="173">
        <v>309</v>
      </c>
      <c r="B67" s="173" t="s">
        <v>169</v>
      </c>
      <c r="C67" s="117" t="s">
        <v>186</v>
      </c>
      <c r="D67" s="61">
        <f>E67+F67</f>
        <v>0</v>
      </c>
      <c r="E67" s="172"/>
      <c r="F67" s="176">
        <v>0</v>
      </c>
    </row>
    <row r="68" spans="1:6" ht="11.25">
      <c r="A68" s="173"/>
      <c r="B68" s="173"/>
      <c r="C68" s="117" t="s">
        <v>261</v>
      </c>
      <c r="D68" s="177">
        <f>SUM(D69:D73)</f>
        <v>0</v>
      </c>
      <c r="E68" s="177">
        <f>SUM(E69:E73)</f>
        <v>0</v>
      </c>
      <c r="F68" s="177">
        <f>SUM(F69:F73)</f>
        <v>0</v>
      </c>
    </row>
    <row r="69" spans="1:6" ht="11.25">
      <c r="A69" s="173">
        <v>310</v>
      </c>
      <c r="B69" s="173" t="s">
        <v>82</v>
      </c>
      <c r="C69" s="117" t="s">
        <v>419</v>
      </c>
      <c r="D69" s="61">
        <f>E69+F69</f>
        <v>0</v>
      </c>
      <c r="E69" s="172"/>
      <c r="F69" s="175">
        <v>0</v>
      </c>
    </row>
    <row r="70" spans="1:6" ht="11.25">
      <c r="A70" s="173">
        <v>310</v>
      </c>
      <c r="B70" s="173" t="s">
        <v>158</v>
      </c>
      <c r="C70" s="117" t="s">
        <v>420</v>
      </c>
      <c r="D70" s="61">
        <f>E70+F70</f>
        <v>0</v>
      </c>
      <c r="E70" s="172"/>
      <c r="F70" s="175">
        <v>0</v>
      </c>
    </row>
    <row r="71" spans="1:6" ht="11.25">
      <c r="A71" s="173">
        <v>310</v>
      </c>
      <c r="B71" s="173" t="s">
        <v>86</v>
      </c>
      <c r="C71" s="117" t="s">
        <v>182</v>
      </c>
      <c r="D71" s="61">
        <f>E71+F71</f>
        <v>0</v>
      </c>
      <c r="E71" s="172"/>
      <c r="F71" s="175">
        <v>0</v>
      </c>
    </row>
    <row r="72" spans="1:6" ht="11.25">
      <c r="A72" s="173">
        <v>310</v>
      </c>
      <c r="B72" s="173" t="s">
        <v>169</v>
      </c>
      <c r="C72" s="117" t="s">
        <v>186</v>
      </c>
      <c r="D72" s="61">
        <f>E72+F72</f>
        <v>0</v>
      </c>
      <c r="E72" s="172"/>
      <c r="F72" s="175">
        <v>0</v>
      </c>
    </row>
    <row r="73" spans="1:6" ht="11.25">
      <c r="A73" s="173">
        <v>310</v>
      </c>
      <c r="B73" s="173" t="s">
        <v>421</v>
      </c>
      <c r="C73" s="117" t="s">
        <v>422</v>
      </c>
      <c r="D73" s="61">
        <f>E73+F73</f>
        <v>0</v>
      </c>
      <c r="E73" s="172"/>
      <c r="F73" s="176">
        <v>0</v>
      </c>
    </row>
    <row r="74" spans="1:6" ht="11.25">
      <c r="A74" s="173"/>
      <c r="B74" s="173"/>
      <c r="C74" s="117" t="s">
        <v>251</v>
      </c>
      <c r="D74" s="177">
        <f>SUM(D75:D76)</f>
        <v>0</v>
      </c>
      <c r="E74" s="177">
        <f>SUM(E75:E76)</f>
        <v>0</v>
      </c>
      <c r="F74" s="177">
        <f>SUM(F75:F76)</f>
        <v>0</v>
      </c>
    </row>
    <row r="75" spans="1:6" ht="11.25">
      <c r="A75" s="173">
        <v>399</v>
      </c>
      <c r="B75" s="173" t="s">
        <v>173</v>
      </c>
      <c r="C75" s="117" t="s">
        <v>423</v>
      </c>
      <c r="D75" s="61">
        <f>E75+F75</f>
        <v>0</v>
      </c>
      <c r="E75" s="172"/>
      <c r="F75" s="178">
        <v>0</v>
      </c>
    </row>
    <row r="76" spans="1:6" ht="11.25">
      <c r="A76" s="173">
        <v>399</v>
      </c>
      <c r="B76" s="173" t="s">
        <v>90</v>
      </c>
      <c r="C76" s="117" t="s">
        <v>136</v>
      </c>
      <c r="D76" s="61">
        <f>E76+F76</f>
        <v>0</v>
      </c>
      <c r="E76" s="172"/>
      <c r="F76" s="176">
        <v>0</v>
      </c>
    </row>
  </sheetData>
  <mergeCells count="6">
    <mergeCell ref="A3:C3"/>
    <mergeCell ref="D4:F4"/>
    <mergeCell ref="C5:C6"/>
    <mergeCell ref="D5:D6"/>
    <mergeCell ref="E5:E6"/>
    <mergeCell ref="F5:F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:IV16384"/>
    </sheetView>
  </sheetViews>
  <sheetFormatPr defaultColWidth="9.00390625" defaultRowHeight="14.25"/>
  <cols>
    <col min="1" max="16384" width="9.00390625" style="1" customWidth="1"/>
  </cols>
  <sheetData>
    <row r="1" spans="1:6" ht="11.25">
      <c r="A1" s="28"/>
      <c r="B1" s="29"/>
      <c r="C1" s="29"/>
      <c r="D1" s="29"/>
      <c r="E1" s="29"/>
      <c r="F1" s="31" t="s">
        <v>424</v>
      </c>
    </row>
    <row r="2" spans="1:6" ht="22.5">
      <c r="A2" s="5" t="s">
        <v>425</v>
      </c>
      <c r="B2" s="5"/>
      <c r="C2" s="5"/>
      <c r="D2" s="5"/>
      <c r="E2" s="5"/>
      <c r="F2" s="5"/>
    </row>
    <row r="3" spans="1:6" ht="12">
      <c r="A3" s="81"/>
      <c r="B3" s="81"/>
      <c r="C3" s="81"/>
      <c r="D3" s="81"/>
      <c r="E3" s="81"/>
      <c r="F3" s="9" t="s">
        <v>2</v>
      </c>
    </row>
    <row r="4" spans="1:6" ht="11.25">
      <c r="A4" s="51" t="s">
        <v>54</v>
      </c>
      <c r="B4" s="51"/>
      <c r="C4" s="51"/>
      <c r="D4" s="51"/>
      <c r="E4" s="51"/>
      <c r="F4" s="36" t="s">
        <v>68</v>
      </c>
    </row>
    <row r="5" spans="1:6" ht="11.25">
      <c r="A5" s="51" t="s">
        <v>65</v>
      </c>
      <c r="B5" s="51"/>
      <c r="C5" s="51"/>
      <c r="D5" s="36" t="s">
        <v>66</v>
      </c>
      <c r="E5" s="36" t="s">
        <v>426</v>
      </c>
      <c r="F5" s="38"/>
    </row>
    <row r="6" spans="1:6" ht="11.25">
      <c r="A6" s="35" t="s">
        <v>75</v>
      </c>
      <c r="B6" s="46" t="s">
        <v>76</v>
      </c>
      <c r="C6" s="35" t="s">
        <v>77</v>
      </c>
      <c r="D6" s="37"/>
      <c r="E6" s="37"/>
      <c r="F6" s="37"/>
    </row>
    <row r="7" spans="1:6" s="54" customFormat="1" ht="11.25">
      <c r="A7" s="55" t="s">
        <v>78</v>
      </c>
      <c r="B7" s="55" t="s">
        <v>78</v>
      </c>
      <c r="C7" s="55" t="s">
        <v>78</v>
      </c>
      <c r="D7" s="55" t="s">
        <v>78</v>
      </c>
      <c r="E7" s="56" t="s">
        <v>78</v>
      </c>
      <c r="F7" s="56" t="s">
        <v>78</v>
      </c>
    </row>
    <row r="8" spans="1:6" ht="11.25">
      <c r="A8" s="57"/>
      <c r="B8" s="57"/>
      <c r="C8" s="57"/>
      <c r="D8" s="62"/>
      <c r="E8" s="62" t="s">
        <v>55</v>
      </c>
      <c r="F8" s="60">
        <v>620000</v>
      </c>
    </row>
    <row r="9" spans="1:6" ht="22.5">
      <c r="A9" s="57"/>
      <c r="B9" s="57"/>
      <c r="C9" s="57"/>
      <c r="D9" s="62" t="s">
        <v>79</v>
      </c>
      <c r="E9" s="62" t="s">
        <v>80</v>
      </c>
      <c r="F9" s="60">
        <v>620000</v>
      </c>
    </row>
    <row r="10" spans="1:6" ht="11.25">
      <c r="A10" s="57"/>
      <c r="B10" s="57"/>
      <c r="C10" s="57"/>
      <c r="D10" s="62"/>
      <c r="E10" s="62"/>
      <c r="F10" s="60">
        <v>620000</v>
      </c>
    </row>
    <row r="11" spans="1:6" ht="33.75">
      <c r="A11" s="57" t="s">
        <v>81</v>
      </c>
      <c r="B11" s="57" t="s">
        <v>88</v>
      </c>
      <c r="C11" s="57" t="s">
        <v>82</v>
      </c>
      <c r="D11" s="62" t="s">
        <v>84</v>
      </c>
      <c r="E11" s="62" t="s">
        <v>427</v>
      </c>
      <c r="F11" s="60">
        <v>200000</v>
      </c>
    </row>
    <row r="12" spans="1:6" ht="22.5">
      <c r="A12" s="57" t="s">
        <v>81</v>
      </c>
      <c r="B12" s="57" t="s">
        <v>88</v>
      </c>
      <c r="C12" s="57" t="s">
        <v>82</v>
      </c>
      <c r="D12" s="62" t="s">
        <v>84</v>
      </c>
      <c r="E12" s="62" t="s">
        <v>428</v>
      </c>
      <c r="F12" s="60">
        <v>420000</v>
      </c>
    </row>
    <row r="13" spans="1:6" ht="11.25">
      <c r="A13" s="62"/>
      <c r="B13" s="62"/>
      <c r="C13" s="62"/>
      <c r="D13" s="62"/>
      <c r="E13" s="62"/>
      <c r="F13" s="64"/>
    </row>
    <row r="14" spans="1:6" ht="11.25">
      <c r="A14" s="62"/>
      <c r="B14" s="62"/>
      <c r="C14" s="62"/>
      <c r="D14" s="62"/>
      <c r="E14" s="62"/>
      <c r="F14" s="64"/>
    </row>
    <row r="15" spans="1:6" ht="11.25">
      <c r="A15" s="62"/>
      <c r="B15" s="62"/>
      <c r="C15" s="62"/>
      <c r="D15" s="62"/>
      <c r="E15" s="62"/>
      <c r="F15" s="64"/>
    </row>
    <row r="16" spans="1:6" ht="11.25">
      <c r="A16" s="62"/>
      <c r="B16" s="62"/>
      <c r="C16" s="62"/>
      <c r="D16" s="62"/>
      <c r="E16" s="62"/>
      <c r="F16" s="64"/>
    </row>
    <row r="17" spans="1:6" ht="11.25">
      <c r="A17" s="62"/>
      <c r="B17" s="62"/>
      <c r="C17" s="62"/>
      <c r="D17" s="62"/>
      <c r="E17" s="62"/>
      <c r="F17" s="64"/>
    </row>
    <row r="18" spans="1:6" ht="11.25">
      <c r="A18" s="62"/>
      <c r="B18" s="62"/>
      <c r="C18" s="62"/>
      <c r="D18" s="62"/>
      <c r="E18" s="62"/>
      <c r="F18" s="64"/>
    </row>
    <row r="19" spans="1:6" ht="11.25">
      <c r="A19" s="62"/>
      <c r="B19" s="62"/>
      <c r="C19" s="62"/>
      <c r="D19" s="62"/>
      <c r="E19" s="62"/>
      <c r="F19" s="64"/>
    </row>
  </sheetData>
  <mergeCells count="4">
    <mergeCell ref="A2:F2"/>
    <mergeCell ref="F4:F6"/>
    <mergeCell ref="D5:D6"/>
    <mergeCell ref="E5:E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F22" sqref="F22"/>
    </sheetView>
  </sheetViews>
  <sheetFormatPr defaultColWidth="9.00390625" defaultRowHeight="14.25"/>
  <cols>
    <col min="1" max="16384" width="9.00390625" style="1" customWidth="1"/>
  </cols>
  <sheetData>
    <row r="1" spans="1:9" ht="12">
      <c r="A1" s="8"/>
      <c r="B1" s="8"/>
      <c r="C1" s="8"/>
      <c r="D1" s="8"/>
      <c r="E1" s="159"/>
      <c r="F1" s="8"/>
      <c r="G1" s="8"/>
      <c r="H1" s="3" t="s">
        <v>429</v>
      </c>
      <c r="I1" s="160"/>
    </row>
    <row r="2" spans="1:9" ht="22.5">
      <c r="A2" s="5" t="s">
        <v>430</v>
      </c>
      <c r="B2" s="5"/>
      <c r="C2" s="5"/>
      <c r="D2" s="5"/>
      <c r="E2" s="5"/>
      <c r="F2" s="5"/>
      <c r="G2" s="5"/>
      <c r="H2" s="5"/>
      <c r="I2" s="160"/>
    </row>
    <row r="3" spans="1:9" ht="12">
      <c r="A3" s="136"/>
      <c r="B3" s="28"/>
      <c r="C3" s="28"/>
      <c r="D3" s="28"/>
      <c r="E3" s="28"/>
      <c r="F3" s="28"/>
      <c r="G3" s="28"/>
      <c r="H3" s="9" t="s">
        <v>2</v>
      </c>
      <c r="I3" s="160"/>
    </row>
    <row r="4" spans="1:9" ht="11.25">
      <c r="A4" s="42" t="s">
        <v>431</v>
      </c>
      <c r="B4" s="42" t="s">
        <v>432</v>
      </c>
      <c r="C4" s="137" t="s">
        <v>433</v>
      </c>
      <c r="D4" s="139"/>
      <c r="E4" s="139"/>
      <c r="F4" s="139"/>
      <c r="G4" s="139"/>
      <c r="H4" s="138"/>
      <c r="I4" s="160"/>
    </row>
    <row r="5" spans="1:9" ht="11.25">
      <c r="A5" s="43"/>
      <c r="B5" s="43"/>
      <c r="C5" s="87" t="s">
        <v>55</v>
      </c>
      <c r="D5" s="38" t="s">
        <v>287</v>
      </c>
      <c r="E5" s="146" t="s">
        <v>434</v>
      </c>
      <c r="F5" s="179"/>
      <c r="G5" s="179"/>
      <c r="H5" s="152" t="s">
        <v>292</v>
      </c>
      <c r="I5" s="160"/>
    </row>
    <row r="6" spans="1:9" ht="22.5">
      <c r="A6" s="43"/>
      <c r="B6" s="43"/>
      <c r="C6" s="87"/>
      <c r="D6" s="38"/>
      <c r="E6" s="180" t="s">
        <v>70</v>
      </c>
      <c r="F6" s="165" t="s">
        <v>435</v>
      </c>
      <c r="G6" s="147" t="s">
        <v>436</v>
      </c>
      <c r="H6" s="152"/>
      <c r="I6" s="160"/>
    </row>
    <row r="7" spans="1:9" s="155" customFormat="1" ht="11.25">
      <c r="A7" s="148" t="s">
        <v>78</v>
      </c>
      <c r="B7" s="85" t="s">
        <v>78</v>
      </c>
      <c r="C7" s="181">
        <v>1</v>
      </c>
      <c r="D7" s="148">
        <v>2</v>
      </c>
      <c r="E7" s="148">
        <v>3</v>
      </c>
      <c r="F7" s="148">
        <v>4</v>
      </c>
      <c r="G7" s="85">
        <v>5</v>
      </c>
      <c r="H7" s="182">
        <v>6</v>
      </c>
      <c r="I7" s="165"/>
    </row>
    <row r="8" spans="1:9" ht="11.25">
      <c r="A8" s="62"/>
      <c r="B8" s="62" t="s">
        <v>55</v>
      </c>
      <c r="C8" s="60">
        <v>73200</v>
      </c>
      <c r="D8" s="61">
        <v>0</v>
      </c>
      <c r="E8" s="59">
        <v>40000</v>
      </c>
      <c r="F8" s="60">
        <v>0</v>
      </c>
      <c r="G8" s="104">
        <v>40000</v>
      </c>
      <c r="H8" s="104">
        <v>33200</v>
      </c>
      <c r="I8" s="160"/>
    </row>
    <row r="9" spans="1:9" ht="11.25">
      <c r="A9" s="62" t="s">
        <v>79</v>
      </c>
      <c r="B9" s="62"/>
      <c r="C9" s="60">
        <v>73200</v>
      </c>
      <c r="D9" s="61">
        <v>0</v>
      </c>
      <c r="E9" s="59">
        <v>40000</v>
      </c>
      <c r="F9" s="60">
        <v>0</v>
      </c>
      <c r="G9" s="104">
        <v>40000</v>
      </c>
      <c r="H9" s="104">
        <v>33200</v>
      </c>
      <c r="I9" s="160"/>
    </row>
    <row r="10" spans="1:9" ht="22.5">
      <c r="A10" s="62" t="s">
        <v>84</v>
      </c>
      <c r="B10" s="62" t="s">
        <v>80</v>
      </c>
      <c r="C10" s="60">
        <v>73200</v>
      </c>
      <c r="D10" s="61">
        <v>0</v>
      </c>
      <c r="E10" s="59">
        <v>40000</v>
      </c>
      <c r="F10" s="60">
        <v>0</v>
      </c>
      <c r="G10" s="104">
        <v>40000</v>
      </c>
      <c r="H10" s="104">
        <v>33200</v>
      </c>
      <c r="I10" s="160"/>
    </row>
    <row r="11" spans="1:9" ht="12">
      <c r="A11" s="183"/>
      <c r="B11" s="183"/>
      <c r="C11" s="183"/>
      <c r="D11" s="183"/>
      <c r="E11" s="184"/>
      <c r="F11" s="183"/>
      <c r="G11" s="183"/>
      <c r="H11" s="160"/>
      <c r="I11" s="160"/>
    </row>
    <row r="12" spans="1:9" ht="12.75">
      <c r="A12" s="183"/>
      <c r="B12" s="183"/>
      <c r="C12" s="183"/>
      <c r="D12" s="183"/>
      <c r="E12" s="185"/>
      <c r="F12" s="183"/>
      <c r="G12" s="183"/>
      <c r="H12" s="160"/>
      <c r="I12" s="160"/>
    </row>
    <row r="13" spans="1:9" ht="12.75">
      <c r="A13" s="183"/>
      <c r="B13" s="183"/>
      <c r="C13" s="183"/>
      <c r="D13" s="183"/>
      <c r="E13" s="185"/>
      <c r="F13" s="183"/>
      <c r="G13" s="183"/>
      <c r="H13" s="160"/>
      <c r="I13" s="160"/>
    </row>
    <row r="14" spans="1:9" ht="12">
      <c r="A14" s="183"/>
      <c r="B14" s="183"/>
      <c r="C14" s="183"/>
      <c r="D14" s="183"/>
      <c r="E14" s="184"/>
      <c r="F14" s="183"/>
      <c r="G14" s="183"/>
      <c r="H14" s="160"/>
      <c r="I14" s="160"/>
    </row>
    <row r="15" spans="1:9" ht="12">
      <c r="A15" s="183"/>
      <c r="B15" s="183"/>
      <c r="C15" s="183"/>
      <c r="D15" s="183"/>
      <c r="E15" s="184"/>
      <c r="F15" s="183"/>
      <c r="G15" s="183"/>
      <c r="H15" s="160"/>
      <c r="I15" s="160"/>
    </row>
    <row r="16" spans="1:9" ht="12.75">
      <c r="A16" s="183"/>
      <c r="B16" s="183"/>
      <c r="C16" s="183"/>
      <c r="D16" s="183"/>
      <c r="E16" s="185"/>
      <c r="F16" s="183"/>
      <c r="G16" s="183"/>
      <c r="H16" s="160"/>
      <c r="I16" s="160"/>
    </row>
    <row r="17" spans="1:9" ht="12.75">
      <c r="A17" s="183"/>
      <c r="B17" s="183"/>
      <c r="C17" s="183"/>
      <c r="D17" s="183"/>
      <c r="E17" s="185"/>
      <c r="F17" s="183"/>
      <c r="G17" s="183"/>
      <c r="H17" s="160"/>
      <c r="I17" s="160"/>
    </row>
    <row r="18" spans="1:9" ht="12">
      <c r="A18" s="183"/>
      <c r="B18" s="183"/>
      <c r="C18" s="183"/>
      <c r="D18" s="183"/>
      <c r="E18" s="186"/>
      <c r="F18" s="183"/>
      <c r="G18" s="183"/>
      <c r="H18" s="160"/>
      <c r="I18" s="160"/>
    </row>
    <row r="19" spans="1:9" ht="12">
      <c r="A19" s="183"/>
      <c r="B19" s="183"/>
      <c r="C19" s="183"/>
      <c r="D19" s="183"/>
      <c r="E19" s="184"/>
      <c r="F19" s="183"/>
      <c r="G19" s="183"/>
      <c r="H19" s="160"/>
      <c r="I19" s="160"/>
    </row>
    <row r="20" spans="1:9" ht="12">
      <c r="A20" s="184"/>
      <c r="B20" s="184"/>
      <c r="C20" s="184"/>
      <c r="D20" s="184"/>
      <c r="E20" s="184"/>
      <c r="F20" s="183"/>
      <c r="G20" s="183"/>
      <c r="H20" s="160"/>
      <c r="I20" s="160"/>
    </row>
    <row r="21" spans="1:9" ht="11.25">
      <c r="A21" s="160"/>
      <c r="B21" s="160"/>
      <c r="C21" s="160"/>
      <c r="D21" s="160"/>
      <c r="E21" s="187"/>
      <c r="F21" s="160"/>
      <c r="G21" s="160"/>
      <c r="H21" s="160"/>
      <c r="I21" s="160"/>
    </row>
    <row r="22" spans="1:9" ht="11.25">
      <c r="A22" s="160"/>
      <c r="B22" s="160"/>
      <c r="C22" s="160"/>
      <c r="D22" s="160"/>
      <c r="E22" s="187"/>
      <c r="F22" s="160"/>
      <c r="G22" s="160"/>
      <c r="H22" s="160"/>
      <c r="I22" s="160"/>
    </row>
    <row r="23" spans="1:9" ht="11.25">
      <c r="A23" s="160"/>
      <c r="B23" s="160"/>
      <c r="C23" s="160"/>
      <c r="D23" s="160"/>
      <c r="E23" s="187"/>
      <c r="F23" s="160"/>
      <c r="G23" s="160"/>
      <c r="H23" s="160"/>
      <c r="I23" s="160"/>
    </row>
    <row r="24" spans="1:9" ht="11.25">
      <c r="A24" s="160"/>
      <c r="B24" s="160"/>
      <c r="C24" s="160"/>
      <c r="D24" s="160"/>
      <c r="E24" s="187"/>
      <c r="F24" s="160"/>
      <c r="G24" s="160"/>
      <c r="H24" s="160"/>
      <c r="I24" s="160"/>
    </row>
    <row r="25" spans="1:9" ht="11.25">
      <c r="A25" s="160"/>
      <c r="B25" s="160"/>
      <c r="C25" s="160"/>
      <c r="D25" s="160"/>
      <c r="E25" s="187"/>
      <c r="F25" s="160"/>
      <c r="G25" s="160"/>
      <c r="H25" s="160"/>
      <c r="I25" s="160"/>
    </row>
    <row r="26" spans="1:9" ht="11.25">
      <c r="A26" s="160"/>
      <c r="B26" s="160"/>
      <c r="C26" s="160"/>
      <c r="D26" s="160"/>
      <c r="E26" s="187"/>
      <c r="F26" s="160"/>
      <c r="G26" s="160"/>
      <c r="H26" s="160"/>
      <c r="I26" s="160"/>
    </row>
    <row r="27" spans="1:9" ht="11.25">
      <c r="A27" s="160"/>
      <c r="B27" s="160"/>
      <c r="C27" s="160"/>
      <c r="D27" s="160"/>
      <c r="E27" s="187"/>
      <c r="F27" s="160"/>
      <c r="G27" s="160"/>
      <c r="H27" s="160"/>
      <c r="I27" s="160"/>
    </row>
    <row r="28" spans="1:9" ht="11.25">
      <c r="A28" s="160"/>
      <c r="B28" s="160"/>
      <c r="C28" s="160"/>
      <c r="D28" s="160"/>
      <c r="E28" s="187"/>
      <c r="F28" s="160"/>
      <c r="G28" s="160"/>
      <c r="H28" s="160"/>
      <c r="I28" s="160"/>
    </row>
    <row r="29" spans="1:9" ht="11.25">
      <c r="A29" s="160"/>
      <c r="B29" s="160"/>
      <c r="C29" s="160"/>
      <c r="D29" s="160"/>
      <c r="E29" s="187"/>
      <c r="F29" s="160"/>
      <c r="G29" s="160"/>
      <c r="H29" s="160"/>
      <c r="I29" s="160"/>
    </row>
    <row r="30" spans="1:9" ht="11.25">
      <c r="A30" s="160"/>
      <c r="B30" s="160"/>
      <c r="C30" s="160"/>
      <c r="D30" s="160"/>
      <c r="E30" s="187"/>
      <c r="F30" s="160"/>
      <c r="G30" s="160"/>
      <c r="H30" s="160"/>
      <c r="I30" s="160"/>
    </row>
  </sheetData>
  <mergeCells count="7">
    <mergeCell ref="A2:H2"/>
    <mergeCell ref="A4:A6"/>
    <mergeCell ref="B4:B6"/>
    <mergeCell ref="C4:H4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2019-04-17T08:47:06Z</dcterms:created>
  <dcterms:modified xsi:type="dcterms:W3CDTF">2019-04-17T08:55:23Z</dcterms:modified>
  <cp:category/>
  <cp:version/>
  <cp:contentType/>
  <cp:contentStatus/>
</cp:coreProperties>
</file>