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3" activeTab="4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<sst xmlns="http://schemas.openxmlformats.org/spreadsheetml/2006/main" count="1401" uniqueCount="540">
  <si>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</si>
  <si>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</si>
  <si>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</si>
  <si>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</si>
  <si>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</si>
  <si>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</si>
  <si>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</si>
  <si>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</si>
  <si>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</si>
  <si>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</si>
  <si>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</si>
  <si>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</si>
  <si>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</si>
  <si>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</si>
  <si>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</si>
  <si>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</si>
  <si>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</si>
  <si>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</si>
  <si>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</si>
  <si>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</si>
  <si>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</si>
  <si>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</si>
  <si>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</si>
  <si>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</si>
  <si>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</si>
  <si>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</si>
  <si>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</si>
  <si>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</si>
  <si>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</si>
  <si>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</si>
  <si>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</si>
  <si>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</si>
  <si>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</si>
  <si>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</si>
  <si>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</si>
  <si>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</si>
  <si>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</si>
  <si>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</si>
  <si>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</si>
  <si>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</si>
  <si>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</si>
  <si>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</si>
  <si>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</si>
  <si>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</si>
  <si>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</si>
  <si>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</si>
  <si>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</si>
  <si>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</si>
  <si>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</si>
  <si>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</si>
  <si>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</si>
  <si>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</si>
  <si>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</si>
  <si>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</si>
  <si>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</si>
  <si>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</si>
  <si>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</si>
  <si>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</si>
  <si>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</si>
  <si>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</si>
  <si>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</si>
  <si>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</si>
  <si>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</si>
  <si>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</si>
  <si>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</si>
  <si>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</si>
  <si>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</si>
  <si>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</si>
  <si>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</si>
  <si>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</si>
  <si>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</si>
  <si>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</si>
  <si>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</si>
  <si>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</si>
  <si>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</si>
  <si>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</si>
  <si>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</si>
  <si>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</si>
  <si>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</si>
  <si>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919118001</t>
  </si>
  <si>
    <t>梓桐乡政府</t>
  </si>
  <si>
    <t>201</t>
  </si>
  <si>
    <t>01</t>
  </si>
  <si>
    <t>02</t>
  </si>
  <si>
    <t xml:space="preserve">  919118001</t>
  </si>
  <si>
    <t xml:space="preserve">  一般行政管理事务（人大事务）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</si>
  <si>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</si>
  <si>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</si>
  <si>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</si>
  <si>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08</t>
  </si>
  <si>
    <t xml:space="preserve">  信访事务</t>
  </si>
  <si>
    <t>04</t>
  </si>
  <si>
    <t xml:space="preserve">  审计业务</t>
  </si>
  <si>
    <t>11</t>
  </si>
  <si>
    <t xml:space="preserve">  一般行政管理事务（纪检监察事务）</t>
  </si>
  <si>
    <t>29</t>
  </si>
  <si>
    <t xml:space="preserve">  一般行政管理事务（群众团体事务）</t>
  </si>
  <si>
    <t>31</t>
  </si>
  <si>
    <t xml:space="preserve">  一般行政管理事务（党委办公厅（室）及相关机构事务）</t>
  </si>
  <si>
    <t>208</t>
  </si>
  <si>
    <t xml:space="preserve">  基层政权和社区建设</t>
  </si>
  <si>
    <t>05</t>
  </si>
  <si>
    <t xml:space="preserve">  机关事业单位基本养老保险缴费支出</t>
  </si>
  <si>
    <t xml:space="preserve">  死亡抚恤</t>
  </si>
  <si>
    <t>99</t>
  </si>
  <si>
    <t xml:space="preserve">  其他残疾人事业支出</t>
  </si>
  <si>
    <t xml:space="preserve">  其他社会保障和就业支出</t>
  </si>
  <si>
    <t>210</t>
  </si>
  <si>
    <t>07</t>
  </si>
  <si>
    <t xml:space="preserve">  其他计划生育事务支出</t>
  </si>
  <si>
    <t xml:space="preserve">  行政单位医疗</t>
  </si>
  <si>
    <t>213</t>
  </si>
  <si>
    <t>52</t>
  </si>
  <si>
    <t xml:space="preserve">  对高校毕业生到基层任职补助</t>
  </si>
  <si>
    <t xml:space="preserve">  其他扶贫支出</t>
  </si>
  <si>
    <t xml:space="preserve">  对村民委员会和村党支部的补助</t>
  </si>
  <si>
    <t>221</t>
  </si>
  <si>
    <t xml:space="preserve">  住房公积金</t>
  </si>
  <si>
    <t>224</t>
  </si>
  <si>
    <t>06</t>
  </si>
  <si>
    <t xml:space="preserve">  安全监管</t>
  </si>
  <si>
    <t>227</t>
  </si>
  <si>
    <t xml:space="preserve">  预备费</t>
  </si>
  <si>
    <t>919118002</t>
  </si>
  <si>
    <t>梓桐乡财政所</t>
  </si>
  <si>
    <t>50</t>
  </si>
  <si>
    <t xml:space="preserve">  919118002</t>
  </si>
  <si>
    <t xml:space="preserve">  事业运行（财政事务）</t>
  </si>
  <si>
    <t>919118003</t>
  </si>
  <si>
    <t>梓桐乡社会事务（政务）服务中心</t>
  </si>
  <si>
    <t xml:space="preserve">  919118003</t>
  </si>
  <si>
    <t xml:space="preserve">  政务公开审批</t>
  </si>
  <si>
    <t>919118004</t>
  </si>
  <si>
    <t>梓桐乡计生办</t>
  </si>
  <si>
    <t xml:space="preserve">  919118004</t>
  </si>
  <si>
    <t>919118005</t>
  </si>
  <si>
    <t>梓桐乡民政办</t>
  </si>
  <si>
    <t xml:space="preserve">  919118005</t>
  </si>
  <si>
    <t xml:space="preserve">  行政运行（民政管理事务）</t>
  </si>
  <si>
    <t>919118006</t>
  </si>
  <si>
    <t>梓桐乡规建办（环卫办）</t>
  </si>
  <si>
    <t>212</t>
  </si>
  <si>
    <t xml:space="preserve">  919118006</t>
  </si>
  <si>
    <t xml:space="preserve">  城乡社区规划与管理</t>
  </si>
  <si>
    <t>919118008</t>
  </si>
  <si>
    <t>梓桐乡城（场）管办</t>
  </si>
  <si>
    <t xml:space="preserve">  919118008</t>
  </si>
  <si>
    <t>919118009</t>
  </si>
  <si>
    <t>梓桐乡村财代理中心</t>
  </si>
  <si>
    <t xml:space="preserve">  919118009</t>
  </si>
  <si>
    <t>919118010</t>
  </si>
  <si>
    <t>梓桐乡安监办</t>
  </si>
  <si>
    <t xml:space="preserve">  919118010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</si>
  <si>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</si>
  <si>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</si>
  <si>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</si>
  <si>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</si>
  <si>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</si>
  <si>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</si>
  <si>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</si>
  <si>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</si>
  <si>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</si>
  <si>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</si>
  <si>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</si>
  <si>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</si>
  <si>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</si>
  <si>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</si>
  <si>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</si>
  <si>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</si>
  <si>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</si>
  <si>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</si>
  <si>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</si>
  <si>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</si>
  <si>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</si>
  <si>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</si>
  <si>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</si>
  <si>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</si>
  <si>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</si>
  <si>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</si>
  <si>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</si>
  <si>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</si>
  <si>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</si>
  <si>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</si>
  <si>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</si>
  <si>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</si>
  <si>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</si>
  <si>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</si>
  <si>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</si>
  <si>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</si>
  <si>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</si>
  <si>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</si>
  <si>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</si>
  <si>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</si>
  <si>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</si>
  <si>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</si>
  <si>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</si>
  <si>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</si>
  <si>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</si>
  <si>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</si>
  <si>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</si>
  <si>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</si>
  <si>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</si>
  <si>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</si>
  <si>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</si>
  <si>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</si>
  <si>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</si>
  <si>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</si>
  <si>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</si>
  <si>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</si>
  <si>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</si>
  <si>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</si>
  <si>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</si>
  <si>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</si>
  <si>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</si>
  <si>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</si>
  <si>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</si>
  <si>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</si>
  <si>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</si>
  <si>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</si>
  <si>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</si>
  <si>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</si>
  <si>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</si>
  <si>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</si>
  <si>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</si>
  <si>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</si>
  <si>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</si>
  <si>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</si>
  <si>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</si>
  <si>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</si>
  <si>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</si>
  <si>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</si>
  <si>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</si>
  <si>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</si>
  <si>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</si>
  <si>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</si>
  <si>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</si>
  <si>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</si>
  <si>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</si>
  <si>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</si>
  <si>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</si>
  <si>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</si>
  <si>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</si>
  <si>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</si>
  <si>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</si>
  <si>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</si>
  <si>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</si>
  <si>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</si>
  <si>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</si>
  <si>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</si>
  <si>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</si>
  <si>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</si>
  <si>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</si>
  <si>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</si>
  <si>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</si>
  <si>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</si>
  <si>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</si>
  <si>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</si>
  <si>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</si>
  <si>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</si>
  <si>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</si>
  <si>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</si>
  <si>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</si>
  <si>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</si>
  <si>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</si>
  <si>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</si>
  <si>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</si>
  <si>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</si>
  <si>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</si>
  <si>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</si>
  <si>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</si>
  <si>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</si>
  <si>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</si>
  <si>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</si>
  <si>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</si>
  <si>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</si>
  <si>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</si>
  <si>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</si>
  <si>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</si>
  <si>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</si>
  <si>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</si>
  <si>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</si>
  <si>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</si>
  <si>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</si>
  <si>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</si>
  <si>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</si>
  <si>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</si>
  <si>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</si>
  <si>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</si>
  <si>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</si>
  <si>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</si>
  <si>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</si>
  <si>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</si>
  <si>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</si>
  <si>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</si>
  <si>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</si>
  <si>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</si>
  <si>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</si>
  <si>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</si>
  <si>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</si>
  <si>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</si>
  <si>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</si>
  <si>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</si>
  <si>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</si>
  <si>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</si>
  <si>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</si>
  <si>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</si>
  <si>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</si>
  <si>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</si>
  <si>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</si>
  <si>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</si>
  <si>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</si>
  <si>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</si>
  <si>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</si>
  <si>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</si>
  <si>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</si>
  <si>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</si>
  <si>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</si>
  <si>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</si>
  <si>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</si>
  <si>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</si>
  <si>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</si>
  <si>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</si>
  <si>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</si>
  <si>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</si>
  <si>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</si>
  <si>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</si>
  <si>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</si>
  <si>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</si>
  <si>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</si>
  <si>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</si>
  <si>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</si>
  <si>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</si>
  <si>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</si>
  <si>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</si>
  <si>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</si>
  <si>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</si>
  <si>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</si>
  <si>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</si>
  <si>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</si>
  <si>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</si>
  <si>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</si>
  <si>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</si>
  <si>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</si>
  <si>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</si>
  <si>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</si>
  <si>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</si>
  <si>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</si>
  <si>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</si>
  <si>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</si>
  <si>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</si>
  <si>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</si>
  <si>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</si>
  <si>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</si>
  <si>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</si>
  <si>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</si>
  <si>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</si>
  <si>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</si>
  <si>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</si>
  <si>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</si>
  <si>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</si>
  <si>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</si>
  <si>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</si>
  <si>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</si>
  <si>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</si>
  <si>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</si>
  <si>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</si>
  <si>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</si>
  <si>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</si>
  <si>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</si>
  <si>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</si>
  <si>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</si>
  <si>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</si>
  <si>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</si>
  <si>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</si>
  <si>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</si>
  <si>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</si>
  <si>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</si>
  <si>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</si>
  <si>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</si>
  <si>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</si>
  <si>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</si>
  <si>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</si>
  <si>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</si>
  <si>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</si>
  <si>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</si>
  <si>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</si>
  <si>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</si>
  <si>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</si>
  <si>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</si>
  <si>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</si>
  <si>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</si>
  <si>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</si>
  <si>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</si>
  <si>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</si>
  <si>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</si>
  <si>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</si>
  <si>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</si>
  <si>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行政运行（民政管理事务）</t>
  </si>
  <si>
    <t>死亡抚恤</t>
  </si>
  <si>
    <t>行政单位医疗</t>
  </si>
  <si>
    <t>机关事业单位基本养老保险缴费支出</t>
  </si>
  <si>
    <t>对高校毕业生到基层任职补助</t>
  </si>
  <si>
    <t>一般行政管理事务（政府办公厅（室）及相关机构事务）</t>
  </si>
  <si>
    <t>行政运行（政府办公厅（室）及相关机构事务）</t>
  </si>
  <si>
    <t>其他社会保障和就业支出</t>
  </si>
  <si>
    <t>信访事务</t>
  </si>
  <si>
    <t>安全监管</t>
  </si>
  <si>
    <t>其他残疾人事业支出</t>
  </si>
  <si>
    <t>一般行政管理事务（纪检监察事务）</t>
  </si>
  <si>
    <t>一般行政管理事务（人大事务）</t>
  </si>
  <si>
    <t>一般行政管理事务（群众团体事务）</t>
  </si>
  <si>
    <t>基层政权和社区建设</t>
  </si>
  <si>
    <t>其他计划生育事务支出</t>
  </si>
  <si>
    <t>事业运行（财政事务）</t>
  </si>
  <si>
    <t>城乡社区规划与管理</t>
  </si>
  <si>
    <t>其他扶贫支出</t>
  </si>
  <si>
    <t>政务公开审批</t>
  </si>
  <si>
    <t>审计业务</t>
  </si>
  <si>
    <t>一般行政管理事务（党委办公厅（室）及相关机构事务）</t>
  </si>
  <si>
    <t>对村民委员会和村党支部的补助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</si>
  <si>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</si>
  <si>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</si>
  <si>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</si>
  <si>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</si>
  <si>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</si>
  <si>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</si>
  <si>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</si>
  <si>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</si>
  <si>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</si>
  <si>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</si>
  <si>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</si>
  <si>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</si>
  <si>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</si>
  <si>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</si>
  <si>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</si>
  <si>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</si>
  <si>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</si>
  <si>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</si>
  <si>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</si>
  <si>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</si>
  <si>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</si>
  <si>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</si>
  <si>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</si>
  <si>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</si>
  <si>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</si>
  <si>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</si>
  <si>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</si>
  <si>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</si>
  <si>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</si>
  <si>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</si>
  <si>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</si>
  <si>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差率费</t>
  </si>
  <si>
    <t xml:space="preserve">  差旅费</t>
  </si>
  <si>
    <t xml:space="preserve">  因公出国</t>
  </si>
  <si>
    <t xml:space="preserve">  维修(护)费</t>
  </si>
  <si>
    <t xml:space="preserve">  维修维护费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</si>
  <si>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</si>
  <si>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</si>
  <si>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</si>
  <si>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</si>
  <si>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</si>
  <si>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</si>
  <si>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</si>
  <si>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</si>
  <si>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</si>
  <si>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</si>
  <si>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</si>
  <si>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</si>
  <si>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</si>
  <si>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</si>
  <si>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 xml:space="preserve">  福利费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</si>
  <si>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</si>
  <si>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</si>
  <si>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</si>
  <si>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</si>
  <si>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</si>
  <si>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</si>
  <si>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</si>
  <si>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</si>
  <si>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</si>
  <si>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</si>
  <si>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</si>
  <si>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</si>
  <si>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</si>
  <si>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</si>
  <si>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</si>
  <si>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</si>
  <si>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</si>
  <si>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 xml:space="preserve">  专用设备购置</t>
  </si>
  <si>
    <t>19</t>
  </si>
  <si>
    <t xml:space="preserve">  其他交通工具购置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</si>
  <si>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</si>
  <si>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</si>
  <si>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</si>
  <si>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</si>
  <si>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专项支出-人大补助</t>
  </si>
  <si>
    <t xml:space="preserve">  专项支出-禁毒补助</t>
  </si>
  <si>
    <t xml:space="preserve">  专项支出-便民中心运行费</t>
  </si>
  <si>
    <t xml:space="preserve">  专项支出-乡镇网络管理员及专职网络员报酬</t>
  </si>
  <si>
    <t xml:space="preserve">  基本支出-幅员补助</t>
  </si>
  <si>
    <t xml:space="preserve">  专项支出-信访维稳</t>
  </si>
  <si>
    <t xml:space="preserve">  专项补助-审计</t>
  </si>
  <si>
    <t xml:space="preserve">  专项支出-纪检补助</t>
  </si>
  <si>
    <t xml:space="preserve">  专项支出-团委、妇联、关工委、残联补助</t>
  </si>
  <si>
    <t xml:space="preserve">  专项补助-武装</t>
  </si>
  <si>
    <t xml:space="preserve">  专项支出-党建补助</t>
  </si>
  <si>
    <t xml:space="preserve">  专项支出-乡镇残疾人专干补助</t>
  </si>
  <si>
    <t xml:space="preserve">  基本支出-村残疾人专干补助</t>
  </si>
  <si>
    <t xml:space="preserve">  专项补助-流动人口</t>
  </si>
  <si>
    <t xml:space="preserve">  基本支出-大学生村官补助</t>
  </si>
  <si>
    <t xml:space="preserve">  基本支出-派驻村支部书记</t>
  </si>
  <si>
    <t xml:space="preserve">  专项支出-派驻第一书记工作经费</t>
  </si>
  <si>
    <t xml:space="preserve">  基本支出-离任三职干部报酬</t>
  </si>
  <si>
    <t xml:space="preserve">  基本支出-村社区工作经费</t>
  </si>
  <si>
    <t xml:space="preserve">  基本支出-村社干部报酬调标9-12月</t>
  </si>
  <si>
    <t xml:space="preserve">  基本支出-村社网格员补助</t>
  </si>
  <si>
    <t xml:space="preserve">  基本支出-社区干部报酬</t>
  </si>
  <si>
    <t xml:space="preserve">  基本支出-村干部报酬</t>
  </si>
  <si>
    <t xml:space="preserve">  专项补助-食品安全</t>
  </si>
  <si>
    <t xml:space="preserve">  项目支出-脱贫攻坚一线村组干部奖励</t>
  </si>
  <si>
    <t xml:space="preserve">  基本支出-人口补助</t>
  </si>
  <si>
    <t xml:space="preserve">  基本支出-距离补助</t>
  </si>
  <si>
    <t xml:space="preserve">  基本支出-公用经费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</si>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</sst>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5" fillId="2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213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23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 wrapText="1"/>
      <protection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0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0" fontId="1" fillId="37" borderId="14" xfId="0" applyNumberFormat="1" applyFont="1" applyFill="1" applyBorder="1" applyAlignment="1" applyProtection="1">
      <alignment horizontal="center" vertical="center"/>
      <protection/>
    </xf>
    <xf numFmtId="0" fontId="1" fillId="37" borderId="17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" fillId="37" borderId="10" xfId="0" applyNumberFormat="1" applyFont="1" applyFill="1" applyBorder="1" applyAlignment="1" applyProtection="1">
      <alignment vertical="center" wrapText="1"/>
      <protection/>
    </xf>
    <xf numFmtId="49" fontId="11" fillId="0" borderId="18" xfId="0" applyNumberFormat="1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 applyProtection="1">
      <alignment vertical="center" wrapText="1"/>
      <protection/>
    </xf>
    <xf numFmtId="3" fontId="11" fillId="0" borderId="23" xfId="0" applyNumberFormat="1" applyFont="1" applyFill="1" applyBorder="1" applyAlignment="1" applyProtection="1">
      <alignment vertical="center" wrapText="1"/>
      <protection/>
    </xf>
    <xf numFmtId="3" fontId="11" fillId="0" borderId="18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1" fillId="0" borderId="20" xfId="0" applyNumberFormat="1" applyFont="1" applyFill="1" applyBorder="1" applyAlignment="1" applyProtection="1">
      <alignment vertical="center" wrapText="1"/>
      <protection/>
    </xf>
    <xf numFmtId="3" fontId="11" fillId="0" borderId="16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13" xfId="0" applyNumberFormat="1" applyFont="1" applyFill="1" applyBorder="1" applyAlignment="1" applyProtection="1">
      <alignment vertical="center" wrapText="1"/>
      <protection/>
    </xf>
    <xf numFmtId="3" fontId="1" fillId="37" borderId="13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1" fillId="0" borderId="13" xfId="0" applyNumberFormat="1" applyFont="1" applyFill="1" applyBorder="1" applyAlignment="1" applyProtection="1">
      <alignment/>
      <protection/>
    </xf>
    <xf numFmtId="3" fontId="11" fillId="0" borderId="14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49" fontId="11" fillId="37" borderId="13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>
      <alignment horizontal="center"/>
    </xf>
    <xf numFmtId="0" fontId="1" fillId="37" borderId="0" xfId="0" applyNumberFormat="1" applyFont="1" applyFill="1" applyAlignment="1">
      <alignment horizontal="center"/>
    </xf>
    <xf numFmtId="0" fontId="0" fillId="37" borderId="0" xfId="0" applyNumberFormat="1" applyFont="1" applyFill="1" applyAlignment="1">
      <alignment/>
    </xf>
    <xf numFmtId="0" fontId="1" fillId="37" borderId="20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vertical="center" wrapText="1"/>
    </xf>
    <xf numFmtId="3" fontId="9" fillId="0" borderId="13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>
      <alignment vertical="center" wrapText="1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D28" sqref="D2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71"/>
      <c r="B1" s="171"/>
      <c r="C1" s="171"/>
      <c r="D1" s="34" t="s">
        <v>0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1" ht="20.25" customHeight="1">
      <c r="A2" s="4" t="s">
        <v>1</v>
      </c>
      <c r="B2" s="4"/>
      <c r="C2" s="4"/>
      <c r="D2" s="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</row>
    <row r="3" spans="1:31" ht="20.25" customHeight="1">
      <c r="A3" s="208"/>
      <c r="B3" s="172"/>
      <c r="C3" s="32"/>
      <c r="D3" s="7" t="s">
        <v>2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</row>
    <row r="4" spans="1:31" ht="20.25" customHeight="1">
      <c r="A4" s="209" t="s">
        <v>3</v>
      </c>
      <c r="B4" s="173"/>
      <c r="C4" s="173" t="s">
        <v>4</v>
      </c>
      <c r="D4" s="173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</row>
    <row r="5" spans="1:31" ht="20.25" customHeight="1">
      <c r="A5" s="174" t="s">
        <v>5</v>
      </c>
      <c r="B5" s="175" t="s">
        <v>6</v>
      </c>
      <c r="C5" s="174" t="s">
        <v>5</v>
      </c>
      <c r="D5" s="210" t="s">
        <v>6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</row>
    <row r="6" spans="1:31" ht="20.25" customHeight="1">
      <c r="A6" s="177" t="s">
        <v>7</v>
      </c>
      <c r="B6" s="181">
        <v>7398941</v>
      </c>
      <c r="C6" s="211" t="s">
        <v>8</v>
      </c>
      <c r="D6" s="178">
        <v>2518529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</row>
    <row r="7" spans="1:31" ht="20.25" customHeight="1">
      <c r="A7" s="188" t="s">
        <v>9</v>
      </c>
      <c r="B7" s="185">
        <v>0</v>
      </c>
      <c r="C7" s="177" t="s">
        <v>10</v>
      </c>
      <c r="D7" s="178">
        <v>0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</row>
    <row r="8" spans="1:31" ht="20.25" customHeight="1">
      <c r="A8" s="177" t="s">
        <v>11</v>
      </c>
      <c r="B8" s="181">
        <v>0</v>
      </c>
      <c r="C8" s="211" t="s">
        <v>12</v>
      </c>
      <c r="D8" s="178">
        <v>0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1:31" ht="20.25" customHeight="1">
      <c r="A9" s="188" t="s">
        <v>13</v>
      </c>
      <c r="B9" s="187">
        <v>0</v>
      </c>
      <c r="C9" s="177" t="s">
        <v>14</v>
      </c>
      <c r="D9" s="178">
        <v>0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</row>
    <row r="10" spans="1:31" ht="20.25" customHeight="1">
      <c r="A10" s="188" t="s">
        <v>15</v>
      </c>
      <c r="B10" s="181">
        <v>0</v>
      </c>
      <c r="C10" s="177" t="s">
        <v>16</v>
      </c>
      <c r="D10" s="178">
        <v>0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</row>
    <row r="11" spans="1:31" ht="20.25" customHeight="1">
      <c r="A11" s="188" t="s">
        <v>17</v>
      </c>
      <c r="B11" s="181">
        <v>0</v>
      </c>
      <c r="C11" s="177" t="s">
        <v>18</v>
      </c>
      <c r="D11" s="178">
        <v>0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</row>
    <row r="12" spans="1:31" ht="20.25" customHeight="1">
      <c r="A12" s="188"/>
      <c r="B12" s="181"/>
      <c r="C12" s="177" t="s">
        <v>19</v>
      </c>
      <c r="D12" s="178">
        <v>0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</row>
    <row r="13" spans="1:31" ht="20.25" customHeight="1">
      <c r="A13" s="186"/>
      <c r="B13" s="181"/>
      <c r="C13" s="177" t="s">
        <v>20</v>
      </c>
      <c r="D13" s="178">
        <v>621017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</row>
    <row r="14" spans="1:31" ht="20.25" customHeight="1">
      <c r="A14" s="186"/>
      <c r="B14" s="181"/>
      <c r="C14" s="177" t="s">
        <v>21</v>
      </c>
      <c r="D14" s="178">
        <v>0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</row>
    <row r="15" spans="1:31" ht="20.25" customHeight="1">
      <c r="A15" s="186"/>
      <c r="B15" s="181"/>
      <c r="C15" s="177" t="s">
        <v>22</v>
      </c>
      <c r="D15" s="178">
        <v>202790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</row>
    <row r="16" spans="1:31" ht="20.25" customHeight="1">
      <c r="A16" s="186"/>
      <c r="B16" s="181"/>
      <c r="C16" s="177" t="s">
        <v>23</v>
      </c>
      <c r="D16" s="178">
        <v>0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</row>
    <row r="17" spans="1:31" ht="20.25" customHeight="1">
      <c r="A17" s="186"/>
      <c r="B17" s="181"/>
      <c r="C17" s="177" t="s">
        <v>24</v>
      </c>
      <c r="D17" s="178">
        <v>39000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</row>
    <row r="18" spans="1:31" ht="20.25" customHeight="1">
      <c r="A18" s="186"/>
      <c r="B18" s="181"/>
      <c r="C18" s="177" t="s">
        <v>25</v>
      </c>
      <c r="D18" s="178">
        <v>3748878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</row>
    <row r="19" spans="1:31" ht="20.25" customHeight="1">
      <c r="A19" s="186"/>
      <c r="B19" s="181"/>
      <c r="C19" s="177" t="s">
        <v>26</v>
      </c>
      <c r="D19" s="181">
        <v>0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</row>
    <row r="20" spans="1:31" ht="20.25" customHeight="1">
      <c r="A20" s="186"/>
      <c r="B20" s="181"/>
      <c r="C20" s="177" t="s">
        <v>27</v>
      </c>
      <c r="D20" s="185">
        <v>0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</row>
    <row r="21" spans="1:31" ht="20.25" customHeight="1">
      <c r="A21" s="186"/>
      <c r="B21" s="181"/>
      <c r="C21" s="177" t="s">
        <v>28</v>
      </c>
      <c r="D21" s="178">
        <v>0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</row>
    <row r="22" spans="1:31" ht="20.25" customHeight="1">
      <c r="A22" s="186"/>
      <c r="B22" s="181"/>
      <c r="C22" s="177" t="s">
        <v>29</v>
      </c>
      <c r="D22" s="178">
        <v>0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</row>
    <row r="23" spans="1:31" ht="20.25" customHeight="1">
      <c r="A23" s="186"/>
      <c r="B23" s="181"/>
      <c r="C23" s="177" t="s">
        <v>30</v>
      </c>
      <c r="D23" s="178">
        <v>0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</row>
    <row r="24" spans="1:31" ht="20.25" customHeight="1">
      <c r="A24" s="186"/>
      <c r="B24" s="181"/>
      <c r="C24" s="177" t="s">
        <v>31</v>
      </c>
      <c r="D24" s="178">
        <v>0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</row>
    <row r="25" spans="1:31" ht="20.25" customHeight="1">
      <c r="A25" s="186"/>
      <c r="B25" s="181"/>
      <c r="C25" s="177" t="s">
        <v>32</v>
      </c>
      <c r="D25" s="178">
        <v>177227</v>
      </c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</row>
    <row r="26" spans="1:31" ht="20.25" customHeight="1">
      <c r="A26" s="188"/>
      <c r="B26" s="181"/>
      <c r="C26" s="177" t="s">
        <v>33</v>
      </c>
      <c r="D26" s="178">
        <v>0</v>
      </c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</row>
    <row r="27" spans="1:31" ht="20.25" customHeight="1">
      <c r="A27" s="188"/>
      <c r="B27" s="181"/>
      <c r="C27" s="177" t="s">
        <v>34</v>
      </c>
      <c r="D27" s="178">
        <v>0</v>
      </c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</row>
    <row r="28" spans="1:31" ht="20.25" customHeight="1">
      <c r="A28" s="188"/>
      <c r="B28" s="181"/>
      <c r="C28" s="177" t="s">
        <v>35</v>
      </c>
      <c r="D28" s="181">
        <v>51500</v>
      </c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</row>
    <row r="29" spans="1:31" ht="20.25" customHeight="1">
      <c r="A29" s="188"/>
      <c r="B29" s="181"/>
      <c r="C29" s="177" t="s">
        <v>36</v>
      </c>
      <c r="D29" s="185">
        <v>40000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</row>
    <row r="30" spans="1:31" ht="20.25" customHeight="1">
      <c r="A30" s="188"/>
      <c r="B30" s="181"/>
      <c r="C30" s="177" t="s">
        <v>37</v>
      </c>
      <c r="D30" s="178">
        <v>0</v>
      </c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</row>
    <row r="31" spans="1:31" ht="20.25" customHeight="1">
      <c r="A31" s="188"/>
      <c r="B31" s="181"/>
      <c r="C31" s="177" t="s">
        <v>38</v>
      </c>
      <c r="D31" s="178">
        <v>0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</row>
    <row r="32" spans="1:31" ht="20.25" customHeight="1">
      <c r="A32" s="188"/>
      <c r="B32" s="181"/>
      <c r="C32" s="177" t="s">
        <v>39</v>
      </c>
      <c r="D32" s="178">
        <v>0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</row>
    <row r="33" spans="1:31" ht="20.25" customHeight="1">
      <c r="A33" s="188"/>
      <c r="B33" s="181"/>
      <c r="C33" s="177" t="s">
        <v>40</v>
      </c>
      <c r="D33" s="178">
        <v>0</v>
      </c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</row>
    <row r="34" spans="1:31" ht="20.25" customHeight="1">
      <c r="A34" s="188"/>
      <c r="B34" s="181"/>
      <c r="C34" s="177" t="s">
        <v>41</v>
      </c>
      <c r="D34" s="181">
        <v>0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</row>
    <row r="35" spans="1:31" ht="20.25" customHeight="1">
      <c r="A35" s="174" t="s">
        <v>42</v>
      </c>
      <c r="B35" s="193">
        <f>SUM(B6:B33)</f>
        <v>7398941</v>
      </c>
      <c r="C35" s="174" t="s">
        <v>43</v>
      </c>
      <c r="D35" s="198">
        <f>SUM(D6:D34)</f>
        <v>7398941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</row>
    <row r="36" spans="1:31" ht="20.25" customHeight="1">
      <c r="A36" s="188" t="s">
        <v>44</v>
      </c>
      <c r="B36" s="181">
        <v>0</v>
      </c>
      <c r="C36" s="188" t="s">
        <v>45</v>
      </c>
      <c r="D36" s="181">
        <v>0</v>
      </c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</row>
    <row r="37" spans="1:31" ht="20.25" customHeight="1">
      <c r="A37" s="188" t="s">
        <v>46</v>
      </c>
      <c r="B37" s="181"/>
      <c r="C37" s="188" t="s">
        <v>47</v>
      </c>
      <c r="D37" s="181">
        <v>0</v>
      </c>
      <c r="E37" s="204"/>
      <c r="F37" s="204"/>
      <c r="G37" s="212" t="s">
        <v>48</v>
      </c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</row>
    <row r="38" spans="1:31" ht="20.25" customHeight="1">
      <c r="A38" s="188"/>
      <c r="B38" s="181"/>
      <c r="C38" s="188" t="s">
        <v>49</v>
      </c>
      <c r="D38" s="181">
        <v>0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</row>
    <row r="39" spans="1:31" ht="20.25" customHeight="1">
      <c r="A39" s="188"/>
      <c r="B39" s="197"/>
      <c r="C39" s="188"/>
      <c r="D39" s="193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</row>
    <row r="40" spans="1:31" ht="20.25" customHeight="1">
      <c r="A40" s="174" t="s">
        <v>50</v>
      </c>
      <c r="B40" s="197">
        <f>SUM(B35:B37)</f>
        <v>7398941</v>
      </c>
      <c r="C40" s="174" t="s">
        <v>51</v>
      </c>
      <c r="D40" s="193">
        <f>SUM(D35,D36,D38)</f>
        <v>7398941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</row>
    <row r="41" spans="1:31" ht="20.25" customHeight="1">
      <c r="A41" s="201"/>
      <c r="B41" s="202"/>
      <c r="C41" s="203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531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532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533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54</v>
      </c>
      <c r="B4" s="8"/>
      <c r="C4" s="8"/>
      <c r="D4" s="9"/>
      <c r="E4" s="10"/>
      <c r="F4" s="11" t="s">
        <v>534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206</v>
      </c>
      <c r="F5" s="17" t="s">
        <v>55</v>
      </c>
      <c r="G5" s="17" t="s">
        <v>155</v>
      </c>
      <c r="H5" s="11" t="s">
        <v>156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535</v>
      </c>
      <c r="I1" s="49"/>
    </row>
    <row r="2" spans="1:9" ht="25.5" customHeight="1">
      <c r="A2" s="4" t="s">
        <v>536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533</v>
      </c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525</v>
      </c>
      <c r="B4" s="16" t="s">
        <v>526</v>
      </c>
      <c r="C4" s="11" t="s">
        <v>527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55</v>
      </c>
      <c r="D5" s="37" t="s">
        <v>339</v>
      </c>
      <c r="E5" s="38" t="s">
        <v>528</v>
      </c>
      <c r="F5" s="39"/>
      <c r="G5" s="39"/>
      <c r="H5" s="40" t="s">
        <v>344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529</v>
      </c>
      <c r="G6" s="44" t="s">
        <v>530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H5" sqref="H5:H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537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538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533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54</v>
      </c>
      <c r="B4" s="8"/>
      <c r="C4" s="8"/>
      <c r="D4" s="9"/>
      <c r="E4" s="10"/>
      <c r="F4" s="11" t="s">
        <v>539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206</v>
      </c>
      <c r="F5" s="17" t="s">
        <v>55</v>
      </c>
      <c r="G5" s="17" t="s">
        <v>155</v>
      </c>
      <c r="H5" s="11" t="s">
        <v>156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showZeros="0" workbookViewId="0" topLeftCell="A1">
      <selection activeCell="E31" sqref="E31:F3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6"/>
      <c r="T1" s="67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206"/>
      <c r="B3" s="206"/>
      <c r="C3" s="206"/>
      <c r="D3" s="206"/>
      <c r="E3" s="206"/>
      <c r="F3" s="35"/>
      <c r="G3" s="35"/>
      <c r="H3" s="35"/>
      <c r="I3" s="35"/>
      <c r="J3" s="100"/>
      <c r="K3" s="100"/>
      <c r="L3" s="100"/>
      <c r="M3" s="100"/>
      <c r="N3" s="100"/>
      <c r="O3" s="100"/>
      <c r="P3" s="100"/>
      <c r="Q3" s="100"/>
      <c r="R3" s="100"/>
      <c r="S3" s="28"/>
      <c r="T3" s="7" t="s">
        <v>2</v>
      </c>
    </row>
    <row r="4" spans="1:20" ht="19.5" customHeight="1">
      <c r="A4" s="8" t="s">
        <v>54</v>
      </c>
      <c r="B4" s="8"/>
      <c r="C4" s="8"/>
      <c r="D4" s="8"/>
      <c r="E4" s="8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158" t="s">
        <v>61</v>
      </c>
      <c r="N4" s="111" t="s">
        <v>62</v>
      </c>
      <c r="O4" s="111"/>
      <c r="P4" s="111"/>
      <c r="Q4" s="111"/>
      <c r="R4" s="111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1"/>
      <c r="H5" s="17"/>
      <c r="I5" s="17"/>
      <c r="J5" s="17"/>
      <c r="K5" s="207" t="s">
        <v>68</v>
      </c>
      <c r="L5" s="17" t="s">
        <v>69</v>
      </c>
      <c r="M5" s="158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68" t="s">
        <v>75</v>
      </c>
      <c r="B6" s="68" t="s">
        <v>76</v>
      </c>
      <c r="C6" s="68" t="s">
        <v>77</v>
      </c>
      <c r="D6" s="17"/>
      <c r="E6" s="17"/>
      <c r="F6" s="17"/>
      <c r="G6" s="11"/>
      <c r="H6" s="17"/>
      <c r="I6" s="17"/>
      <c r="J6" s="17"/>
      <c r="K6" s="207"/>
      <c r="L6" s="17"/>
      <c r="M6" s="158"/>
      <c r="N6" s="17"/>
      <c r="O6" s="17"/>
      <c r="P6" s="17"/>
      <c r="Q6" s="17"/>
      <c r="R6" s="17"/>
      <c r="S6" s="17"/>
      <c r="T6" s="17"/>
    </row>
    <row r="7" spans="1:2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12</v>
      </c>
      <c r="R7" s="71">
        <v>13</v>
      </c>
      <c r="S7" s="71">
        <v>14</v>
      </c>
      <c r="T7" s="71">
        <v>15</v>
      </c>
    </row>
    <row r="8" spans="1:20" ht="19.5" customHeight="1">
      <c r="A8" s="46"/>
      <c r="B8" s="46"/>
      <c r="C8" s="46"/>
      <c r="D8" s="46"/>
      <c r="E8" s="205" t="s">
        <v>55</v>
      </c>
      <c r="F8" s="58">
        <v>7398941</v>
      </c>
      <c r="G8" s="56"/>
      <c r="H8" s="57">
        <v>7398941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6"/>
    </row>
    <row r="9" spans="1:20" ht="19.5" customHeight="1">
      <c r="A9" s="46"/>
      <c r="B9" s="46"/>
      <c r="C9" s="46"/>
      <c r="D9" s="46" t="s">
        <v>79</v>
      </c>
      <c r="E9" s="205" t="s">
        <v>80</v>
      </c>
      <c r="F9" s="58">
        <v>7065741</v>
      </c>
      <c r="G9" s="56"/>
      <c r="H9" s="57">
        <v>7065741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6"/>
    </row>
    <row r="10" spans="1:20" ht="19.5" customHeight="1">
      <c r="A10" s="46" t="s">
        <v>81</v>
      </c>
      <c r="B10" s="46" t="s">
        <v>82</v>
      </c>
      <c r="C10" s="46" t="s">
        <v>83</v>
      </c>
      <c r="D10" s="46" t="s">
        <v>84</v>
      </c>
      <c r="E10" s="205" t="s">
        <v>85</v>
      </c>
      <c r="F10" s="58">
        <v>20000</v>
      </c>
      <c r="G10" s="56"/>
      <c r="H10" s="57">
        <v>20000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6"/>
    </row>
    <row r="11" spans="1:20" ht="19.5" customHeight="1">
      <c r="A11" s="46" t="s">
        <v>81</v>
      </c>
      <c r="B11" s="46" t="s">
        <v>86</v>
      </c>
      <c r="C11" s="46" t="s">
        <v>82</v>
      </c>
      <c r="D11" s="46" t="s">
        <v>84</v>
      </c>
      <c r="E11" s="205" t="s">
        <v>87</v>
      </c>
      <c r="F11" s="58">
        <v>1988329</v>
      </c>
      <c r="G11" s="56"/>
      <c r="H11" s="57">
        <v>1988329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6"/>
    </row>
    <row r="12" spans="1:20" ht="19.5" customHeight="1">
      <c r="A12" s="46" t="s">
        <v>81</v>
      </c>
      <c r="B12" s="46" t="s">
        <v>86</v>
      </c>
      <c r="C12" s="46" t="s">
        <v>83</v>
      </c>
      <c r="D12" s="46" t="s">
        <v>84</v>
      </c>
      <c r="E12" s="205" t="s">
        <v>88</v>
      </c>
      <c r="F12" s="58">
        <v>118000</v>
      </c>
      <c r="G12" s="56"/>
      <c r="H12" s="57">
        <v>118000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6"/>
    </row>
    <row r="13" spans="1:20" ht="19.5" customHeight="1">
      <c r="A13" s="46" t="s">
        <v>81</v>
      </c>
      <c r="B13" s="46" t="s">
        <v>86</v>
      </c>
      <c r="C13" s="46" t="s">
        <v>89</v>
      </c>
      <c r="D13" s="46" t="s">
        <v>84</v>
      </c>
      <c r="E13" s="205" t="s">
        <v>90</v>
      </c>
      <c r="F13" s="58">
        <v>60000</v>
      </c>
      <c r="G13" s="56"/>
      <c r="H13" s="57">
        <v>60000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6"/>
    </row>
    <row r="14" spans="1:20" ht="19.5" customHeight="1">
      <c r="A14" s="46" t="s">
        <v>81</v>
      </c>
      <c r="B14" s="46" t="s">
        <v>89</v>
      </c>
      <c r="C14" s="46" t="s">
        <v>91</v>
      </c>
      <c r="D14" s="46" t="s">
        <v>84</v>
      </c>
      <c r="E14" s="205" t="s">
        <v>92</v>
      </c>
      <c r="F14" s="58">
        <v>25000</v>
      </c>
      <c r="G14" s="56"/>
      <c r="H14" s="57">
        <v>25000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</row>
    <row r="15" spans="1:20" ht="19.5" customHeight="1">
      <c r="A15" s="46" t="s">
        <v>81</v>
      </c>
      <c r="B15" s="46" t="s">
        <v>93</v>
      </c>
      <c r="C15" s="46" t="s">
        <v>83</v>
      </c>
      <c r="D15" s="46" t="s">
        <v>84</v>
      </c>
      <c r="E15" s="205" t="s">
        <v>94</v>
      </c>
      <c r="F15" s="58">
        <v>20000</v>
      </c>
      <c r="G15" s="56"/>
      <c r="H15" s="57">
        <v>20000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6"/>
    </row>
    <row r="16" spans="1:20" ht="19.5" customHeight="1">
      <c r="A16" s="46" t="s">
        <v>81</v>
      </c>
      <c r="B16" s="46" t="s">
        <v>95</v>
      </c>
      <c r="C16" s="46" t="s">
        <v>83</v>
      </c>
      <c r="D16" s="46" t="s">
        <v>84</v>
      </c>
      <c r="E16" s="205" t="s">
        <v>96</v>
      </c>
      <c r="F16" s="58">
        <v>90000</v>
      </c>
      <c r="G16" s="56"/>
      <c r="H16" s="57">
        <v>90000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6"/>
    </row>
    <row r="17" spans="1:20" ht="19.5" customHeight="1">
      <c r="A17" s="46" t="s">
        <v>81</v>
      </c>
      <c r="B17" s="46" t="s">
        <v>97</v>
      </c>
      <c r="C17" s="46" t="s">
        <v>83</v>
      </c>
      <c r="D17" s="46" t="s">
        <v>84</v>
      </c>
      <c r="E17" s="205" t="s">
        <v>98</v>
      </c>
      <c r="F17" s="58">
        <v>20000</v>
      </c>
      <c r="G17" s="56"/>
      <c r="H17" s="57">
        <v>20000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6"/>
    </row>
    <row r="18" spans="1:20" ht="19.5" customHeight="1">
      <c r="A18" s="46" t="s">
        <v>99</v>
      </c>
      <c r="B18" s="46" t="s">
        <v>83</v>
      </c>
      <c r="C18" s="46" t="s">
        <v>89</v>
      </c>
      <c r="D18" s="46" t="s">
        <v>84</v>
      </c>
      <c r="E18" s="205" t="s">
        <v>100</v>
      </c>
      <c r="F18" s="58">
        <v>232320</v>
      </c>
      <c r="G18" s="56"/>
      <c r="H18" s="57">
        <v>232320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6"/>
    </row>
    <row r="19" spans="1:20" ht="19.5" customHeight="1">
      <c r="A19" s="46" t="s">
        <v>99</v>
      </c>
      <c r="B19" s="46" t="s">
        <v>101</v>
      </c>
      <c r="C19" s="46" t="s">
        <v>101</v>
      </c>
      <c r="D19" s="46" t="s">
        <v>84</v>
      </c>
      <c r="E19" s="205" t="s">
        <v>102</v>
      </c>
      <c r="F19" s="58">
        <v>289657</v>
      </c>
      <c r="G19" s="56"/>
      <c r="H19" s="57">
        <v>289657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6"/>
    </row>
    <row r="20" spans="1:20" ht="19.5" customHeight="1">
      <c r="A20" s="46" t="s">
        <v>99</v>
      </c>
      <c r="B20" s="46" t="s">
        <v>89</v>
      </c>
      <c r="C20" s="46" t="s">
        <v>82</v>
      </c>
      <c r="D20" s="46" t="s">
        <v>84</v>
      </c>
      <c r="E20" s="205" t="s">
        <v>103</v>
      </c>
      <c r="F20" s="58">
        <v>12720</v>
      </c>
      <c r="G20" s="56"/>
      <c r="H20" s="57">
        <v>12720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6"/>
    </row>
    <row r="21" spans="1:20" ht="19.5" customHeight="1">
      <c r="A21" s="46" t="s">
        <v>99</v>
      </c>
      <c r="B21" s="46" t="s">
        <v>93</v>
      </c>
      <c r="C21" s="46" t="s">
        <v>104</v>
      </c>
      <c r="D21" s="46" t="s">
        <v>84</v>
      </c>
      <c r="E21" s="205" t="s">
        <v>105</v>
      </c>
      <c r="F21" s="58">
        <v>43200</v>
      </c>
      <c r="G21" s="56"/>
      <c r="H21" s="57">
        <v>43200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6"/>
    </row>
    <row r="22" spans="1:20" ht="19.5" customHeight="1">
      <c r="A22" s="46" t="s">
        <v>99</v>
      </c>
      <c r="B22" s="46" t="s">
        <v>104</v>
      </c>
      <c r="C22" s="46" t="s">
        <v>82</v>
      </c>
      <c r="D22" s="46" t="s">
        <v>84</v>
      </c>
      <c r="E22" s="205" t="s">
        <v>106</v>
      </c>
      <c r="F22" s="58">
        <v>9120</v>
      </c>
      <c r="G22" s="56"/>
      <c r="H22" s="57">
        <v>9120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6"/>
    </row>
    <row r="23" spans="1:20" ht="19.5" customHeight="1">
      <c r="A23" s="46" t="s">
        <v>107</v>
      </c>
      <c r="B23" s="46" t="s">
        <v>108</v>
      </c>
      <c r="C23" s="46" t="s">
        <v>104</v>
      </c>
      <c r="D23" s="46" t="s">
        <v>84</v>
      </c>
      <c r="E23" s="205" t="s">
        <v>109</v>
      </c>
      <c r="F23" s="58">
        <v>25000</v>
      </c>
      <c r="G23" s="56"/>
      <c r="H23" s="57">
        <v>25000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6"/>
    </row>
    <row r="24" spans="1:20" ht="19.5" customHeight="1">
      <c r="A24" s="46" t="s">
        <v>107</v>
      </c>
      <c r="B24" s="46" t="s">
        <v>93</v>
      </c>
      <c r="C24" s="46" t="s">
        <v>82</v>
      </c>
      <c r="D24" s="46" t="s">
        <v>84</v>
      </c>
      <c r="E24" s="205" t="s">
        <v>110</v>
      </c>
      <c r="F24" s="58">
        <v>116290</v>
      </c>
      <c r="G24" s="56"/>
      <c r="H24" s="57">
        <v>116290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6"/>
    </row>
    <row r="25" spans="1:20" ht="19.5" customHeight="1">
      <c r="A25" s="46" t="s">
        <v>111</v>
      </c>
      <c r="B25" s="46" t="s">
        <v>82</v>
      </c>
      <c r="C25" s="46" t="s">
        <v>112</v>
      </c>
      <c r="D25" s="46" t="s">
        <v>84</v>
      </c>
      <c r="E25" s="205" t="s">
        <v>113</v>
      </c>
      <c r="F25" s="58">
        <v>28600</v>
      </c>
      <c r="G25" s="56"/>
      <c r="H25" s="57">
        <v>28600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6"/>
    </row>
    <row r="26" spans="1:20" ht="19.5" customHeight="1">
      <c r="A26" s="46" t="s">
        <v>111</v>
      </c>
      <c r="B26" s="46" t="s">
        <v>101</v>
      </c>
      <c r="C26" s="46" t="s">
        <v>104</v>
      </c>
      <c r="D26" s="46" t="s">
        <v>84</v>
      </c>
      <c r="E26" s="205" t="s">
        <v>114</v>
      </c>
      <c r="F26" s="58">
        <v>752282</v>
      </c>
      <c r="G26" s="56"/>
      <c r="H26" s="57">
        <v>752282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6"/>
    </row>
    <row r="27" spans="1:20" ht="19.5" customHeight="1">
      <c r="A27" s="46" t="s">
        <v>111</v>
      </c>
      <c r="B27" s="46" t="s">
        <v>108</v>
      </c>
      <c r="C27" s="46" t="s">
        <v>101</v>
      </c>
      <c r="D27" s="46" t="s">
        <v>84</v>
      </c>
      <c r="E27" s="205" t="s">
        <v>115</v>
      </c>
      <c r="F27" s="58">
        <v>2967996</v>
      </c>
      <c r="G27" s="56"/>
      <c r="H27" s="57">
        <v>2967996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6"/>
    </row>
    <row r="28" spans="1:20" ht="19.5" customHeight="1">
      <c r="A28" s="46" t="s">
        <v>116</v>
      </c>
      <c r="B28" s="46" t="s">
        <v>83</v>
      </c>
      <c r="C28" s="46" t="s">
        <v>82</v>
      </c>
      <c r="D28" s="46" t="s">
        <v>84</v>
      </c>
      <c r="E28" s="205" t="s">
        <v>117</v>
      </c>
      <c r="F28" s="58">
        <v>177227</v>
      </c>
      <c r="G28" s="56"/>
      <c r="H28" s="57">
        <v>177227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6"/>
    </row>
    <row r="29" spans="1:20" ht="19.5" customHeight="1">
      <c r="A29" s="46" t="s">
        <v>118</v>
      </c>
      <c r="B29" s="46" t="s">
        <v>82</v>
      </c>
      <c r="C29" s="46" t="s">
        <v>119</v>
      </c>
      <c r="D29" s="46" t="s">
        <v>84</v>
      </c>
      <c r="E29" s="205" t="s">
        <v>120</v>
      </c>
      <c r="F29" s="58">
        <v>30000</v>
      </c>
      <c r="G29" s="56"/>
      <c r="H29" s="57">
        <v>30000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6"/>
    </row>
    <row r="30" spans="1:20" ht="19.5" customHeight="1">
      <c r="A30" s="46" t="s">
        <v>121</v>
      </c>
      <c r="B30" s="46"/>
      <c r="C30" s="46"/>
      <c r="D30" s="46" t="s">
        <v>84</v>
      </c>
      <c r="E30" s="205" t="s">
        <v>122</v>
      </c>
      <c r="F30" s="58">
        <v>40000</v>
      </c>
      <c r="G30" s="56"/>
      <c r="H30" s="57">
        <v>40000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6"/>
    </row>
    <row r="31" spans="1:20" ht="19.5" customHeight="1">
      <c r="A31" s="46"/>
      <c r="B31" s="46"/>
      <c r="C31" s="46"/>
      <c r="D31" s="46" t="s">
        <v>123</v>
      </c>
      <c r="E31" s="205" t="s">
        <v>124</v>
      </c>
      <c r="F31" s="58">
        <v>43000</v>
      </c>
      <c r="G31" s="56"/>
      <c r="H31" s="57">
        <v>43000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6"/>
    </row>
    <row r="32" spans="1:20" ht="19.5" customHeight="1">
      <c r="A32" s="46" t="s">
        <v>81</v>
      </c>
      <c r="B32" s="46" t="s">
        <v>119</v>
      </c>
      <c r="C32" s="46" t="s">
        <v>125</v>
      </c>
      <c r="D32" s="46" t="s">
        <v>126</v>
      </c>
      <c r="E32" s="205" t="s">
        <v>127</v>
      </c>
      <c r="F32" s="58">
        <v>43000</v>
      </c>
      <c r="G32" s="56"/>
      <c r="H32" s="57">
        <v>43000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6"/>
    </row>
    <row r="33" spans="1:20" ht="19.5" customHeight="1">
      <c r="A33" s="46"/>
      <c r="B33" s="46"/>
      <c r="C33" s="46"/>
      <c r="D33" s="46" t="s">
        <v>128</v>
      </c>
      <c r="E33" s="205" t="s">
        <v>129</v>
      </c>
      <c r="F33" s="58">
        <v>48200</v>
      </c>
      <c r="G33" s="56"/>
      <c r="H33" s="57">
        <v>48200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6"/>
    </row>
    <row r="34" spans="1:20" ht="19.5" customHeight="1">
      <c r="A34" s="46" t="s">
        <v>81</v>
      </c>
      <c r="B34" s="46" t="s">
        <v>86</v>
      </c>
      <c r="C34" s="46" t="s">
        <v>119</v>
      </c>
      <c r="D34" s="46" t="s">
        <v>130</v>
      </c>
      <c r="E34" s="205" t="s">
        <v>131</v>
      </c>
      <c r="F34" s="58">
        <v>48200</v>
      </c>
      <c r="G34" s="56"/>
      <c r="H34" s="57">
        <v>48200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6"/>
    </row>
    <row r="35" spans="1:20" ht="19.5" customHeight="1">
      <c r="A35" s="46"/>
      <c r="B35" s="46"/>
      <c r="C35" s="46"/>
      <c r="D35" s="46" t="s">
        <v>132</v>
      </c>
      <c r="E35" s="205" t="s">
        <v>133</v>
      </c>
      <c r="F35" s="58">
        <v>61500</v>
      </c>
      <c r="G35" s="56"/>
      <c r="H35" s="57">
        <v>61500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6"/>
    </row>
    <row r="36" spans="1:20" ht="19.5" customHeight="1">
      <c r="A36" s="46" t="s">
        <v>107</v>
      </c>
      <c r="B36" s="46" t="s">
        <v>108</v>
      </c>
      <c r="C36" s="46" t="s">
        <v>104</v>
      </c>
      <c r="D36" s="46" t="s">
        <v>134</v>
      </c>
      <c r="E36" s="205" t="s">
        <v>109</v>
      </c>
      <c r="F36" s="58">
        <v>61500</v>
      </c>
      <c r="G36" s="56"/>
      <c r="H36" s="57">
        <v>61500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6"/>
    </row>
    <row r="37" spans="1:20" ht="19.5" customHeight="1">
      <c r="A37" s="46"/>
      <c r="B37" s="46"/>
      <c r="C37" s="46"/>
      <c r="D37" s="46" t="s">
        <v>135</v>
      </c>
      <c r="E37" s="205" t="s">
        <v>136</v>
      </c>
      <c r="F37" s="58">
        <v>34000</v>
      </c>
      <c r="G37" s="56"/>
      <c r="H37" s="57">
        <v>34000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6"/>
    </row>
    <row r="38" spans="1:20" ht="19.5" customHeight="1">
      <c r="A38" s="46" t="s">
        <v>99</v>
      </c>
      <c r="B38" s="46" t="s">
        <v>83</v>
      </c>
      <c r="C38" s="46" t="s">
        <v>82</v>
      </c>
      <c r="D38" s="46" t="s">
        <v>137</v>
      </c>
      <c r="E38" s="205" t="s">
        <v>138</v>
      </c>
      <c r="F38" s="58">
        <v>34000</v>
      </c>
      <c r="G38" s="56"/>
      <c r="H38" s="57">
        <v>34000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6"/>
    </row>
    <row r="39" spans="1:20" ht="19.5" customHeight="1">
      <c r="A39" s="46"/>
      <c r="B39" s="46"/>
      <c r="C39" s="46"/>
      <c r="D39" s="46" t="s">
        <v>139</v>
      </c>
      <c r="E39" s="205" t="s">
        <v>140</v>
      </c>
      <c r="F39" s="58">
        <v>21500</v>
      </c>
      <c r="G39" s="56"/>
      <c r="H39" s="57">
        <v>21500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6"/>
    </row>
    <row r="40" spans="1:20" ht="19.5" customHeight="1">
      <c r="A40" s="46" t="s">
        <v>141</v>
      </c>
      <c r="B40" s="46" t="s">
        <v>83</v>
      </c>
      <c r="C40" s="46" t="s">
        <v>82</v>
      </c>
      <c r="D40" s="46" t="s">
        <v>142</v>
      </c>
      <c r="E40" s="205" t="s">
        <v>143</v>
      </c>
      <c r="F40" s="58">
        <v>21500</v>
      </c>
      <c r="G40" s="56"/>
      <c r="H40" s="57">
        <v>21500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6"/>
    </row>
    <row r="41" spans="1:20" ht="19.5" customHeight="1">
      <c r="A41" s="46"/>
      <c r="B41" s="46"/>
      <c r="C41" s="46"/>
      <c r="D41" s="46" t="s">
        <v>144</v>
      </c>
      <c r="E41" s="205" t="s">
        <v>145</v>
      </c>
      <c r="F41" s="58">
        <v>17500</v>
      </c>
      <c r="G41" s="56"/>
      <c r="H41" s="57">
        <v>17500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6"/>
    </row>
    <row r="42" spans="1:20" ht="19.5" customHeight="1">
      <c r="A42" s="46" t="s">
        <v>141</v>
      </c>
      <c r="B42" s="46" t="s">
        <v>83</v>
      </c>
      <c r="C42" s="46" t="s">
        <v>82</v>
      </c>
      <c r="D42" s="46" t="s">
        <v>146</v>
      </c>
      <c r="E42" s="205" t="s">
        <v>143</v>
      </c>
      <c r="F42" s="58">
        <v>17500</v>
      </c>
      <c r="G42" s="56"/>
      <c r="H42" s="57">
        <v>17500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6"/>
    </row>
    <row r="43" spans="1:20" ht="19.5" customHeight="1">
      <c r="A43" s="46"/>
      <c r="B43" s="46"/>
      <c r="C43" s="46"/>
      <c r="D43" s="46" t="s">
        <v>147</v>
      </c>
      <c r="E43" s="205" t="s">
        <v>148</v>
      </c>
      <c r="F43" s="58">
        <v>86000</v>
      </c>
      <c r="G43" s="56"/>
      <c r="H43" s="57">
        <v>86000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6"/>
    </row>
    <row r="44" spans="1:20" ht="19.5" customHeight="1">
      <c r="A44" s="46" t="s">
        <v>81</v>
      </c>
      <c r="B44" s="46" t="s">
        <v>119</v>
      </c>
      <c r="C44" s="46" t="s">
        <v>125</v>
      </c>
      <c r="D44" s="46" t="s">
        <v>149</v>
      </c>
      <c r="E44" s="205" t="s">
        <v>127</v>
      </c>
      <c r="F44" s="58">
        <v>86000</v>
      </c>
      <c r="G44" s="56"/>
      <c r="H44" s="57">
        <v>86000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6"/>
    </row>
    <row r="45" spans="1:20" ht="19.5" customHeight="1">
      <c r="A45" s="46"/>
      <c r="B45" s="46"/>
      <c r="C45" s="46"/>
      <c r="D45" s="46" t="s">
        <v>150</v>
      </c>
      <c r="E45" s="205" t="s">
        <v>151</v>
      </c>
      <c r="F45" s="58">
        <v>21500</v>
      </c>
      <c r="G45" s="56"/>
      <c r="H45" s="57">
        <v>21500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6"/>
    </row>
    <row r="46" spans="1:20" ht="19.5" customHeight="1">
      <c r="A46" s="46" t="s">
        <v>118</v>
      </c>
      <c r="B46" s="46" t="s">
        <v>82</v>
      </c>
      <c r="C46" s="46" t="s">
        <v>119</v>
      </c>
      <c r="D46" s="46" t="s">
        <v>152</v>
      </c>
      <c r="E46" s="205" t="s">
        <v>120</v>
      </c>
      <c r="F46" s="58">
        <v>21500</v>
      </c>
      <c r="G46" s="56"/>
      <c r="H46" s="57">
        <v>21500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6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scale="63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153</v>
      </c>
    </row>
    <row r="2" spans="1:10" ht="19.5" customHeight="1">
      <c r="A2" s="4" t="s">
        <v>154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54</v>
      </c>
      <c r="B4" s="12"/>
      <c r="C4" s="12"/>
      <c r="D4" s="12"/>
      <c r="E4" s="12"/>
      <c r="F4" s="17" t="s">
        <v>55</v>
      </c>
      <c r="G4" s="17" t="s">
        <v>155</v>
      </c>
      <c r="H4" s="17" t="s">
        <v>156</v>
      </c>
      <c r="I4" s="17" t="s">
        <v>157</v>
      </c>
      <c r="J4" s="17" t="s">
        <v>158</v>
      </c>
    </row>
    <row r="5" spans="1:10" ht="19.5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7"/>
      <c r="H5" s="17"/>
      <c r="I5" s="17"/>
      <c r="J5" s="17"/>
    </row>
    <row r="6" spans="1:10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205" t="s">
        <v>55</v>
      </c>
      <c r="F8" s="58">
        <v>7398941</v>
      </c>
      <c r="G8" s="56">
        <v>3115863</v>
      </c>
      <c r="H8" s="59">
        <v>4283078</v>
      </c>
      <c r="I8" s="57"/>
      <c r="J8" s="56"/>
    </row>
    <row r="9" spans="1:10" ht="19.5" customHeight="1">
      <c r="A9" s="46"/>
      <c r="B9" s="46"/>
      <c r="C9" s="46"/>
      <c r="D9" s="46" t="s">
        <v>79</v>
      </c>
      <c r="E9" s="205" t="s">
        <v>80</v>
      </c>
      <c r="F9" s="58">
        <v>7065741</v>
      </c>
      <c r="G9" s="56">
        <v>2865663</v>
      </c>
      <c r="H9" s="59">
        <v>4200078</v>
      </c>
      <c r="I9" s="57"/>
      <c r="J9" s="56"/>
    </row>
    <row r="10" spans="1:10" ht="19.5" customHeight="1">
      <c r="A10" s="46" t="s">
        <v>81</v>
      </c>
      <c r="B10" s="46" t="s">
        <v>82</v>
      </c>
      <c r="C10" s="46" t="s">
        <v>83</v>
      </c>
      <c r="D10" s="46" t="s">
        <v>84</v>
      </c>
      <c r="E10" s="205" t="s">
        <v>85</v>
      </c>
      <c r="F10" s="58">
        <v>20000</v>
      </c>
      <c r="G10" s="56">
        <v>0</v>
      </c>
      <c r="H10" s="59">
        <v>20000</v>
      </c>
      <c r="I10" s="57"/>
      <c r="J10" s="56"/>
    </row>
    <row r="11" spans="1:10" ht="19.5" customHeight="1">
      <c r="A11" s="46" t="s">
        <v>81</v>
      </c>
      <c r="B11" s="46" t="s">
        <v>86</v>
      </c>
      <c r="C11" s="46" t="s">
        <v>82</v>
      </c>
      <c r="D11" s="46" t="s">
        <v>84</v>
      </c>
      <c r="E11" s="205" t="s">
        <v>87</v>
      </c>
      <c r="F11" s="58">
        <v>1988329</v>
      </c>
      <c r="G11" s="56">
        <v>1988329</v>
      </c>
      <c r="H11" s="59">
        <v>0</v>
      </c>
      <c r="I11" s="57"/>
      <c r="J11" s="56"/>
    </row>
    <row r="12" spans="1:10" ht="19.5" customHeight="1">
      <c r="A12" s="46" t="s">
        <v>81</v>
      </c>
      <c r="B12" s="46" t="s">
        <v>86</v>
      </c>
      <c r="C12" s="46" t="s">
        <v>83</v>
      </c>
      <c r="D12" s="46" t="s">
        <v>84</v>
      </c>
      <c r="E12" s="205" t="s">
        <v>88</v>
      </c>
      <c r="F12" s="58">
        <v>118000</v>
      </c>
      <c r="G12" s="56">
        <v>0</v>
      </c>
      <c r="H12" s="59">
        <v>118000</v>
      </c>
      <c r="I12" s="57"/>
      <c r="J12" s="56"/>
    </row>
    <row r="13" spans="1:10" ht="19.5" customHeight="1">
      <c r="A13" s="46" t="s">
        <v>81</v>
      </c>
      <c r="B13" s="46" t="s">
        <v>86</v>
      </c>
      <c r="C13" s="46" t="s">
        <v>89</v>
      </c>
      <c r="D13" s="46" t="s">
        <v>84</v>
      </c>
      <c r="E13" s="205" t="s">
        <v>90</v>
      </c>
      <c r="F13" s="58">
        <v>60000</v>
      </c>
      <c r="G13" s="56">
        <v>0</v>
      </c>
      <c r="H13" s="59">
        <v>60000</v>
      </c>
      <c r="I13" s="57"/>
      <c r="J13" s="56"/>
    </row>
    <row r="14" spans="1:10" ht="19.5" customHeight="1">
      <c r="A14" s="46" t="s">
        <v>81</v>
      </c>
      <c r="B14" s="46" t="s">
        <v>89</v>
      </c>
      <c r="C14" s="46" t="s">
        <v>91</v>
      </c>
      <c r="D14" s="46" t="s">
        <v>84</v>
      </c>
      <c r="E14" s="205" t="s">
        <v>92</v>
      </c>
      <c r="F14" s="58">
        <v>25000</v>
      </c>
      <c r="G14" s="56">
        <v>0</v>
      </c>
      <c r="H14" s="59">
        <v>25000</v>
      </c>
      <c r="I14" s="57"/>
      <c r="J14" s="56"/>
    </row>
    <row r="15" spans="1:10" ht="19.5" customHeight="1">
      <c r="A15" s="46" t="s">
        <v>81</v>
      </c>
      <c r="B15" s="46" t="s">
        <v>93</v>
      </c>
      <c r="C15" s="46" t="s">
        <v>83</v>
      </c>
      <c r="D15" s="46" t="s">
        <v>84</v>
      </c>
      <c r="E15" s="205" t="s">
        <v>94</v>
      </c>
      <c r="F15" s="58">
        <v>20000</v>
      </c>
      <c r="G15" s="56">
        <v>0</v>
      </c>
      <c r="H15" s="59">
        <v>20000</v>
      </c>
      <c r="I15" s="57"/>
      <c r="J15" s="56"/>
    </row>
    <row r="16" spans="1:10" ht="19.5" customHeight="1">
      <c r="A16" s="46" t="s">
        <v>81</v>
      </c>
      <c r="B16" s="46" t="s">
        <v>95</v>
      </c>
      <c r="C16" s="46" t="s">
        <v>83</v>
      </c>
      <c r="D16" s="46" t="s">
        <v>84</v>
      </c>
      <c r="E16" s="205" t="s">
        <v>96</v>
      </c>
      <c r="F16" s="58">
        <v>90000</v>
      </c>
      <c r="G16" s="56">
        <v>0</v>
      </c>
      <c r="H16" s="59">
        <v>90000</v>
      </c>
      <c r="I16" s="57"/>
      <c r="J16" s="56"/>
    </row>
    <row r="17" spans="1:10" ht="19.5" customHeight="1">
      <c r="A17" s="46" t="s">
        <v>81</v>
      </c>
      <c r="B17" s="46" t="s">
        <v>97</v>
      </c>
      <c r="C17" s="46" t="s">
        <v>83</v>
      </c>
      <c r="D17" s="46" t="s">
        <v>84</v>
      </c>
      <c r="E17" s="205" t="s">
        <v>98</v>
      </c>
      <c r="F17" s="58">
        <v>20000</v>
      </c>
      <c r="G17" s="56">
        <v>0</v>
      </c>
      <c r="H17" s="59">
        <v>20000</v>
      </c>
      <c r="I17" s="57"/>
      <c r="J17" s="56"/>
    </row>
    <row r="18" spans="1:10" ht="19.5" customHeight="1">
      <c r="A18" s="46" t="s">
        <v>99</v>
      </c>
      <c r="B18" s="46" t="s">
        <v>83</v>
      </c>
      <c r="C18" s="46" t="s">
        <v>89</v>
      </c>
      <c r="D18" s="46" t="s">
        <v>84</v>
      </c>
      <c r="E18" s="205" t="s">
        <v>100</v>
      </c>
      <c r="F18" s="58">
        <v>232320</v>
      </c>
      <c r="G18" s="56">
        <v>232320</v>
      </c>
      <c r="H18" s="59">
        <v>0</v>
      </c>
      <c r="I18" s="57"/>
      <c r="J18" s="56"/>
    </row>
    <row r="19" spans="1:10" ht="19.5" customHeight="1">
      <c r="A19" s="46" t="s">
        <v>99</v>
      </c>
      <c r="B19" s="46" t="s">
        <v>101</v>
      </c>
      <c r="C19" s="46" t="s">
        <v>101</v>
      </c>
      <c r="D19" s="46" t="s">
        <v>84</v>
      </c>
      <c r="E19" s="205" t="s">
        <v>102</v>
      </c>
      <c r="F19" s="58">
        <v>289657</v>
      </c>
      <c r="G19" s="56">
        <v>289657</v>
      </c>
      <c r="H19" s="59">
        <v>0</v>
      </c>
      <c r="I19" s="57"/>
      <c r="J19" s="56"/>
    </row>
    <row r="20" spans="1:10" ht="19.5" customHeight="1">
      <c r="A20" s="46" t="s">
        <v>99</v>
      </c>
      <c r="B20" s="46" t="s">
        <v>89</v>
      </c>
      <c r="C20" s="46" t="s">
        <v>82</v>
      </c>
      <c r="D20" s="46" t="s">
        <v>84</v>
      </c>
      <c r="E20" s="205" t="s">
        <v>103</v>
      </c>
      <c r="F20" s="58">
        <v>12720</v>
      </c>
      <c r="G20" s="56">
        <v>12720</v>
      </c>
      <c r="H20" s="59">
        <v>0</v>
      </c>
      <c r="I20" s="57"/>
      <c r="J20" s="56"/>
    </row>
    <row r="21" spans="1:10" ht="19.5" customHeight="1">
      <c r="A21" s="46" t="s">
        <v>99</v>
      </c>
      <c r="B21" s="46" t="s">
        <v>93</v>
      </c>
      <c r="C21" s="46" t="s">
        <v>104</v>
      </c>
      <c r="D21" s="46" t="s">
        <v>84</v>
      </c>
      <c r="E21" s="205" t="s">
        <v>105</v>
      </c>
      <c r="F21" s="58">
        <v>43200</v>
      </c>
      <c r="G21" s="56">
        <v>0</v>
      </c>
      <c r="H21" s="59">
        <v>43200</v>
      </c>
      <c r="I21" s="57"/>
      <c r="J21" s="56"/>
    </row>
    <row r="22" spans="1:10" ht="19.5" customHeight="1">
      <c r="A22" s="46" t="s">
        <v>99</v>
      </c>
      <c r="B22" s="46" t="s">
        <v>104</v>
      </c>
      <c r="C22" s="46" t="s">
        <v>82</v>
      </c>
      <c r="D22" s="46" t="s">
        <v>84</v>
      </c>
      <c r="E22" s="205" t="s">
        <v>106</v>
      </c>
      <c r="F22" s="58">
        <v>9120</v>
      </c>
      <c r="G22" s="56">
        <v>9120</v>
      </c>
      <c r="H22" s="59">
        <v>0</v>
      </c>
      <c r="I22" s="57"/>
      <c r="J22" s="56"/>
    </row>
    <row r="23" spans="1:10" ht="19.5" customHeight="1">
      <c r="A23" s="46" t="s">
        <v>107</v>
      </c>
      <c r="B23" s="46" t="s">
        <v>108</v>
      </c>
      <c r="C23" s="46" t="s">
        <v>104</v>
      </c>
      <c r="D23" s="46" t="s">
        <v>84</v>
      </c>
      <c r="E23" s="205" t="s">
        <v>109</v>
      </c>
      <c r="F23" s="58">
        <v>25000</v>
      </c>
      <c r="G23" s="56">
        <v>0</v>
      </c>
      <c r="H23" s="59">
        <v>25000</v>
      </c>
      <c r="I23" s="57"/>
      <c r="J23" s="56"/>
    </row>
    <row r="24" spans="1:10" ht="19.5" customHeight="1">
      <c r="A24" s="46" t="s">
        <v>107</v>
      </c>
      <c r="B24" s="46" t="s">
        <v>93</v>
      </c>
      <c r="C24" s="46" t="s">
        <v>82</v>
      </c>
      <c r="D24" s="46" t="s">
        <v>84</v>
      </c>
      <c r="E24" s="205" t="s">
        <v>110</v>
      </c>
      <c r="F24" s="58">
        <v>116290</v>
      </c>
      <c r="G24" s="56">
        <v>116290</v>
      </c>
      <c r="H24" s="59">
        <v>0</v>
      </c>
      <c r="I24" s="57"/>
      <c r="J24" s="56"/>
    </row>
    <row r="25" spans="1:10" ht="19.5" customHeight="1">
      <c r="A25" s="46" t="s">
        <v>111</v>
      </c>
      <c r="B25" s="46" t="s">
        <v>82</v>
      </c>
      <c r="C25" s="46" t="s">
        <v>112</v>
      </c>
      <c r="D25" s="46" t="s">
        <v>84</v>
      </c>
      <c r="E25" s="205" t="s">
        <v>113</v>
      </c>
      <c r="F25" s="58">
        <v>28600</v>
      </c>
      <c r="G25" s="56">
        <v>0</v>
      </c>
      <c r="H25" s="59">
        <v>28600</v>
      </c>
      <c r="I25" s="57"/>
      <c r="J25" s="56"/>
    </row>
    <row r="26" spans="1:10" ht="19.5" customHeight="1">
      <c r="A26" s="46" t="s">
        <v>111</v>
      </c>
      <c r="B26" s="46" t="s">
        <v>101</v>
      </c>
      <c r="C26" s="46" t="s">
        <v>104</v>
      </c>
      <c r="D26" s="46" t="s">
        <v>84</v>
      </c>
      <c r="E26" s="205" t="s">
        <v>114</v>
      </c>
      <c r="F26" s="58">
        <v>752282</v>
      </c>
      <c r="G26" s="56">
        <v>0</v>
      </c>
      <c r="H26" s="59">
        <v>752282</v>
      </c>
      <c r="I26" s="57"/>
      <c r="J26" s="56"/>
    </row>
    <row r="27" spans="1:10" ht="19.5" customHeight="1">
      <c r="A27" s="46" t="s">
        <v>111</v>
      </c>
      <c r="B27" s="46" t="s">
        <v>108</v>
      </c>
      <c r="C27" s="46" t="s">
        <v>101</v>
      </c>
      <c r="D27" s="46" t="s">
        <v>84</v>
      </c>
      <c r="E27" s="205" t="s">
        <v>115</v>
      </c>
      <c r="F27" s="58">
        <v>2967996</v>
      </c>
      <c r="G27" s="56">
        <v>0</v>
      </c>
      <c r="H27" s="59">
        <v>2967996</v>
      </c>
      <c r="I27" s="57"/>
      <c r="J27" s="56"/>
    </row>
    <row r="28" spans="1:10" ht="19.5" customHeight="1">
      <c r="A28" s="46" t="s">
        <v>116</v>
      </c>
      <c r="B28" s="46" t="s">
        <v>83</v>
      </c>
      <c r="C28" s="46" t="s">
        <v>82</v>
      </c>
      <c r="D28" s="46" t="s">
        <v>84</v>
      </c>
      <c r="E28" s="205" t="s">
        <v>117</v>
      </c>
      <c r="F28" s="58">
        <v>177227</v>
      </c>
      <c r="G28" s="56">
        <v>177227</v>
      </c>
      <c r="H28" s="59">
        <v>0</v>
      </c>
      <c r="I28" s="57"/>
      <c r="J28" s="56"/>
    </row>
    <row r="29" spans="1:10" ht="19.5" customHeight="1">
      <c r="A29" s="46" t="s">
        <v>118</v>
      </c>
      <c r="B29" s="46" t="s">
        <v>82</v>
      </c>
      <c r="C29" s="46" t="s">
        <v>119</v>
      </c>
      <c r="D29" s="46" t="s">
        <v>84</v>
      </c>
      <c r="E29" s="205" t="s">
        <v>120</v>
      </c>
      <c r="F29" s="58">
        <v>30000</v>
      </c>
      <c r="G29" s="56">
        <v>0</v>
      </c>
      <c r="H29" s="59">
        <v>30000</v>
      </c>
      <c r="I29" s="57"/>
      <c r="J29" s="56"/>
    </row>
    <row r="30" spans="1:10" ht="19.5" customHeight="1">
      <c r="A30" s="46" t="s">
        <v>121</v>
      </c>
      <c r="B30" s="46"/>
      <c r="C30" s="46"/>
      <c r="D30" s="46" t="s">
        <v>84</v>
      </c>
      <c r="E30" s="205" t="s">
        <v>122</v>
      </c>
      <c r="F30" s="58">
        <v>40000</v>
      </c>
      <c r="G30" s="56">
        <v>40000</v>
      </c>
      <c r="H30" s="59">
        <v>0</v>
      </c>
      <c r="I30" s="57"/>
      <c r="J30" s="56"/>
    </row>
    <row r="31" spans="1:10" ht="19.5" customHeight="1">
      <c r="A31" s="46"/>
      <c r="B31" s="46"/>
      <c r="C31" s="46"/>
      <c r="D31" s="46" t="s">
        <v>123</v>
      </c>
      <c r="E31" s="205" t="s">
        <v>124</v>
      </c>
      <c r="F31" s="58">
        <v>43000</v>
      </c>
      <c r="G31" s="56">
        <v>43000</v>
      </c>
      <c r="H31" s="59">
        <v>0</v>
      </c>
      <c r="I31" s="57"/>
      <c r="J31" s="56"/>
    </row>
    <row r="32" spans="1:10" ht="19.5" customHeight="1">
      <c r="A32" s="46" t="s">
        <v>81</v>
      </c>
      <c r="B32" s="46" t="s">
        <v>119</v>
      </c>
      <c r="C32" s="46" t="s">
        <v>125</v>
      </c>
      <c r="D32" s="46" t="s">
        <v>126</v>
      </c>
      <c r="E32" s="205" t="s">
        <v>127</v>
      </c>
      <c r="F32" s="58">
        <v>43000</v>
      </c>
      <c r="G32" s="56">
        <v>43000</v>
      </c>
      <c r="H32" s="59">
        <v>0</v>
      </c>
      <c r="I32" s="57"/>
      <c r="J32" s="56"/>
    </row>
    <row r="33" spans="1:10" ht="19.5" customHeight="1">
      <c r="A33" s="46"/>
      <c r="B33" s="46"/>
      <c r="C33" s="46"/>
      <c r="D33" s="46" t="s">
        <v>128</v>
      </c>
      <c r="E33" s="205" t="s">
        <v>129</v>
      </c>
      <c r="F33" s="58">
        <v>48200</v>
      </c>
      <c r="G33" s="56">
        <v>48200</v>
      </c>
      <c r="H33" s="59">
        <v>0</v>
      </c>
      <c r="I33" s="57"/>
      <c r="J33" s="56"/>
    </row>
    <row r="34" spans="1:10" ht="19.5" customHeight="1">
      <c r="A34" s="46" t="s">
        <v>81</v>
      </c>
      <c r="B34" s="46" t="s">
        <v>86</v>
      </c>
      <c r="C34" s="46" t="s">
        <v>119</v>
      </c>
      <c r="D34" s="46" t="s">
        <v>130</v>
      </c>
      <c r="E34" s="205" t="s">
        <v>131</v>
      </c>
      <c r="F34" s="58">
        <v>48200</v>
      </c>
      <c r="G34" s="56">
        <v>48200</v>
      </c>
      <c r="H34" s="59">
        <v>0</v>
      </c>
      <c r="I34" s="57"/>
      <c r="J34" s="56"/>
    </row>
    <row r="35" spans="1:10" ht="19.5" customHeight="1">
      <c r="A35" s="46"/>
      <c r="B35" s="46"/>
      <c r="C35" s="46"/>
      <c r="D35" s="46" t="s">
        <v>132</v>
      </c>
      <c r="E35" s="205" t="s">
        <v>133</v>
      </c>
      <c r="F35" s="58">
        <v>61500</v>
      </c>
      <c r="G35" s="56">
        <v>0</v>
      </c>
      <c r="H35" s="59">
        <v>61500</v>
      </c>
      <c r="I35" s="57"/>
      <c r="J35" s="56"/>
    </row>
    <row r="36" spans="1:10" ht="19.5" customHeight="1">
      <c r="A36" s="46" t="s">
        <v>107</v>
      </c>
      <c r="B36" s="46" t="s">
        <v>108</v>
      </c>
      <c r="C36" s="46" t="s">
        <v>104</v>
      </c>
      <c r="D36" s="46" t="s">
        <v>134</v>
      </c>
      <c r="E36" s="205" t="s">
        <v>109</v>
      </c>
      <c r="F36" s="58">
        <v>61500</v>
      </c>
      <c r="G36" s="56">
        <v>0</v>
      </c>
      <c r="H36" s="59">
        <v>61500</v>
      </c>
      <c r="I36" s="57"/>
      <c r="J36" s="56"/>
    </row>
    <row r="37" spans="1:10" ht="19.5" customHeight="1">
      <c r="A37" s="46"/>
      <c r="B37" s="46"/>
      <c r="C37" s="46"/>
      <c r="D37" s="46" t="s">
        <v>135</v>
      </c>
      <c r="E37" s="205" t="s">
        <v>136</v>
      </c>
      <c r="F37" s="58">
        <v>34000</v>
      </c>
      <c r="G37" s="56">
        <v>34000</v>
      </c>
      <c r="H37" s="59">
        <v>0</v>
      </c>
      <c r="I37" s="57"/>
      <c r="J37" s="56"/>
    </row>
    <row r="38" spans="1:10" ht="19.5" customHeight="1">
      <c r="A38" s="46" t="s">
        <v>99</v>
      </c>
      <c r="B38" s="46" t="s">
        <v>83</v>
      </c>
      <c r="C38" s="46" t="s">
        <v>82</v>
      </c>
      <c r="D38" s="46" t="s">
        <v>137</v>
      </c>
      <c r="E38" s="205" t="s">
        <v>138</v>
      </c>
      <c r="F38" s="58">
        <v>34000</v>
      </c>
      <c r="G38" s="56">
        <v>34000</v>
      </c>
      <c r="H38" s="59">
        <v>0</v>
      </c>
      <c r="I38" s="57"/>
      <c r="J38" s="56"/>
    </row>
    <row r="39" spans="1:10" ht="19.5" customHeight="1">
      <c r="A39" s="46"/>
      <c r="B39" s="46"/>
      <c r="C39" s="46"/>
      <c r="D39" s="46" t="s">
        <v>139</v>
      </c>
      <c r="E39" s="205" t="s">
        <v>140</v>
      </c>
      <c r="F39" s="58">
        <v>21500</v>
      </c>
      <c r="G39" s="56">
        <v>21500</v>
      </c>
      <c r="H39" s="59">
        <v>0</v>
      </c>
      <c r="I39" s="57"/>
      <c r="J39" s="56"/>
    </row>
    <row r="40" spans="1:10" ht="19.5" customHeight="1">
      <c r="A40" s="46" t="s">
        <v>141</v>
      </c>
      <c r="B40" s="46" t="s">
        <v>83</v>
      </c>
      <c r="C40" s="46" t="s">
        <v>82</v>
      </c>
      <c r="D40" s="46" t="s">
        <v>142</v>
      </c>
      <c r="E40" s="205" t="s">
        <v>143</v>
      </c>
      <c r="F40" s="58">
        <v>21500</v>
      </c>
      <c r="G40" s="56">
        <v>21500</v>
      </c>
      <c r="H40" s="59">
        <v>0</v>
      </c>
      <c r="I40" s="57"/>
      <c r="J40" s="56"/>
    </row>
    <row r="41" spans="1:10" ht="19.5" customHeight="1">
      <c r="A41" s="46"/>
      <c r="B41" s="46"/>
      <c r="C41" s="46"/>
      <c r="D41" s="46" t="s">
        <v>144</v>
      </c>
      <c r="E41" s="205" t="s">
        <v>145</v>
      </c>
      <c r="F41" s="58">
        <v>17500</v>
      </c>
      <c r="G41" s="56">
        <v>17500</v>
      </c>
      <c r="H41" s="59">
        <v>0</v>
      </c>
      <c r="I41" s="57"/>
      <c r="J41" s="56"/>
    </row>
    <row r="42" spans="1:10" ht="19.5" customHeight="1">
      <c r="A42" s="46" t="s">
        <v>141</v>
      </c>
      <c r="B42" s="46" t="s">
        <v>83</v>
      </c>
      <c r="C42" s="46" t="s">
        <v>82</v>
      </c>
      <c r="D42" s="46" t="s">
        <v>146</v>
      </c>
      <c r="E42" s="205" t="s">
        <v>143</v>
      </c>
      <c r="F42" s="58">
        <v>17500</v>
      </c>
      <c r="G42" s="56">
        <v>17500</v>
      </c>
      <c r="H42" s="59">
        <v>0</v>
      </c>
      <c r="I42" s="57"/>
      <c r="J42" s="56"/>
    </row>
    <row r="43" spans="1:10" ht="19.5" customHeight="1">
      <c r="A43" s="46"/>
      <c r="B43" s="46"/>
      <c r="C43" s="46"/>
      <c r="D43" s="46" t="s">
        <v>147</v>
      </c>
      <c r="E43" s="205" t="s">
        <v>148</v>
      </c>
      <c r="F43" s="58">
        <v>86000</v>
      </c>
      <c r="G43" s="56">
        <v>86000</v>
      </c>
      <c r="H43" s="59">
        <v>0</v>
      </c>
      <c r="I43" s="57"/>
      <c r="J43" s="56"/>
    </row>
    <row r="44" spans="1:10" ht="19.5" customHeight="1">
      <c r="A44" s="46" t="s">
        <v>81</v>
      </c>
      <c r="B44" s="46" t="s">
        <v>119</v>
      </c>
      <c r="C44" s="46" t="s">
        <v>125</v>
      </c>
      <c r="D44" s="46" t="s">
        <v>149</v>
      </c>
      <c r="E44" s="205" t="s">
        <v>127</v>
      </c>
      <c r="F44" s="58">
        <v>86000</v>
      </c>
      <c r="G44" s="56">
        <v>86000</v>
      </c>
      <c r="H44" s="59">
        <v>0</v>
      </c>
      <c r="I44" s="57"/>
      <c r="J44" s="56"/>
    </row>
    <row r="45" spans="1:10" ht="19.5" customHeight="1">
      <c r="A45" s="46"/>
      <c r="B45" s="46"/>
      <c r="C45" s="46"/>
      <c r="D45" s="46" t="s">
        <v>150</v>
      </c>
      <c r="E45" s="205" t="s">
        <v>151</v>
      </c>
      <c r="F45" s="58">
        <v>21500</v>
      </c>
      <c r="G45" s="56">
        <v>0</v>
      </c>
      <c r="H45" s="59">
        <v>21500</v>
      </c>
      <c r="I45" s="57"/>
      <c r="J45" s="56"/>
    </row>
    <row r="46" spans="1:10" ht="19.5" customHeight="1">
      <c r="A46" s="46" t="s">
        <v>118</v>
      </c>
      <c r="B46" s="46" t="s">
        <v>82</v>
      </c>
      <c r="C46" s="46" t="s">
        <v>119</v>
      </c>
      <c r="D46" s="46" t="s">
        <v>152</v>
      </c>
      <c r="E46" s="205" t="s">
        <v>120</v>
      </c>
      <c r="F46" s="58">
        <v>21500</v>
      </c>
      <c r="G46" s="56">
        <v>0</v>
      </c>
      <c r="H46" s="59">
        <v>21500</v>
      </c>
      <c r="I46" s="57"/>
      <c r="J46" s="5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1"/>
      <c r="B1" s="171"/>
      <c r="C1" s="171"/>
      <c r="D1" s="171"/>
      <c r="E1" s="171"/>
      <c r="F1" s="171"/>
      <c r="G1" s="171"/>
      <c r="H1" s="34" t="s">
        <v>159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</row>
    <row r="2" spans="1:34" ht="20.25" customHeight="1">
      <c r="A2" s="4" t="s">
        <v>160</v>
      </c>
      <c r="B2" s="4"/>
      <c r="C2" s="4"/>
      <c r="D2" s="4"/>
      <c r="E2" s="4"/>
      <c r="F2" s="4"/>
      <c r="G2" s="4"/>
      <c r="H2" s="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</row>
    <row r="3" spans="1:34" ht="20.25" customHeight="1">
      <c r="A3" s="172"/>
      <c r="B3" s="172"/>
      <c r="C3" s="32"/>
      <c r="D3" s="32"/>
      <c r="E3" s="32"/>
      <c r="F3" s="32"/>
      <c r="G3" s="32"/>
      <c r="H3" s="7" t="s">
        <v>2</v>
      </c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</row>
    <row r="4" spans="1:34" ht="20.25" customHeight="1">
      <c r="A4" s="173" t="s">
        <v>3</v>
      </c>
      <c r="B4" s="173"/>
      <c r="C4" s="173" t="s">
        <v>4</v>
      </c>
      <c r="D4" s="173"/>
      <c r="E4" s="173"/>
      <c r="F4" s="173"/>
      <c r="G4" s="173"/>
      <c r="H4" s="17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</row>
    <row r="5" spans="1:34" ht="20.25" customHeight="1">
      <c r="A5" s="174" t="s">
        <v>5</v>
      </c>
      <c r="B5" s="175" t="s">
        <v>6</v>
      </c>
      <c r="C5" s="174" t="s">
        <v>5</v>
      </c>
      <c r="D5" s="174" t="s">
        <v>55</v>
      </c>
      <c r="E5" s="175" t="s">
        <v>161</v>
      </c>
      <c r="F5" s="176" t="s">
        <v>162</v>
      </c>
      <c r="G5" s="174" t="s">
        <v>163</v>
      </c>
      <c r="H5" s="176" t="s">
        <v>164</v>
      </c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</row>
    <row r="6" spans="1:34" ht="20.25" customHeight="1">
      <c r="A6" s="177" t="s">
        <v>165</v>
      </c>
      <c r="B6" s="178"/>
      <c r="C6" s="179" t="s">
        <v>166</v>
      </c>
      <c r="D6" s="178">
        <f>SUM(D7:D34)</f>
        <v>7398941</v>
      </c>
      <c r="E6" s="178">
        <f>SUM(E7:E35)</f>
        <v>7398941</v>
      </c>
      <c r="F6" s="180"/>
      <c r="G6" s="180"/>
      <c r="H6" s="180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</row>
    <row r="7" spans="1:34" ht="20.25" customHeight="1">
      <c r="A7" s="177" t="s">
        <v>167</v>
      </c>
      <c r="B7" s="181">
        <v>7398941</v>
      </c>
      <c r="C7" s="179" t="s">
        <v>168</v>
      </c>
      <c r="D7" s="182">
        <f aca="true" t="shared" si="0" ref="D7:D34">SUM(E7:H7)</f>
        <v>2518529</v>
      </c>
      <c r="E7" s="178">
        <v>2518529</v>
      </c>
      <c r="F7" s="183"/>
      <c r="G7" s="184"/>
      <c r="H7" s="180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</row>
    <row r="8" spans="1:34" ht="20.25" customHeight="1">
      <c r="A8" s="177" t="s">
        <v>169</v>
      </c>
      <c r="B8" s="185"/>
      <c r="C8" s="179" t="s">
        <v>170</v>
      </c>
      <c r="D8" s="182">
        <f t="shared" si="0"/>
        <v>0</v>
      </c>
      <c r="E8" s="178">
        <v>0</v>
      </c>
      <c r="F8" s="183"/>
      <c r="G8" s="184"/>
      <c r="H8" s="180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</row>
    <row r="9" spans="1:34" ht="20.25" customHeight="1">
      <c r="A9" s="177" t="s">
        <v>171</v>
      </c>
      <c r="B9" s="181"/>
      <c r="C9" s="179" t="s">
        <v>172</v>
      </c>
      <c r="D9" s="182">
        <f t="shared" si="0"/>
        <v>0</v>
      </c>
      <c r="E9" s="178">
        <v>0</v>
      </c>
      <c r="F9" s="183"/>
      <c r="G9" s="184"/>
      <c r="H9" s="180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</row>
    <row r="10" spans="1:34" ht="20.25" customHeight="1">
      <c r="A10" s="177" t="s">
        <v>173</v>
      </c>
      <c r="B10" s="185"/>
      <c r="C10" s="179" t="s">
        <v>174</v>
      </c>
      <c r="D10" s="182">
        <f t="shared" si="0"/>
        <v>0</v>
      </c>
      <c r="E10" s="178">
        <v>0</v>
      </c>
      <c r="F10" s="183"/>
      <c r="G10" s="184"/>
      <c r="H10" s="180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</row>
    <row r="11" spans="1:34" ht="20.25" customHeight="1">
      <c r="A11" s="177" t="s">
        <v>167</v>
      </c>
      <c r="B11" s="178"/>
      <c r="C11" s="179" t="s">
        <v>175</v>
      </c>
      <c r="D11" s="182">
        <f t="shared" si="0"/>
        <v>0</v>
      </c>
      <c r="E11" s="178">
        <v>0</v>
      </c>
      <c r="F11" s="183"/>
      <c r="G11" s="184"/>
      <c r="H11" s="180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</row>
    <row r="12" spans="1:34" ht="20.25" customHeight="1">
      <c r="A12" s="177" t="s">
        <v>169</v>
      </c>
      <c r="B12" s="178">
        <v>0</v>
      </c>
      <c r="C12" s="179" t="s">
        <v>176</v>
      </c>
      <c r="D12" s="182">
        <f t="shared" si="0"/>
        <v>0</v>
      </c>
      <c r="E12" s="178">
        <v>0</v>
      </c>
      <c r="F12" s="183"/>
      <c r="G12" s="184"/>
      <c r="H12" s="180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</row>
    <row r="13" spans="1:34" ht="20.25" customHeight="1">
      <c r="A13" s="177" t="s">
        <v>171</v>
      </c>
      <c r="B13" s="178">
        <v>0</v>
      </c>
      <c r="C13" s="179" t="s">
        <v>177</v>
      </c>
      <c r="D13" s="182">
        <f t="shared" si="0"/>
        <v>0</v>
      </c>
      <c r="E13" s="178">
        <v>0</v>
      </c>
      <c r="F13" s="183"/>
      <c r="G13" s="184"/>
      <c r="H13" s="180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</row>
    <row r="14" spans="1:34" ht="20.25" customHeight="1">
      <c r="A14" s="177" t="s">
        <v>178</v>
      </c>
      <c r="B14" s="181">
        <v>0</v>
      </c>
      <c r="C14" s="179" t="s">
        <v>179</v>
      </c>
      <c r="D14" s="182">
        <f t="shared" si="0"/>
        <v>621017</v>
      </c>
      <c r="E14" s="178">
        <v>621017</v>
      </c>
      <c r="F14" s="183"/>
      <c r="G14" s="184"/>
      <c r="H14" s="180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</row>
    <row r="15" spans="1:34" ht="20.25" customHeight="1">
      <c r="A15" s="186"/>
      <c r="B15" s="187"/>
      <c r="C15" s="188" t="s">
        <v>180</v>
      </c>
      <c r="D15" s="182">
        <f t="shared" si="0"/>
        <v>0</v>
      </c>
      <c r="E15" s="178">
        <v>0</v>
      </c>
      <c r="F15" s="183"/>
      <c r="G15" s="184"/>
      <c r="H15" s="180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</row>
    <row r="16" spans="1:34" ht="20.25" customHeight="1">
      <c r="A16" s="186"/>
      <c r="B16" s="178"/>
      <c r="C16" s="188" t="s">
        <v>181</v>
      </c>
      <c r="D16" s="182">
        <f t="shared" si="0"/>
        <v>202790</v>
      </c>
      <c r="E16" s="178">
        <v>202790</v>
      </c>
      <c r="F16" s="183"/>
      <c r="G16" s="184"/>
      <c r="H16" s="180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</row>
    <row r="17" spans="1:34" ht="20.25" customHeight="1">
      <c r="A17" s="189"/>
      <c r="B17" s="178"/>
      <c r="C17" s="179" t="s">
        <v>182</v>
      </c>
      <c r="D17" s="182">
        <f t="shared" si="0"/>
        <v>0</v>
      </c>
      <c r="E17" s="178">
        <v>0</v>
      </c>
      <c r="F17" s="183"/>
      <c r="G17" s="184"/>
      <c r="H17" s="180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</row>
    <row r="18" spans="1:34" ht="20.25" customHeight="1">
      <c r="A18" s="189"/>
      <c r="B18" s="178"/>
      <c r="C18" s="179" t="s">
        <v>183</v>
      </c>
      <c r="D18" s="182">
        <f t="shared" si="0"/>
        <v>39000</v>
      </c>
      <c r="E18" s="178">
        <v>39000</v>
      </c>
      <c r="F18" s="183"/>
      <c r="G18" s="184"/>
      <c r="H18" s="180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</row>
    <row r="19" spans="1:34" ht="20.25" customHeight="1">
      <c r="A19" s="189"/>
      <c r="B19" s="178"/>
      <c r="C19" s="179" t="s">
        <v>184</v>
      </c>
      <c r="D19" s="182">
        <f t="shared" si="0"/>
        <v>3748878</v>
      </c>
      <c r="E19" s="178">
        <v>3748878</v>
      </c>
      <c r="F19" s="183"/>
      <c r="G19" s="184"/>
      <c r="H19" s="180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</row>
    <row r="20" spans="1:34" ht="20.25" customHeight="1">
      <c r="A20" s="189"/>
      <c r="B20" s="181"/>
      <c r="C20" s="179" t="s">
        <v>185</v>
      </c>
      <c r="D20" s="182">
        <f t="shared" si="0"/>
        <v>0</v>
      </c>
      <c r="E20" s="178">
        <v>0</v>
      </c>
      <c r="F20" s="183"/>
      <c r="G20" s="184"/>
      <c r="H20" s="180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</row>
    <row r="21" spans="1:34" ht="20.25" customHeight="1">
      <c r="A21" s="186"/>
      <c r="B21" s="187"/>
      <c r="C21" s="188" t="s">
        <v>186</v>
      </c>
      <c r="D21" s="182">
        <f t="shared" si="0"/>
        <v>0</v>
      </c>
      <c r="E21" s="178">
        <v>0</v>
      </c>
      <c r="F21" s="183"/>
      <c r="G21" s="184"/>
      <c r="H21" s="180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</row>
    <row r="22" spans="1:34" ht="20.25" customHeight="1">
      <c r="A22" s="186"/>
      <c r="B22" s="181"/>
      <c r="C22" s="188" t="s">
        <v>187</v>
      </c>
      <c r="D22" s="182">
        <f t="shared" si="0"/>
        <v>0</v>
      </c>
      <c r="E22" s="178">
        <v>0</v>
      </c>
      <c r="F22" s="183"/>
      <c r="G22" s="184"/>
      <c r="H22" s="180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</row>
    <row r="23" spans="1:34" ht="20.25" customHeight="1">
      <c r="A23" s="186"/>
      <c r="B23" s="181"/>
      <c r="C23" s="188" t="s">
        <v>188</v>
      </c>
      <c r="D23" s="182">
        <f t="shared" si="0"/>
        <v>0</v>
      </c>
      <c r="E23" s="178">
        <v>0</v>
      </c>
      <c r="F23" s="183"/>
      <c r="G23" s="184"/>
      <c r="H23" s="180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</row>
    <row r="24" spans="1:34" ht="20.25" customHeight="1">
      <c r="A24" s="186"/>
      <c r="B24" s="181"/>
      <c r="C24" s="188" t="s">
        <v>189</v>
      </c>
      <c r="D24" s="182">
        <f t="shared" si="0"/>
        <v>0</v>
      </c>
      <c r="E24" s="178">
        <v>0</v>
      </c>
      <c r="F24" s="183"/>
      <c r="G24" s="184"/>
      <c r="H24" s="180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</row>
    <row r="25" spans="1:34" ht="20.25" customHeight="1">
      <c r="A25" s="186"/>
      <c r="B25" s="181"/>
      <c r="C25" s="188" t="s">
        <v>190</v>
      </c>
      <c r="D25" s="182">
        <f t="shared" si="0"/>
        <v>0</v>
      </c>
      <c r="E25" s="178">
        <v>0</v>
      </c>
      <c r="F25" s="183"/>
      <c r="G25" s="184"/>
      <c r="H25" s="180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</row>
    <row r="26" spans="1:34" ht="20.25" customHeight="1">
      <c r="A26" s="188"/>
      <c r="B26" s="181"/>
      <c r="C26" s="188" t="s">
        <v>191</v>
      </c>
      <c r="D26" s="182">
        <f t="shared" si="0"/>
        <v>177227</v>
      </c>
      <c r="E26" s="178">
        <v>177227</v>
      </c>
      <c r="F26" s="183"/>
      <c r="G26" s="184"/>
      <c r="H26" s="180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</row>
    <row r="27" spans="1:34" ht="20.25" customHeight="1">
      <c r="A27" s="188"/>
      <c r="B27" s="181"/>
      <c r="C27" s="188" t="s">
        <v>192</v>
      </c>
      <c r="D27" s="182">
        <f t="shared" si="0"/>
        <v>0</v>
      </c>
      <c r="E27" s="178">
        <v>0</v>
      </c>
      <c r="F27" s="183"/>
      <c r="G27" s="184"/>
      <c r="H27" s="180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</row>
    <row r="28" spans="1:34" ht="20.25" customHeight="1">
      <c r="A28" s="188"/>
      <c r="B28" s="181"/>
      <c r="C28" s="188" t="s">
        <v>193</v>
      </c>
      <c r="D28" s="182">
        <f t="shared" si="0"/>
        <v>0</v>
      </c>
      <c r="E28" s="178">
        <v>0</v>
      </c>
      <c r="F28" s="183"/>
      <c r="G28" s="184"/>
      <c r="H28" s="180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</row>
    <row r="29" spans="1:34" ht="20.25" customHeight="1">
      <c r="A29" s="188"/>
      <c r="B29" s="181"/>
      <c r="C29" s="188" t="s">
        <v>194</v>
      </c>
      <c r="D29" s="182">
        <f t="shared" si="0"/>
        <v>51500</v>
      </c>
      <c r="E29" s="178">
        <v>51500</v>
      </c>
      <c r="F29" s="183"/>
      <c r="G29" s="184"/>
      <c r="H29" s="180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</row>
    <row r="30" spans="1:34" ht="20.25" customHeight="1">
      <c r="A30" s="188"/>
      <c r="B30" s="181"/>
      <c r="C30" s="188" t="s">
        <v>122</v>
      </c>
      <c r="D30" s="182">
        <f t="shared" si="0"/>
        <v>40000</v>
      </c>
      <c r="E30" s="178">
        <v>40000</v>
      </c>
      <c r="F30" s="183"/>
      <c r="G30" s="184"/>
      <c r="H30" s="180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</row>
    <row r="31" spans="1:34" ht="20.25" customHeight="1">
      <c r="A31" s="188"/>
      <c r="B31" s="181"/>
      <c r="C31" s="188" t="s">
        <v>195</v>
      </c>
      <c r="D31" s="182">
        <f t="shared" si="0"/>
        <v>0</v>
      </c>
      <c r="E31" s="178">
        <v>0</v>
      </c>
      <c r="F31" s="183"/>
      <c r="G31" s="184"/>
      <c r="H31" s="180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</row>
    <row r="32" spans="1:34" ht="20.25" customHeight="1">
      <c r="A32" s="188"/>
      <c r="B32" s="181"/>
      <c r="C32" s="188" t="s">
        <v>196</v>
      </c>
      <c r="D32" s="182">
        <f t="shared" si="0"/>
        <v>0</v>
      </c>
      <c r="E32" s="178">
        <v>0</v>
      </c>
      <c r="F32" s="183"/>
      <c r="G32" s="184"/>
      <c r="H32" s="180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</row>
    <row r="33" spans="1:34" ht="20.25" customHeight="1">
      <c r="A33" s="188"/>
      <c r="B33" s="181"/>
      <c r="C33" s="188" t="s">
        <v>197</v>
      </c>
      <c r="D33" s="182">
        <f t="shared" si="0"/>
        <v>0</v>
      </c>
      <c r="E33" s="178">
        <v>0</v>
      </c>
      <c r="F33" s="183"/>
      <c r="G33" s="184"/>
      <c r="H33" s="180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</row>
    <row r="34" spans="1:34" ht="20.25" customHeight="1">
      <c r="A34" s="188"/>
      <c r="B34" s="181"/>
      <c r="C34" s="188" t="s">
        <v>198</v>
      </c>
      <c r="D34" s="182">
        <f t="shared" si="0"/>
        <v>0</v>
      </c>
      <c r="E34" s="178">
        <v>0</v>
      </c>
      <c r="F34" s="190"/>
      <c r="G34" s="191"/>
      <c r="H34" s="192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</row>
    <row r="35" spans="1:34" ht="20.25" customHeight="1">
      <c r="A35" s="174"/>
      <c r="B35" s="193"/>
      <c r="C35" s="188" t="s">
        <v>199</v>
      </c>
      <c r="D35" s="182"/>
      <c r="E35" s="181">
        <v>0</v>
      </c>
      <c r="F35" s="194"/>
      <c r="G35" s="195"/>
      <c r="H35" s="195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</row>
    <row r="36" spans="1:34" ht="20.25" customHeight="1">
      <c r="A36" s="188"/>
      <c r="B36" s="181"/>
      <c r="C36" s="188" t="s">
        <v>200</v>
      </c>
      <c r="D36" s="182"/>
      <c r="E36" s="196"/>
      <c r="F36" s="191"/>
      <c r="G36" s="191"/>
      <c r="H36" s="192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</row>
    <row r="37" spans="1:34" ht="20.25" customHeight="1">
      <c r="A37" s="188"/>
      <c r="B37" s="197"/>
      <c r="C37" s="188"/>
      <c r="D37" s="193"/>
      <c r="E37" s="198"/>
      <c r="F37" s="199"/>
      <c r="G37" s="199"/>
      <c r="H37" s="199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</row>
    <row r="38" spans="1:34" ht="20.25" customHeight="1">
      <c r="A38" s="174" t="s">
        <v>50</v>
      </c>
      <c r="B38" s="197">
        <f>SUM(B6,B10)</f>
        <v>0</v>
      </c>
      <c r="C38" s="174" t="s">
        <v>51</v>
      </c>
      <c r="D38" s="182">
        <f>D6+D36</f>
        <v>7398941</v>
      </c>
      <c r="E38" s="182">
        <f>E6+E36</f>
        <v>7398941</v>
      </c>
      <c r="F38" s="200"/>
      <c r="G38" s="200"/>
      <c r="H38" s="200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</row>
    <row r="39" spans="1:34" ht="20.25" customHeight="1">
      <c r="A39" s="201"/>
      <c r="B39" s="202"/>
      <c r="C39" s="203"/>
      <c r="D39" s="203"/>
      <c r="E39" s="203"/>
      <c r="F39" s="203"/>
      <c r="G39" s="203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4"/>
  <sheetViews>
    <sheetView showGridLines="0" showZeros="0" tabSelected="1" workbookViewId="0" topLeftCell="A1">
      <selection activeCell="O12" sqref="O12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10.3320312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0" customWidth="1"/>
    <col min="9" max="9" width="18.16015625" style="72" customWidth="1"/>
    <col min="10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1"/>
      <c r="B1" s="2"/>
      <c r="C1" s="2"/>
      <c r="D1" s="2"/>
      <c r="E1" s="2"/>
      <c r="F1" s="2"/>
      <c r="G1" s="2"/>
      <c r="H1" s="2"/>
      <c r="I1" s="152"/>
      <c r="J1" s="2"/>
      <c r="K1" s="2"/>
      <c r="L1" s="2"/>
      <c r="M1" s="2"/>
      <c r="N1" s="2"/>
      <c r="P1" s="106"/>
      <c r="Q1" s="106"/>
      <c r="R1" s="106"/>
      <c r="S1" s="106"/>
      <c r="T1" s="106"/>
      <c r="U1" s="106"/>
      <c r="V1" s="106"/>
      <c r="W1" s="106"/>
      <c r="X1" s="106"/>
      <c r="Y1" s="106"/>
      <c r="AB1" s="3" t="s">
        <v>201</v>
      </c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</row>
    <row r="2" spans="1:240" ht="19.5" customHeight="1">
      <c r="A2" s="75" t="s">
        <v>202</v>
      </c>
      <c r="B2" s="75"/>
      <c r="C2" s="75"/>
      <c r="D2" s="75"/>
      <c r="E2" s="75"/>
      <c r="F2" s="75"/>
      <c r="G2" s="75"/>
      <c r="H2" s="75"/>
      <c r="I2" s="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</row>
    <row r="3" spans="1:240" ht="19.5" customHeight="1">
      <c r="A3" s="5"/>
      <c r="B3" s="5"/>
      <c r="C3" s="5"/>
      <c r="D3" s="5"/>
      <c r="E3" s="100"/>
      <c r="F3" s="100"/>
      <c r="G3" s="100"/>
      <c r="H3" s="100"/>
      <c r="I3" s="153"/>
      <c r="J3" s="100"/>
      <c r="K3" s="100"/>
      <c r="L3" s="100"/>
      <c r="M3" s="100"/>
      <c r="N3" s="100"/>
      <c r="P3" s="154"/>
      <c r="Q3" s="154"/>
      <c r="R3" s="154"/>
      <c r="S3" s="154"/>
      <c r="T3" s="154"/>
      <c r="U3" s="154"/>
      <c r="V3" s="154"/>
      <c r="W3" s="154"/>
      <c r="X3" s="154"/>
      <c r="Y3" s="28"/>
      <c r="AB3" s="7" t="s">
        <v>2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</row>
    <row r="4" spans="1:240" ht="19.5" customHeight="1">
      <c r="A4" s="12" t="s">
        <v>54</v>
      </c>
      <c r="B4" s="12"/>
      <c r="C4" s="12"/>
      <c r="D4" s="12"/>
      <c r="E4" s="116" t="s">
        <v>203</v>
      </c>
      <c r="F4" s="117" t="s">
        <v>204</v>
      </c>
      <c r="G4" s="118"/>
      <c r="H4" s="118"/>
      <c r="I4" s="155"/>
      <c r="J4" s="110"/>
      <c r="K4" s="110"/>
      <c r="L4" s="110"/>
      <c r="M4" s="110"/>
      <c r="N4" s="110"/>
      <c r="O4" s="110"/>
      <c r="P4" s="110" t="s">
        <v>205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</row>
    <row r="5" spans="1:240" ht="19.5" customHeight="1">
      <c r="A5" s="119" t="s">
        <v>65</v>
      </c>
      <c r="B5" s="119"/>
      <c r="C5" s="17" t="s">
        <v>66</v>
      </c>
      <c r="D5" s="17" t="s">
        <v>206</v>
      </c>
      <c r="E5" s="116"/>
      <c r="F5" s="120" t="s">
        <v>55</v>
      </c>
      <c r="G5" s="121" t="s">
        <v>207</v>
      </c>
      <c r="H5" s="122"/>
      <c r="I5" s="156"/>
      <c r="J5" s="157" t="s">
        <v>208</v>
      </c>
      <c r="K5" s="157"/>
      <c r="L5" s="157"/>
      <c r="M5" s="157" t="s">
        <v>209</v>
      </c>
      <c r="N5" s="157"/>
      <c r="O5" s="157"/>
      <c r="P5" s="120" t="s">
        <v>55</v>
      </c>
      <c r="Q5" s="157" t="s">
        <v>207</v>
      </c>
      <c r="R5" s="157"/>
      <c r="S5" s="157"/>
      <c r="T5" s="157" t="s">
        <v>208</v>
      </c>
      <c r="U5" s="157"/>
      <c r="V5" s="157"/>
      <c r="W5" s="157" t="s">
        <v>209</v>
      </c>
      <c r="X5" s="157"/>
      <c r="Y5" s="157"/>
      <c r="Z5" s="157" t="s">
        <v>164</v>
      </c>
      <c r="AA5" s="157"/>
      <c r="AB5" s="15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</row>
    <row r="6" spans="1:240" ht="29.25" customHeight="1">
      <c r="A6" s="17" t="s">
        <v>75</v>
      </c>
      <c r="B6" s="17" t="s">
        <v>76</v>
      </c>
      <c r="C6" s="23"/>
      <c r="D6" s="23"/>
      <c r="E6" s="123"/>
      <c r="F6" s="124"/>
      <c r="G6" s="23" t="s">
        <v>70</v>
      </c>
      <c r="H6" s="125" t="s">
        <v>155</v>
      </c>
      <c r="I6" s="125" t="s">
        <v>156</v>
      </c>
      <c r="J6" s="17" t="s">
        <v>70</v>
      </c>
      <c r="K6" s="158" t="s">
        <v>155</v>
      </c>
      <c r="L6" s="158" t="s">
        <v>156</v>
      </c>
      <c r="M6" s="17" t="s">
        <v>70</v>
      </c>
      <c r="N6" s="158" t="s">
        <v>155</v>
      </c>
      <c r="O6" s="17" t="s">
        <v>156</v>
      </c>
      <c r="P6" s="120"/>
      <c r="Q6" s="17" t="s">
        <v>70</v>
      </c>
      <c r="R6" s="17" t="s">
        <v>155</v>
      </c>
      <c r="S6" s="17" t="s">
        <v>156</v>
      </c>
      <c r="T6" s="17" t="s">
        <v>70</v>
      </c>
      <c r="U6" s="17" t="s">
        <v>155</v>
      </c>
      <c r="V6" s="17" t="s">
        <v>156</v>
      </c>
      <c r="W6" s="17" t="s">
        <v>70</v>
      </c>
      <c r="X6" s="158" t="s">
        <v>155</v>
      </c>
      <c r="Y6" s="158" t="s">
        <v>156</v>
      </c>
      <c r="Z6" s="17" t="s">
        <v>70</v>
      </c>
      <c r="AA6" s="158" t="s">
        <v>155</v>
      </c>
      <c r="AB6" s="158" t="s">
        <v>156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240" ht="19.5" customHeight="1">
      <c r="A7" s="126" t="s">
        <v>78</v>
      </c>
      <c r="B7" s="127" t="s">
        <v>78</v>
      </c>
      <c r="C7" s="126" t="s">
        <v>78</v>
      </c>
      <c r="D7" s="126" t="s">
        <v>78</v>
      </c>
      <c r="E7" s="128">
        <f>E8+E13+E24+E32+E39+E43+E53+E59+E80</f>
        <v>7398941</v>
      </c>
      <c r="F7" s="128">
        <f>G7</f>
        <v>7398941</v>
      </c>
      <c r="G7" s="128">
        <f aca="true" t="shared" si="0" ref="G7:I7">G8+G13+G24+G32+G39+G43+G5153+G53+G59+G80</f>
        <v>7398941</v>
      </c>
      <c r="H7" s="128">
        <f t="shared" si="0"/>
        <v>3115863</v>
      </c>
      <c r="I7" s="159">
        <f t="shared" si="0"/>
        <v>4283078</v>
      </c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65"/>
      <c r="AD7" s="166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</row>
    <row r="8" spans="1:240" ht="19.5" customHeight="1">
      <c r="A8" s="129" t="s">
        <v>210</v>
      </c>
      <c r="B8" s="126"/>
      <c r="C8" s="130"/>
      <c r="D8" s="131" t="s">
        <v>211</v>
      </c>
      <c r="E8" s="132">
        <f>F8</f>
        <v>2257609</v>
      </c>
      <c r="F8" s="133">
        <f>G8</f>
        <v>2257609</v>
      </c>
      <c r="G8" s="134">
        <f aca="true" t="shared" si="1" ref="G8:G71">H8+I8</f>
        <v>2257609</v>
      </c>
      <c r="H8" s="134">
        <f>SUM(H9:H12)</f>
        <v>2187609</v>
      </c>
      <c r="I8" s="159">
        <f>SUM(I9:I12)</f>
        <v>70000</v>
      </c>
      <c r="J8" s="5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ht="19.5" customHeight="1">
      <c r="A9" s="46" t="s">
        <v>212</v>
      </c>
      <c r="B9" s="126" t="s">
        <v>82</v>
      </c>
      <c r="C9" s="135"/>
      <c r="D9" s="46" t="s">
        <v>213</v>
      </c>
      <c r="E9" s="136"/>
      <c r="F9" s="56"/>
      <c r="G9" s="58">
        <f t="shared" si="1"/>
        <v>1562232</v>
      </c>
      <c r="H9" s="134">
        <v>1492232</v>
      </c>
      <c r="I9" s="159">
        <v>70000</v>
      </c>
      <c r="J9" s="5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ht="19.5" customHeight="1">
      <c r="A10" s="46" t="s">
        <v>212</v>
      </c>
      <c r="B10" s="126" t="s">
        <v>83</v>
      </c>
      <c r="C10" s="135"/>
      <c r="D10" s="46" t="s">
        <v>214</v>
      </c>
      <c r="E10" s="56"/>
      <c r="F10" s="56"/>
      <c r="G10" s="58">
        <f t="shared" si="1"/>
        <v>415067</v>
      </c>
      <c r="H10" s="134">
        <v>415067</v>
      </c>
      <c r="I10" s="159">
        <v>0</v>
      </c>
      <c r="J10" s="59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ht="19.5" customHeight="1">
      <c r="A11" s="46" t="s">
        <v>212</v>
      </c>
      <c r="B11" s="126" t="s">
        <v>86</v>
      </c>
      <c r="C11" s="135"/>
      <c r="D11" s="46" t="s">
        <v>117</v>
      </c>
      <c r="E11" s="56"/>
      <c r="F11" s="56"/>
      <c r="G11" s="58">
        <f t="shared" si="1"/>
        <v>177227</v>
      </c>
      <c r="H11" s="134">
        <v>177227</v>
      </c>
      <c r="I11" s="159">
        <v>0</v>
      </c>
      <c r="J11" s="5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ht="19.5" customHeight="1">
      <c r="A12" s="46" t="s">
        <v>212</v>
      </c>
      <c r="B12" s="126" t="s">
        <v>104</v>
      </c>
      <c r="C12" s="135"/>
      <c r="D12" s="46" t="s">
        <v>215</v>
      </c>
      <c r="E12" s="56"/>
      <c r="F12" s="56"/>
      <c r="G12" s="58">
        <f t="shared" si="1"/>
        <v>103083</v>
      </c>
      <c r="H12" s="134">
        <v>103083</v>
      </c>
      <c r="I12" s="159">
        <v>0</v>
      </c>
      <c r="J12" s="5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ht="19.5" customHeight="1">
      <c r="A13" s="129" t="s">
        <v>216</v>
      </c>
      <c r="B13" s="126"/>
      <c r="C13" s="135"/>
      <c r="D13" s="129" t="s">
        <v>217</v>
      </c>
      <c r="E13" s="128">
        <f>F13</f>
        <v>969414</v>
      </c>
      <c r="F13" s="137">
        <f>G13</f>
        <v>969414</v>
      </c>
      <c r="G13" s="138">
        <f t="shared" si="1"/>
        <v>969414</v>
      </c>
      <c r="H13" s="134">
        <f>SUM(H14:H23)</f>
        <v>558214</v>
      </c>
      <c r="I13" s="159">
        <f>SUM(I14:I23)</f>
        <v>411200</v>
      </c>
      <c r="J13" s="5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8" ht="19.5" customHeight="1">
      <c r="A14" s="46" t="s">
        <v>218</v>
      </c>
      <c r="B14" s="126" t="s">
        <v>82</v>
      </c>
      <c r="C14" s="135"/>
      <c r="D14" s="46" t="s">
        <v>219</v>
      </c>
      <c r="E14" s="139"/>
      <c r="F14" s="58"/>
      <c r="G14" s="56">
        <f t="shared" si="1"/>
        <v>753414</v>
      </c>
      <c r="H14" s="134">
        <v>484214</v>
      </c>
      <c r="I14" s="159">
        <v>269200</v>
      </c>
      <c r="J14" s="160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ht="19.5" customHeight="1">
      <c r="A15" s="46" t="s">
        <v>218</v>
      </c>
      <c r="B15" s="126" t="s">
        <v>83</v>
      </c>
      <c r="C15" s="135"/>
      <c r="D15" s="46" t="s">
        <v>220</v>
      </c>
      <c r="E15" s="139"/>
      <c r="F15" s="56"/>
      <c r="G15" s="140">
        <f t="shared" si="1"/>
        <v>20000</v>
      </c>
      <c r="H15" s="134">
        <v>10000</v>
      </c>
      <c r="I15" s="145">
        <v>10000</v>
      </c>
      <c r="J15" s="160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s="114" customFormat="1" ht="19.5" customHeight="1">
      <c r="A16" s="46" t="s">
        <v>218</v>
      </c>
      <c r="B16" s="141" t="s">
        <v>86</v>
      </c>
      <c r="C16" s="135"/>
      <c r="D16" s="142" t="s">
        <v>221</v>
      </c>
      <c r="E16" s="143"/>
      <c r="F16" s="56"/>
      <c r="G16" s="58">
        <f t="shared" si="1"/>
        <v>40000</v>
      </c>
      <c r="H16" s="134">
        <v>15000</v>
      </c>
      <c r="I16" s="145">
        <v>25000</v>
      </c>
      <c r="J16" s="161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ht="19.5" customHeight="1">
      <c r="A17" s="46" t="s">
        <v>218</v>
      </c>
      <c r="B17" s="126" t="s">
        <v>91</v>
      </c>
      <c r="C17" s="135"/>
      <c r="D17" s="46" t="s">
        <v>222</v>
      </c>
      <c r="E17" s="139"/>
      <c r="F17" s="56"/>
      <c r="G17" s="58">
        <f t="shared" si="1"/>
        <v>0</v>
      </c>
      <c r="H17" s="134">
        <v>0</v>
      </c>
      <c r="I17" s="145">
        <v>0</v>
      </c>
      <c r="J17" s="160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ht="19.5" customHeight="1">
      <c r="A18" s="46" t="s">
        <v>218</v>
      </c>
      <c r="B18" s="126" t="s">
        <v>101</v>
      </c>
      <c r="C18" s="135"/>
      <c r="D18" s="46" t="s">
        <v>223</v>
      </c>
      <c r="E18" s="139"/>
      <c r="F18" s="56"/>
      <c r="G18" s="144">
        <f t="shared" si="1"/>
        <v>0</v>
      </c>
      <c r="H18" s="134">
        <v>0</v>
      </c>
      <c r="I18" s="145">
        <v>0</v>
      </c>
      <c r="J18" s="160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ht="19.5" customHeight="1">
      <c r="A19" s="46" t="s">
        <v>218</v>
      </c>
      <c r="B19" s="126" t="s">
        <v>119</v>
      </c>
      <c r="C19" s="135"/>
      <c r="D19" s="46" t="s">
        <v>224</v>
      </c>
      <c r="E19" s="139"/>
      <c r="F19" s="58"/>
      <c r="G19" s="56">
        <f t="shared" si="1"/>
        <v>25000</v>
      </c>
      <c r="H19" s="145"/>
      <c r="I19" s="145">
        <v>25000</v>
      </c>
      <c r="J19" s="160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19.5" customHeight="1">
      <c r="A20" s="46" t="s">
        <v>218</v>
      </c>
      <c r="B20" s="126" t="s">
        <v>108</v>
      </c>
      <c r="C20" s="135"/>
      <c r="D20" s="46" t="s">
        <v>225</v>
      </c>
      <c r="E20" s="139"/>
      <c r="F20" s="58"/>
      <c r="G20" s="56">
        <f t="shared" si="1"/>
        <v>0</v>
      </c>
      <c r="H20" s="134">
        <v>0</v>
      </c>
      <c r="I20" s="145">
        <v>0</v>
      </c>
      <c r="J20" s="160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9.5" customHeight="1">
      <c r="A21" s="46" t="s">
        <v>218</v>
      </c>
      <c r="B21" s="126" t="s">
        <v>89</v>
      </c>
      <c r="C21" s="135"/>
      <c r="D21" s="46" t="s">
        <v>226</v>
      </c>
      <c r="E21" s="139"/>
      <c r="F21" s="56"/>
      <c r="G21" s="140">
        <f t="shared" si="1"/>
        <v>0</v>
      </c>
      <c r="H21" s="134">
        <v>0</v>
      </c>
      <c r="I21" s="145">
        <v>0</v>
      </c>
      <c r="J21" s="160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9.5" customHeight="1">
      <c r="A22" s="46" t="s">
        <v>218</v>
      </c>
      <c r="B22" s="126" t="s">
        <v>227</v>
      </c>
      <c r="C22" s="135"/>
      <c r="D22" s="46" t="s">
        <v>228</v>
      </c>
      <c r="E22" s="139"/>
      <c r="F22" s="56"/>
      <c r="G22" s="58">
        <f t="shared" si="1"/>
        <v>15000</v>
      </c>
      <c r="H22" s="134">
        <v>5000</v>
      </c>
      <c r="I22" s="91">
        <v>10000</v>
      </c>
      <c r="J22" s="160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ht="19.5" customHeight="1">
      <c r="A23" s="46" t="s">
        <v>218</v>
      </c>
      <c r="B23" s="126" t="s">
        <v>104</v>
      </c>
      <c r="C23" s="135"/>
      <c r="D23" s="46" t="s">
        <v>229</v>
      </c>
      <c r="E23" s="139"/>
      <c r="F23" s="56"/>
      <c r="G23" s="144">
        <f t="shared" si="1"/>
        <v>116000</v>
      </c>
      <c r="H23" s="134">
        <v>44000</v>
      </c>
      <c r="I23" s="85">
        <v>72000</v>
      </c>
      <c r="J23" s="160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ht="19.5" customHeight="1">
      <c r="A24" s="129" t="s">
        <v>230</v>
      </c>
      <c r="B24" s="146"/>
      <c r="C24" s="135"/>
      <c r="D24" s="129" t="s">
        <v>231</v>
      </c>
      <c r="E24" s="128">
        <f>F24</f>
        <v>0</v>
      </c>
      <c r="F24" s="137">
        <f>G24</f>
        <v>0</v>
      </c>
      <c r="G24" s="128">
        <f t="shared" si="1"/>
        <v>0</v>
      </c>
      <c r="H24" s="144">
        <v>0</v>
      </c>
      <c r="I24" s="85">
        <v>0</v>
      </c>
      <c r="J24" s="160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ht="19.5" customHeight="1">
      <c r="A25" s="46" t="s">
        <v>232</v>
      </c>
      <c r="B25" s="126" t="s">
        <v>82</v>
      </c>
      <c r="C25" s="135"/>
      <c r="D25" s="46" t="s">
        <v>233</v>
      </c>
      <c r="E25" s="139"/>
      <c r="F25" s="58"/>
      <c r="G25" s="136">
        <f t="shared" si="1"/>
        <v>0</v>
      </c>
      <c r="H25" s="144">
        <v>0</v>
      </c>
      <c r="I25" s="85">
        <v>0</v>
      </c>
      <c r="J25" s="160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28" ht="19.5" customHeight="1">
      <c r="A26" s="46" t="s">
        <v>232</v>
      </c>
      <c r="B26" s="126" t="s">
        <v>83</v>
      </c>
      <c r="C26" s="135"/>
      <c r="D26" s="46" t="s">
        <v>234</v>
      </c>
      <c r="E26" s="139"/>
      <c r="F26" s="58"/>
      <c r="G26" s="56">
        <f t="shared" si="1"/>
        <v>0</v>
      </c>
      <c r="H26" s="144">
        <v>0</v>
      </c>
      <c r="I26" s="85"/>
      <c r="J26" s="160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ht="19.5" customHeight="1">
      <c r="A27" s="46" t="s">
        <v>232</v>
      </c>
      <c r="B27" s="126" t="s">
        <v>86</v>
      </c>
      <c r="C27" s="135"/>
      <c r="D27" s="46" t="s">
        <v>235</v>
      </c>
      <c r="E27" s="139"/>
      <c r="F27" s="56"/>
      <c r="G27" s="140">
        <f t="shared" si="1"/>
        <v>0</v>
      </c>
      <c r="H27" s="144">
        <v>0</v>
      </c>
      <c r="I27" s="85">
        <v>0</v>
      </c>
      <c r="J27" s="160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ht="19.5" customHeight="1">
      <c r="A28" s="46" t="s">
        <v>232</v>
      </c>
      <c r="B28" s="126" t="s">
        <v>101</v>
      </c>
      <c r="C28" s="135"/>
      <c r="D28" s="46" t="s">
        <v>236</v>
      </c>
      <c r="E28" s="139"/>
      <c r="F28" s="56"/>
      <c r="G28" s="58">
        <f t="shared" si="1"/>
        <v>0</v>
      </c>
      <c r="H28" s="144">
        <v>0</v>
      </c>
      <c r="I28" s="85">
        <v>0</v>
      </c>
      <c r="J28" s="160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ht="19.5" customHeight="1">
      <c r="A29" s="46" t="s">
        <v>232</v>
      </c>
      <c r="B29" s="126" t="s">
        <v>119</v>
      </c>
      <c r="C29" s="135"/>
      <c r="D29" s="46" t="s">
        <v>237</v>
      </c>
      <c r="E29" s="139"/>
      <c r="F29" s="56"/>
      <c r="G29" s="58">
        <f t="shared" si="1"/>
        <v>0</v>
      </c>
      <c r="H29" s="144">
        <v>0</v>
      </c>
      <c r="I29" s="85">
        <v>0</v>
      </c>
      <c r="J29" s="160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ht="19.5" customHeight="1">
      <c r="A30" s="46" t="s">
        <v>232</v>
      </c>
      <c r="B30" s="126" t="s">
        <v>108</v>
      </c>
      <c r="C30" s="135"/>
      <c r="D30" s="46" t="s">
        <v>238</v>
      </c>
      <c r="E30" s="139"/>
      <c r="F30" s="56"/>
      <c r="G30" s="144">
        <f t="shared" si="1"/>
        <v>0</v>
      </c>
      <c r="H30" s="144">
        <v>0</v>
      </c>
      <c r="I30" s="85">
        <v>0</v>
      </c>
      <c r="J30" s="160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ht="19.5" customHeight="1">
      <c r="A31" s="46" t="s">
        <v>232</v>
      </c>
      <c r="B31" s="126" t="s">
        <v>104</v>
      </c>
      <c r="C31" s="135"/>
      <c r="D31" s="46" t="s">
        <v>239</v>
      </c>
      <c r="E31" s="139"/>
      <c r="F31" s="58"/>
      <c r="G31" s="56">
        <f t="shared" si="1"/>
        <v>0</v>
      </c>
      <c r="H31" s="144"/>
      <c r="I31" s="85">
        <v>0</v>
      </c>
      <c r="J31" s="160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ht="19.5" customHeight="1">
      <c r="A32" s="129" t="s">
        <v>240</v>
      </c>
      <c r="B32" s="146"/>
      <c r="C32" s="135"/>
      <c r="D32" s="129" t="s">
        <v>241</v>
      </c>
      <c r="E32" s="128">
        <f>F32</f>
        <v>90000</v>
      </c>
      <c r="F32" s="137">
        <f>G32</f>
        <v>90000</v>
      </c>
      <c r="G32" s="134">
        <f t="shared" si="1"/>
        <v>90000</v>
      </c>
      <c r="H32" s="138">
        <f>SUM(H34:H37)</f>
        <v>85000</v>
      </c>
      <c r="I32" s="138">
        <f>SUM(I33:I38)</f>
        <v>5000</v>
      </c>
      <c r="J32" s="160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ht="19.5" customHeight="1">
      <c r="A33" s="46" t="s">
        <v>242</v>
      </c>
      <c r="B33" s="126" t="s">
        <v>82</v>
      </c>
      <c r="C33" s="135"/>
      <c r="D33" s="46" t="s">
        <v>233</v>
      </c>
      <c r="E33" s="139"/>
      <c r="F33" s="56"/>
      <c r="G33" s="58">
        <f t="shared" si="1"/>
        <v>0</v>
      </c>
      <c r="H33" s="144">
        <v>0</v>
      </c>
      <c r="I33" s="85">
        <v>0</v>
      </c>
      <c r="J33" s="160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ht="19.5" customHeight="1">
      <c r="A34" s="46" t="s">
        <v>242</v>
      </c>
      <c r="B34" s="126" t="s">
        <v>83</v>
      </c>
      <c r="C34" s="135"/>
      <c r="D34" s="46" t="s">
        <v>234</v>
      </c>
      <c r="E34" s="139"/>
      <c r="F34" s="56"/>
      <c r="G34" s="58">
        <f t="shared" si="1"/>
        <v>20000</v>
      </c>
      <c r="H34" s="144">
        <v>20000</v>
      </c>
      <c r="I34" s="85">
        <v>0</v>
      </c>
      <c r="J34" s="160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ht="19.5" customHeight="1">
      <c r="A35" s="46" t="s">
        <v>242</v>
      </c>
      <c r="B35" s="126" t="s">
        <v>86</v>
      </c>
      <c r="C35" s="135"/>
      <c r="D35" s="46" t="s">
        <v>235</v>
      </c>
      <c r="E35" s="139"/>
      <c r="F35" s="56"/>
      <c r="G35" s="58">
        <f t="shared" si="1"/>
        <v>0</v>
      </c>
      <c r="H35" s="144">
        <v>0</v>
      </c>
      <c r="I35" s="85">
        <v>0</v>
      </c>
      <c r="J35" s="160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9.5" customHeight="1">
      <c r="A36" s="46" t="s">
        <v>242</v>
      </c>
      <c r="B36" s="126" t="s">
        <v>91</v>
      </c>
      <c r="C36" s="135"/>
      <c r="D36" s="46" t="s">
        <v>237</v>
      </c>
      <c r="E36" s="139"/>
      <c r="F36" s="56"/>
      <c r="G36" s="144">
        <f t="shared" si="1"/>
        <v>35000</v>
      </c>
      <c r="H36" s="144">
        <v>30000</v>
      </c>
      <c r="I36" s="85">
        <v>5000</v>
      </c>
      <c r="J36" s="160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19.5" customHeight="1">
      <c r="A37" s="46" t="s">
        <v>242</v>
      </c>
      <c r="B37" s="126" t="s">
        <v>101</v>
      </c>
      <c r="C37" s="135"/>
      <c r="D37" s="46" t="s">
        <v>238</v>
      </c>
      <c r="E37" s="139"/>
      <c r="F37" s="58"/>
      <c r="G37" s="56">
        <f t="shared" si="1"/>
        <v>35000</v>
      </c>
      <c r="H37" s="144">
        <v>35000</v>
      </c>
      <c r="I37" s="85">
        <v>0</v>
      </c>
      <c r="J37" s="160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19.5" customHeight="1">
      <c r="A38" s="46" t="s">
        <v>242</v>
      </c>
      <c r="B38" s="126" t="s">
        <v>104</v>
      </c>
      <c r="C38" s="135"/>
      <c r="D38" s="46" t="s">
        <v>239</v>
      </c>
      <c r="E38" s="139"/>
      <c r="F38" s="58"/>
      <c r="G38" s="147">
        <f t="shared" si="1"/>
        <v>0</v>
      </c>
      <c r="H38" s="144">
        <v>0</v>
      </c>
      <c r="I38" s="85">
        <v>0</v>
      </c>
      <c r="J38" s="160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19.5" customHeight="1">
      <c r="A39" s="129" t="s">
        <v>243</v>
      </c>
      <c r="B39" s="146"/>
      <c r="C39" s="135"/>
      <c r="D39" s="129" t="s">
        <v>244</v>
      </c>
      <c r="E39" s="128">
        <f>F39</f>
        <v>0</v>
      </c>
      <c r="F39" s="137">
        <f>G39</f>
        <v>0</v>
      </c>
      <c r="G39" s="128">
        <f t="shared" si="1"/>
        <v>0</v>
      </c>
      <c r="H39" s="144">
        <v>0</v>
      </c>
      <c r="I39" s="85">
        <v>0</v>
      </c>
      <c r="J39" s="160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ht="19.5" customHeight="1">
      <c r="A40" s="46" t="s">
        <v>245</v>
      </c>
      <c r="B40" s="126" t="s">
        <v>82</v>
      </c>
      <c r="C40" s="135"/>
      <c r="D40" s="46" t="s">
        <v>246</v>
      </c>
      <c r="E40" s="139"/>
      <c r="F40" s="56"/>
      <c r="G40" s="140">
        <f t="shared" si="1"/>
        <v>0</v>
      </c>
      <c r="H40" s="144">
        <v>0</v>
      </c>
      <c r="I40" s="85">
        <v>0</v>
      </c>
      <c r="J40" s="161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28" ht="19.5" customHeight="1">
      <c r="A41" s="46" t="s">
        <v>245</v>
      </c>
      <c r="B41" s="126" t="s">
        <v>83</v>
      </c>
      <c r="C41" s="135"/>
      <c r="D41" s="46" t="s">
        <v>247</v>
      </c>
      <c r="E41" s="139"/>
      <c r="F41" s="56"/>
      <c r="G41" s="58">
        <f t="shared" si="1"/>
        <v>0</v>
      </c>
      <c r="H41" s="144">
        <v>0</v>
      </c>
      <c r="I41" s="85">
        <v>0</v>
      </c>
      <c r="J41" s="161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</row>
    <row r="42" spans="1:28" ht="19.5" customHeight="1">
      <c r="A42" s="46" t="s">
        <v>245</v>
      </c>
      <c r="B42" s="126" t="s">
        <v>104</v>
      </c>
      <c r="C42" s="135"/>
      <c r="D42" s="46" t="s">
        <v>248</v>
      </c>
      <c r="E42" s="139"/>
      <c r="F42" s="56"/>
      <c r="G42" s="58">
        <f t="shared" si="1"/>
        <v>0</v>
      </c>
      <c r="H42" s="144">
        <v>0</v>
      </c>
      <c r="I42" s="85">
        <v>0</v>
      </c>
      <c r="J42" s="139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ht="19.5" customHeight="1">
      <c r="A43" s="129" t="s">
        <v>249</v>
      </c>
      <c r="B43" s="146"/>
      <c r="C43" s="135"/>
      <c r="D43" s="129" t="s">
        <v>250</v>
      </c>
      <c r="E43" s="128">
        <f>F43</f>
        <v>0</v>
      </c>
      <c r="F43" s="137">
        <f>G43</f>
        <v>0</v>
      </c>
      <c r="G43" s="138">
        <f t="shared" si="1"/>
        <v>0</v>
      </c>
      <c r="H43" s="144">
        <v>0</v>
      </c>
      <c r="I43" s="85">
        <v>0</v>
      </c>
      <c r="J43" s="160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ht="19.5" customHeight="1">
      <c r="A44" s="46" t="s">
        <v>251</v>
      </c>
      <c r="B44" s="126" t="s">
        <v>82</v>
      </c>
      <c r="C44" s="135"/>
      <c r="D44" s="46" t="s">
        <v>252</v>
      </c>
      <c r="E44" s="139"/>
      <c r="F44" s="58"/>
      <c r="G44" s="56">
        <f t="shared" si="1"/>
        <v>0</v>
      </c>
      <c r="H44" s="144">
        <v>0</v>
      </c>
      <c r="I44" s="85">
        <v>0</v>
      </c>
      <c r="J44" s="160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ht="19.5" customHeight="1">
      <c r="A45" s="46" t="s">
        <v>251</v>
      </c>
      <c r="B45" s="126" t="s">
        <v>83</v>
      </c>
      <c r="C45" s="135"/>
      <c r="D45" s="46" t="s">
        <v>253</v>
      </c>
      <c r="E45" s="139"/>
      <c r="F45" s="56"/>
      <c r="G45" s="140">
        <f t="shared" si="1"/>
        <v>0</v>
      </c>
      <c r="H45" s="144">
        <v>0</v>
      </c>
      <c r="I45" s="85">
        <v>0</v>
      </c>
      <c r="J45" s="160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ht="19.5" customHeight="1">
      <c r="A46" s="129" t="s">
        <v>254</v>
      </c>
      <c r="B46" s="146"/>
      <c r="C46" s="135"/>
      <c r="D46" s="129" t="s">
        <v>255</v>
      </c>
      <c r="E46" s="148"/>
      <c r="F46" s="56"/>
      <c r="G46" s="58">
        <f t="shared" si="1"/>
        <v>0</v>
      </c>
      <c r="H46" s="144">
        <v>0</v>
      </c>
      <c r="I46" s="85">
        <v>0</v>
      </c>
      <c r="J46" s="139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</row>
    <row r="47" spans="1:28" ht="19.5" customHeight="1">
      <c r="A47" s="46" t="s">
        <v>256</v>
      </c>
      <c r="B47" s="126" t="s">
        <v>82</v>
      </c>
      <c r="C47" s="135"/>
      <c r="D47" s="46" t="s">
        <v>257</v>
      </c>
      <c r="E47" s="139"/>
      <c r="F47" s="56"/>
      <c r="G47" s="58">
        <f t="shared" si="1"/>
        <v>0</v>
      </c>
      <c r="H47" s="144">
        <v>0</v>
      </c>
      <c r="I47" s="85">
        <v>0</v>
      </c>
      <c r="J47" s="139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</row>
    <row r="48" spans="1:28" ht="19.5" customHeight="1">
      <c r="A48" s="46" t="s">
        <v>256</v>
      </c>
      <c r="B48" s="126" t="s">
        <v>83</v>
      </c>
      <c r="C48" s="135"/>
      <c r="D48" s="46" t="s">
        <v>258</v>
      </c>
      <c r="E48" s="139"/>
      <c r="F48" s="56"/>
      <c r="G48" s="58">
        <f t="shared" si="1"/>
        <v>0</v>
      </c>
      <c r="H48" s="144">
        <v>0</v>
      </c>
      <c r="I48" s="85">
        <v>0</v>
      </c>
      <c r="J48" s="139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28" ht="19.5" customHeight="1">
      <c r="A49" s="46" t="s">
        <v>256</v>
      </c>
      <c r="B49" s="126" t="s">
        <v>104</v>
      </c>
      <c r="C49" s="135"/>
      <c r="D49" s="46" t="s">
        <v>259</v>
      </c>
      <c r="E49" s="139"/>
      <c r="F49" s="56"/>
      <c r="G49" s="149">
        <f t="shared" si="1"/>
        <v>0</v>
      </c>
      <c r="H49" s="144">
        <v>0</v>
      </c>
      <c r="I49" s="85">
        <v>0</v>
      </c>
      <c r="J49" s="139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</row>
    <row r="50" spans="1:28" ht="19.5" customHeight="1">
      <c r="A50" s="129" t="s">
        <v>260</v>
      </c>
      <c r="B50" s="146"/>
      <c r="C50" s="135"/>
      <c r="D50" s="129" t="s">
        <v>261</v>
      </c>
      <c r="E50" s="148"/>
      <c r="F50" s="56"/>
      <c r="G50" s="149">
        <f t="shared" si="1"/>
        <v>0</v>
      </c>
      <c r="H50" s="144">
        <v>0</v>
      </c>
      <c r="I50" s="85">
        <v>0</v>
      </c>
      <c r="J50" s="139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</row>
    <row r="51" spans="1:28" ht="19.5" customHeight="1">
      <c r="A51" s="46" t="s">
        <v>262</v>
      </c>
      <c r="B51" s="126" t="s">
        <v>82</v>
      </c>
      <c r="C51" s="135"/>
      <c r="D51" s="46" t="s">
        <v>263</v>
      </c>
      <c r="E51" s="139"/>
      <c r="F51" s="56"/>
      <c r="G51" s="58">
        <f t="shared" si="1"/>
        <v>0</v>
      </c>
      <c r="H51" s="144"/>
      <c r="I51" s="85">
        <v>0</v>
      </c>
      <c r="J51" s="139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</row>
    <row r="52" spans="1:28" ht="19.5" customHeight="1">
      <c r="A52" s="46" t="s">
        <v>262</v>
      </c>
      <c r="B52" s="126" t="s">
        <v>83</v>
      </c>
      <c r="C52" s="135"/>
      <c r="D52" s="46" t="s">
        <v>264</v>
      </c>
      <c r="E52" s="139"/>
      <c r="F52" s="56"/>
      <c r="G52" s="144">
        <f t="shared" si="1"/>
        <v>0</v>
      </c>
      <c r="H52" s="144">
        <v>0</v>
      </c>
      <c r="I52" s="85">
        <v>0</v>
      </c>
      <c r="J52" s="139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</row>
    <row r="53" spans="1:28" ht="19.5" customHeight="1">
      <c r="A53" s="129" t="s">
        <v>265</v>
      </c>
      <c r="B53" s="146"/>
      <c r="C53" s="135"/>
      <c r="D53" s="129" t="s">
        <v>266</v>
      </c>
      <c r="E53" s="128">
        <f>F53</f>
        <v>3017802</v>
      </c>
      <c r="F53" s="137">
        <f>G53</f>
        <v>3017802</v>
      </c>
      <c r="G53" s="128">
        <f t="shared" si="1"/>
        <v>3017802</v>
      </c>
      <c r="H53" s="138">
        <v>245040</v>
      </c>
      <c r="I53" s="159">
        <v>2772762</v>
      </c>
      <c r="J53" s="160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</row>
    <row r="54" spans="1:28" ht="19.5" customHeight="1">
      <c r="A54" s="46" t="s">
        <v>267</v>
      </c>
      <c r="B54" s="126" t="s">
        <v>82</v>
      </c>
      <c r="C54" s="135"/>
      <c r="D54" s="46" t="s">
        <v>268</v>
      </c>
      <c r="E54" s="139"/>
      <c r="F54" s="56"/>
      <c r="G54" s="150">
        <f t="shared" si="1"/>
        <v>0</v>
      </c>
      <c r="H54" s="144">
        <v>0</v>
      </c>
      <c r="I54" s="85">
        <v>0</v>
      </c>
      <c r="J54" s="160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</row>
    <row r="55" spans="1:28" ht="19.5" customHeight="1">
      <c r="A55" s="46" t="s">
        <v>267</v>
      </c>
      <c r="B55" s="126" t="s">
        <v>83</v>
      </c>
      <c r="C55" s="135"/>
      <c r="D55" s="46" t="s">
        <v>269</v>
      </c>
      <c r="E55" s="139"/>
      <c r="F55" s="58"/>
      <c r="G55" s="56">
        <f t="shared" si="1"/>
        <v>0</v>
      </c>
      <c r="H55" s="144"/>
      <c r="I55" s="85"/>
      <c r="J55" s="160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</row>
    <row r="56" spans="1:28" ht="19.5" customHeight="1">
      <c r="A56" s="46" t="s">
        <v>267</v>
      </c>
      <c r="B56" s="126" t="s">
        <v>86</v>
      </c>
      <c r="C56" s="135"/>
      <c r="D56" s="46" t="s">
        <v>270</v>
      </c>
      <c r="E56" s="139"/>
      <c r="F56" s="58"/>
      <c r="G56" s="56">
        <f t="shared" si="1"/>
        <v>0</v>
      </c>
      <c r="H56" s="144">
        <v>0</v>
      </c>
      <c r="I56" s="85">
        <v>0</v>
      </c>
      <c r="J56" s="160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ht="19.5" customHeight="1">
      <c r="A57" s="46" t="s">
        <v>267</v>
      </c>
      <c r="B57" s="126" t="s">
        <v>101</v>
      </c>
      <c r="C57" s="135"/>
      <c r="D57" s="46" t="s">
        <v>271</v>
      </c>
      <c r="E57" s="139"/>
      <c r="F57" s="56"/>
      <c r="G57" s="140">
        <f t="shared" si="1"/>
        <v>0</v>
      </c>
      <c r="H57" s="144">
        <v>0</v>
      </c>
      <c r="I57" s="85">
        <v>0</v>
      </c>
      <c r="J57" s="160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ht="19.5" customHeight="1">
      <c r="A58" s="46" t="s">
        <v>267</v>
      </c>
      <c r="B58" s="126" t="s">
        <v>104</v>
      </c>
      <c r="C58" s="135"/>
      <c r="D58" s="46" t="s">
        <v>272</v>
      </c>
      <c r="E58" s="139"/>
      <c r="F58" s="56"/>
      <c r="G58" s="58">
        <f t="shared" si="1"/>
        <v>3017802</v>
      </c>
      <c r="H58" s="138">
        <v>245040</v>
      </c>
      <c r="I58" s="159">
        <v>2772762</v>
      </c>
      <c r="J58" s="160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ht="19.5" customHeight="1">
      <c r="A59" s="129" t="s">
        <v>273</v>
      </c>
      <c r="B59" s="146"/>
      <c r="C59" s="135"/>
      <c r="D59" s="129" t="s">
        <v>274</v>
      </c>
      <c r="E59" s="148">
        <f>F59</f>
        <v>144116</v>
      </c>
      <c r="F59" s="128">
        <f aca="true" t="shared" si="2" ref="F59:F84">G59</f>
        <v>144116</v>
      </c>
      <c r="G59" s="149">
        <f t="shared" si="1"/>
        <v>144116</v>
      </c>
      <c r="H59" s="138">
        <v>0</v>
      </c>
      <c r="I59" s="163">
        <f>SUM(I60)</f>
        <v>144116</v>
      </c>
      <c r="J59" s="139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</row>
    <row r="60" spans="1:28" ht="19.5" customHeight="1">
      <c r="A60" s="46" t="s">
        <v>275</v>
      </c>
      <c r="B60" s="126" t="s">
        <v>83</v>
      </c>
      <c r="C60" s="135"/>
      <c r="D60" s="46" t="s">
        <v>276</v>
      </c>
      <c r="E60" s="139"/>
      <c r="F60" s="56">
        <f t="shared" si="2"/>
        <v>144116</v>
      </c>
      <c r="G60" s="58">
        <f t="shared" si="1"/>
        <v>144116</v>
      </c>
      <c r="H60" s="144">
        <v>0</v>
      </c>
      <c r="I60" s="85">
        <v>144116</v>
      </c>
      <c r="J60" s="139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ht="19.5" customHeight="1">
      <c r="A61" s="46" t="s">
        <v>275</v>
      </c>
      <c r="B61" s="126" t="s">
        <v>86</v>
      </c>
      <c r="C61" s="135"/>
      <c r="D61" s="46" t="s">
        <v>277</v>
      </c>
      <c r="E61" s="139"/>
      <c r="F61" s="56">
        <f t="shared" si="2"/>
        <v>0</v>
      </c>
      <c r="G61" s="149">
        <f t="shared" si="1"/>
        <v>0</v>
      </c>
      <c r="H61" s="144">
        <v>0</v>
      </c>
      <c r="I61" s="85">
        <v>0</v>
      </c>
      <c r="J61" s="139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s="115" customFormat="1" ht="19.5" customHeight="1">
      <c r="A62" s="129" t="s">
        <v>278</v>
      </c>
      <c r="B62" s="146"/>
      <c r="C62" s="151"/>
      <c r="D62" s="129" t="s">
        <v>279</v>
      </c>
      <c r="E62" s="148"/>
      <c r="F62" s="56">
        <f t="shared" si="2"/>
        <v>0</v>
      </c>
      <c r="G62" s="149">
        <f t="shared" si="1"/>
        <v>0</v>
      </c>
      <c r="H62" s="144">
        <v>0</v>
      </c>
      <c r="I62" s="85">
        <v>0</v>
      </c>
      <c r="J62" s="148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</row>
    <row r="63" spans="1:28" ht="19.5" customHeight="1">
      <c r="A63" s="46" t="s">
        <v>280</v>
      </c>
      <c r="B63" s="126" t="s">
        <v>82</v>
      </c>
      <c r="C63" s="135"/>
      <c r="D63" s="46" t="s">
        <v>281</v>
      </c>
      <c r="E63" s="139"/>
      <c r="F63" s="56">
        <f t="shared" si="2"/>
        <v>0</v>
      </c>
      <c r="G63" s="58">
        <f t="shared" si="1"/>
        <v>0</v>
      </c>
      <c r="H63" s="144">
        <v>0</v>
      </c>
      <c r="I63" s="85">
        <v>0</v>
      </c>
      <c r="J63" s="139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</row>
    <row r="64" spans="1:28" ht="19.5" customHeight="1">
      <c r="A64" s="46" t="s">
        <v>280</v>
      </c>
      <c r="B64" s="126" t="s">
        <v>83</v>
      </c>
      <c r="C64" s="135"/>
      <c r="D64" s="46" t="s">
        <v>282</v>
      </c>
      <c r="E64" s="139"/>
      <c r="F64" s="56">
        <f t="shared" si="2"/>
        <v>0</v>
      </c>
      <c r="G64" s="58">
        <f t="shared" si="1"/>
        <v>0</v>
      </c>
      <c r="H64" s="144">
        <v>0</v>
      </c>
      <c r="I64" s="85">
        <v>0</v>
      </c>
      <c r="J64" s="139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</row>
    <row r="65" spans="1:28" ht="19.5" customHeight="1">
      <c r="A65" s="46" t="s">
        <v>280</v>
      </c>
      <c r="B65" s="126" t="s">
        <v>86</v>
      </c>
      <c r="C65" s="135"/>
      <c r="D65" s="46" t="s">
        <v>283</v>
      </c>
      <c r="E65" s="139"/>
      <c r="F65" s="56">
        <f t="shared" si="2"/>
        <v>0</v>
      </c>
      <c r="G65" s="58">
        <f t="shared" si="1"/>
        <v>0</v>
      </c>
      <c r="H65" s="144">
        <v>0</v>
      </c>
      <c r="I65" s="85">
        <v>0</v>
      </c>
      <c r="J65" s="139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</row>
    <row r="66" spans="1:28" ht="19.5" customHeight="1">
      <c r="A66" s="46" t="s">
        <v>280</v>
      </c>
      <c r="B66" s="126" t="s">
        <v>91</v>
      </c>
      <c r="C66" s="135"/>
      <c r="D66" s="46" t="s">
        <v>284</v>
      </c>
      <c r="E66" s="139"/>
      <c r="F66" s="56">
        <f t="shared" si="2"/>
        <v>0</v>
      </c>
      <c r="G66" s="58">
        <f t="shared" si="1"/>
        <v>0</v>
      </c>
      <c r="H66" s="144">
        <v>0</v>
      </c>
      <c r="I66" s="85">
        <v>0</v>
      </c>
      <c r="J66" s="139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28" s="115" customFormat="1" ht="19.5" customHeight="1">
      <c r="A67" s="129" t="s">
        <v>285</v>
      </c>
      <c r="B67" s="146"/>
      <c r="C67" s="151"/>
      <c r="D67" s="129" t="s">
        <v>286</v>
      </c>
      <c r="E67" s="148"/>
      <c r="F67" s="56">
        <f t="shared" si="2"/>
        <v>0</v>
      </c>
      <c r="G67" s="149">
        <f t="shared" si="1"/>
        <v>0</v>
      </c>
      <c r="H67" s="128"/>
      <c r="I67" s="159"/>
      <c r="J67" s="148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</row>
    <row r="68" spans="1:28" ht="19.5" customHeight="1">
      <c r="A68" s="46" t="s">
        <v>287</v>
      </c>
      <c r="B68" s="126" t="s">
        <v>82</v>
      </c>
      <c r="C68" s="135"/>
      <c r="D68" s="46" t="s">
        <v>288</v>
      </c>
      <c r="E68" s="139"/>
      <c r="F68" s="56">
        <f t="shared" si="2"/>
        <v>0</v>
      </c>
      <c r="G68" s="149">
        <f t="shared" si="1"/>
        <v>0</v>
      </c>
      <c r="H68" s="168"/>
      <c r="I68" s="170"/>
      <c r="J68" s="139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ht="19.5" customHeight="1">
      <c r="A69" s="46" t="s">
        <v>287</v>
      </c>
      <c r="B69" s="126" t="s">
        <v>83</v>
      </c>
      <c r="C69" s="135"/>
      <c r="D69" s="46" t="s">
        <v>289</v>
      </c>
      <c r="E69" s="139"/>
      <c r="F69" s="56">
        <f t="shared" si="2"/>
        <v>0</v>
      </c>
      <c r="G69" s="58">
        <f t="shared" si="1"/>
        <v>0</v>
      </c>
      <c r="H69" s="168"/>
      <c r="I69" s="170"/>
      <c r="J69" s="139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s="115" customFormat="1" ht="19.5" customHeight="1">
      <c r="A70" s="129" t="s">
        <v>290</v>
      </c>
      <c r="B70" s="146"/>
      <c r="C70" s="151"/>
      <c r="D70" s="129" t="s">
        <v>291</v>
      </c>
      <c r="E70" s="148"/>
      <c r="F70" s="169">
        <f t="shared" si="2"/>
        <v>0</v>
      </c>
      <c r="G70" s="58">
        <f t="shared" si="1"/>
        <v>0</v>
      </c>
      <c r="H70" s="128"/>
      <c r="I70" s="159"/>
      <c r="J70" s="148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</row>
    <row r="71" spans="1:28" ht="19.5" customHeight="1">
      <c r="A71" s="46" t="s">
        <v>292</v>
      </c>
      <c r="B71" s="126" t="s">
        <v>82</v>
      </c>
      <c r="C71" s="135"/>
      <c r="D71" s="46" t="s">
        <v>293</v>
      </c>
      <c r="E71" s="139"/>
      <c r="F71" s="56">
        <f t="shared" si="2"/>
        <v>0</v>
      </c>
      <c r="G71" s="58">
        <f t="shared" si="1"/>
        <v>0</v>
      </c>
      <c r="H71" s="168"/>
      <c r="I71" s="170"/>
      <c r="J71" s="139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ht="19.5" customHeight="1">
      <c r="A72" s="46" t="s">
        <v>292</v>
      </c>
      <c r="B72" s="126" t="s">
        <v>83</v>
      </c>
      <c r="C72" s="135"/>
      <c r="D72" s="46" t="s">
        <v>189</v>
      </c>
      <c r="E72" s="139"/>
      <c r="F72" s="56">
        <f t="shared" si="2"/>
        <v>0</v>
      </c>
      <c r="G72" s="58">
        <f aca="true" t="shared" si="3" ref="G72:G84">H72+I72</f>
        <v>0</v>
      </c>
      <c r="H72" s="168"/>
      <c r="I72" s="170"/>
      <c r="J72" s="139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1:28" ht="19.5" customHeight="1">
      <c r="A73" s="46" t="s">
        <v>292</v>
      </c>
      <c r="B73" s="126" t="s">
        <v>86</v>
      </c>
      <c r="C73" s="135"/>
      <c r="D73" s="46" t="s">
        <v>294</v>
      </c>
      <c r="E73" s="139"/>
      <c r="F73" s="56">
        <f t="shared" si="2"/>
        <v>0</v>
      </c>
      <c r="G73" s="149">
        <f t="shared" si="3"/>
        <v>0</v>
      </c>
      <c r="H73" s="168"/>
      <c r="I73" s="170"/>
      <c r="J73" s="139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</row>
    <row r="74" spans="1:28" ht="19.5" customHeight="1">
      <c r="A74" s="46" t="s">
        <v>292</v>
      </c>
      <c r="B74" s="126" t="s">
        <v>91</v>
      </c>
      <c r="C74" s="135"/>
      <c r="D74" s="46" t="s">
        <v>295</v>
      </c>
      <c r="E74" s="139"/>
      <c r="F74" s="56">
        <f t="shared" si="2"/>
        <v>0</v>
      </c>
      <c r="G74" s="149">
        <f t="shared" si="3"/>
        <v>0</v>
      </c>
      <c r="H74" s="168"/>
      <c r="I74" s="170"/>
      <c r="J74" s="139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</row>
    <row r="75" spans="1:28" ht="19.5" customHeight="1">
      <c r="A75" s="46" t="s">
        <v>292</v>
      </c>
      <c r="B75" s="126" t="s">
        <v>101</v>
      </c>
      <c r="C75" s="135"/>
      <c r="D75" s="46" t="s">
        <v>296</v>
      </c>
      <c r="E75" s="139"/>
      <c r="F75" s="56">
        <f t="shared" si="2"/>
        <v>0</v>
      </c>
      <c r="G75" s="58">
        <f t="shared" si="3"/>
        <v>0</v>
      </c>
      <c r="H75" s="168"/>
      <c r="I75" s="170"/>
      <c r="J75" s="139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</row>
    <row r="76" spans="1:28" ht="19.5" customHeight="1">
      <c r="A76" s="46" t="s">
        <v>292</v>
      </c>
      <c r="B76" s="126" t="s">
        <v>119</v>
      </c>
      <c r="C76" s="135"/>
      <c r="D76" s="46" t="s">
        <v>297</v>
      </c>
      <c r="E76" s="139"/>
      <c r="F76" s="56">
        <f t="shared" si="2"/>
        <v>0</v>
      </c>
      <c r="G76" s="58">
        <f t="shared" si="3"/>
        <v>0</v>
      </c>
      <c r="H76" s="168"/>
      <c r="I76" s="170"/>
      <c r="J76" s="139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</row>
    <row r="77" spans="1:28" s="115" customFormat="1" ht="19.5" customHeight="1">
      <c r="A77" s="129" t="s">
        <v>298</v>
      </c>
      <c r="B77" s="146"/>
      <c r="C77" s="151"/>
      <c r="D77" s="129" t="s">
        <v>299</v>
      </c>
      <c r="E77" s="148"/>
      <c r="F77" s="56">
        <f t="shared" si="2"/>
        <v>0</v>
      </c>
      <c r="G77" s="58">
        <f t="shared" si="3"/>
        <v>0</v>
      </c>
      <c r="H77" s="128"/>
      <c r="I77" s="159"/>
      <c r="J77" s="148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</row>
    <row r="78" spans="1:28" ht="19.5" customHeight="1">
      <c r="A78" s="46" t="s">
        <v>300</v>
      </c>
      <c r="B78" s="126" t="s">
        <v>82</v>
      </c>
      <c r="C78" s="135"/>
      <c r="D78" s="46" t="s">
        <v>122</v>
      </c>
      <c r="E78" s="139"/>
      <c r="F78" s="56">
        <f t="shared" si="2"/>
        <v>0</v>
      </c>
      <c r="G78" s="58">
        <f t="shared" si="3"/>
        <v>0</v>
      </c>
      <c r="H78" s="168"/>
      <c r="I78" s="170"/>
      <c r="J78" s="139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</row>
    <row r="79" spans="1:28" ht="19.5" customHeight="1">
      <c r="A79" s="46" t="s">
        <v>300</v>
      </c>
      <c r="B79" s="126" t="s">
        <v>83</v>
      </c>
      <c r="C79" s="135"/>
      <c r="D79" s="46" t="s">
        <v>301</v>
      </c>
      <c r="E79" s="139"/>
      <c r="F79" s="56">
        <f t="shared" si="2"/>
        <v>0</v>
      </c>
      <c r="G79" s="149">
        <f t="shared" si="3"/>
        <v>0</v>
      </c>
      <c r="H79" s="168"/>
      <c r="I79" s="170"/>
      <c r="J79" s="139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</row>
    <row r="80" spans="1:28" s="115" customFormat="1" ht="19.5" customHeight="1">
      <c r="A80" s="129" t="s">
        <v>302</v>
      </c>
      <c r="B80" s="146"/>
      <c r="C80" s="151"/>
      <c r="D80" s="129" t="s">
        <v>303</v>
      </c>
      <c r="E80" s="148">
        <f>F80</f>
        <v>920000</v>
      </c>
      <c r="F80" s="128">
        <f t="shared" si="2"/>
        <v>920000</v>
      </c>
      <c r="G80" s="149">
        <f t="shared" si="3"/>
        <v>920000</v>
      </c>
      <c r="H80" s="128">
        <f>SUM(H81:H84)</f>
        <v>40000</v>
      </c>
      <c r="I80" s="159">
        <f>SUM(I81:I84)</f>
        <v>880000</v>
      </c>
      <c r="J80" s="148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</row>
    <row r="81" spans="1:28" ht="19.5" customHeight="1">
      <c r="A81" s="46" t="s">
        <v>304</v>
      </c>
      <c r="B81" s="126" t="s">
        <v>119</v>
      </c>
      <c r="C81" s="135"/>
      <c r="D81" s="46" t="s">
        <v>305</v>
      </c>
      <c r="E81" s="139"/>
      <c r="F81" s="56">
        <f t="shared" si="2"/>
        <v>0</v>
      </c>
      <c r="G81" s="58">
        <f t="shared" si="3"/>
        <v>0</v>
      </c>
      <c r="H81" s="168"/>
      <c r="I81" s="170"/>
      <c r="J81" s="139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 ht="19.5" customHeight="1">
      <c r="A82" s="46" t="s">
        <v>304</v>
      </c>
      <c r="B82" s="126" t="s">
        <v>108</v>
      </c>
      <c r="C82" s="135"/>
      <c r="D82" s="46" t="s">
        <v>306</v>
      </c>
      <c r="E82" s="139"/>
      <c r="F82" s="56">
        <f t="shared" si="2"/>
        <v>0</v>
      </c>
      <c r="G82" s="58">
        <f t="shared" si="3"/>
        <v>0</v>
      </c>
      <c r="H82" s="168"/>
      <c r="I82" s="170"/>
      <c r="J82" s="139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 ht="19.5" customHeight="1">
      <c r="A83" s="46" t="s">
        <v>304</v>
      </c>
      <c r="B83" s="126" t="s">
        <v>89</v>
      </c>
      <c r="C83" s="135"/>
      <c r="D83" s="46" t="s">
        <v>307</v>
      </c>
      <c r="E83" s="139"/>
      <c r="F83" s="56">
        <f t="shared" si="2"/>
        <v>880000</v>
      </c>
      <c r="G83" s="58">
        <f t="shared" si="3"/>
        <v>880000</v>
      </c>
      <c r="H83" s="168"/>
      <c r="I83" s="170">
        <v>880000</v>
      </c>
      <c r="J83" s="139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ht="19.5" customHeight="1">
      <c r="A84" s="46" t="s">
        <v>304</v>
      </c>
      <c r="B84" s="126" t="s">
        <v>104</v>
      </c>
      <c r="C84" s="135"/>
      <c r="D84" s="46" t="s">
        <v>303</v>
      </c>
      <c r="E84" s="139"/>
      <c r="F84" s="56">
        <f t="shared" si="2"/>
        <v>40000</v>
      </c>
      <c r="G84" s="58">
        <f t="shared" si="3"/>
        <v>40000</v>
      </c>
      <c r="H84" s="168">
        <v>40000</v>
      </c>
      <c r="I84" s="170"/>
      <c r="J84" s="139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</sheetData>
  <sheetProtection/>
  <mergeCells count="7">
    <mergeCell ref="F4:I4"/>
    <mergeCell ref="G5:I5"/>
    <mergeCell ref="C5:C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scale="10"/>
  <headerFooter scaleWithDoc="0" alignWithMargins="0">
    <oddFooter>&amp;C第 &amp;P 页,共 &amp;N 页</oddFooter>
  </headerFooter>
  <ignoredErrors>
    <ignoredError sqref="H13:I13 H32:I32 I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K18" sqref="K18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13" style="0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6"/>
      <c r="AE1" s="106"/>
      <c r="DH1" s="67" t="s">
        <v>308</v>
      </c>
    </row>
    <row r="2" spans="1:112" ht="19.5" customHeight="1">
      <c r="A2" s="4" t="s">
        <v>309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54</v>
      </c>
      <c r="B4" s="11"/>
      <c r="C4" s="11"/>
      <c r="D4" s="11"/>
      <c r="E4" s="16" t="s">
        <v>55</v>
      </c>
      <c r="F4" s="101" t="s">
        <v>310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1" t="s">
        <v>311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1" t="s">
        <v>266</v>
      </c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7"/>
      <c r="BI4" s="108" t="s">
        <v>279</v>
      </c>
      <c r="BJ4" s="108"/>
      <c r="BK4" s="108"/>
      <c r="BL4" s="108"/>
      <c r="BM4" s="109"/>
      <c r="BN4" s="110" t="s">
        <v>312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1"/>
      <c r="BZ4" s="112"/>
      <c r="CA4" s="110" t="s">
        <v>313</v>
      </c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1" t="s">
        <v>314</v>
      </c>
      <c r="CS4" s="111"/>
      <c r="CT4" s="111"/>
      <c r="CU4" s="111" t="s">
        <v>255</v>
      </c>
      <c r="CV4" s="111"/>
      <c r="CW4" s="111"/>
      <c r="CX4" s="111"/>
      <c r="CY4" s="111"/>
      <c r="CZ4" s="111"/>
      <c r="DA4" s="111" t="s">
        <v>274</v>
      </c>
      <c r="DB4" s="111"/>
      <c r="DC4" s="111"/>
      <c r="DD4" s="110" t="s">
        <v>303</v>
      </c>
      <c r="DE4" s="110"/>
      <c r="DF4" s="110"/>
      <c r="DG4" s="110"/>
      <c r="DH4" s="110"/>
    </row>
    <row r="5" spans="1:112" ht="19.5" customHeight="1">
      <c r="A5" s="8" t="s">
        <v>65</v>
      </c>
      <c r="B5" s="8"/>
      <c r="C5" s="103"/>
      <c r="D5" s="37" t="s">
        <v>315</v>
      </c>
      <c r="E5" s="17"/>
      <c r="F5" s="104" t="s">
        <v>70</v>
      </c>
      <c r="G5" s="104" t="s">
        <v>316</v>
      </c>
      <c r="H5" s="104" t="s">
        <v>317</v>
      </c>
      <c r="I5" s="104" t="s">
        <v>318</v>
      </c>
      <c r="J5" s="104" t="s">
        <v>319</v>
      </c>
      <c r="K5" s="104" t="s">
        <v>320</v>
      </c>
      <c r="L5" s="104" t="s">
        <v>321</v>
      </c>
      <c r="M5" s="17" t="s">
        <v>322</v>
      </c>
      <c r="N5" s="17" t="s">
        <v>323</v>
      </c>
      <c r="O5" s="17" t="s">
        <v>324</v>
      </c>
      <c r="P5" s="17" t="s">
        <v>325</v>
      </c>
      <c r="Q5" s="17" t="s">
        <v>326</v>
      </c>
      <c r="R5" s="17" t="s">
        <v>327</v>
      </c>
      <c r="S5" s="17" t="s">
        <v>328</v>
      </c>
      <c r="T5" s="104" t="s">
        <v>70</v>
      </c>
      <c r="U5" s="104" t="s">
        <v>329</v>
      </c>
      <c r="V5" s="104" t="s">
        <v>330</v>
      </c>
      <c r="W5" s="104" t="s">
        <v>331</v>
      </c>
      <c r="X5" s="104" t="s">
        <v>332</v>
      </c>
      <c r="Y5" s="104" t="s">
        <v>333</v>
      </c>
      <c r="Z5" s="104" t="s">
        <v>334</v>
      </c>
      <c r="AA5" s="104" t="s">
        <v>335</v>
      </c>
      <c r="AB5" s="104" t="s">
        <v>336</v>
      </c>
      <c r="AC5" s="104" t="s">
        <v>337</v>
      </c>
      <c r="AD5" s="104" t="s">
        <v>338</v>
      </c>
      <c r="AE5" s="104" t="s">
        <v>339</v>
      </c>
      <c r="AF5" s="104" t="s">
        <v>340</v>
      </c>
      <c r="AG5" s="104" t="s">
        <v>341</v>
      </c>
      <c r="AH5" s="104" t="s">
        <v>342</v>
      </c>
      <c r="AI5" s="104" t="s">
        <v>343</v>
      </c>
      <c r="AJ5" s="104" t="s">
        <v>344</v>
      </c>
      <c r="AK5" s="104" t="s">
        <v>345</v>
      </c>
      <c r="AL5" s="104" t="s">
        <v>346</v>
      </c>
      <c r="AM5" s="104" t="s">
        <v>347</v>
      </c>
      <c r="AN5" s="104" t="s">
        <v>348</v>
      </c>
      <c r="AO5" s="104" t="s">
        <v>349</v>
      </c>
      <c r="AP5" s="104" t="s">
        <v>350</v>
      </c>
      <c r="AQ5" s="104" t="s">
        <v>351</v>
      </c>
      <c r="AR5" s="104" t="s">
        <v>352</v>
      </c>
      <c r="AS5" s="104" t="s">
        <v>353</v>
      </c>
      <c r="AT5" s="104" t="s">
        <v>354</v>
      </c>
      <c r="AU5" s="104" t="s">
        <v>355</v>
      </c>
      <c r="AV5" s="104" t="s">
        <v>70</v>
      </c>
      <c r="AW5" s="104" t="s">
        <v>356</v>
      </c>
      <c r="AX5" s="104" t="s">
        <v>357</v>
      </c>
      <c r="AY5" s="104" t="s">
        <v>358</v>
      </c>
      <c r="AZ5" s="104" t="s">
        <v>359</v>
      </c>
      <c r="BA5" s="104" t="s">
        <v>360</v>
      </c>
      <c r="BB5" s="104" t="s">
        <v>361</v>
      </c>
      <c r="BC5" s="104" t="s">
        <v>362</v>
      </c>
      <c r="BD5" s="104" t="s">
        <v>363</v>
      </c>
      <c r="BE5" s="104" t="s">
        <v>364</v>
      </c>
      <c r="BF5" s="104" t="s">
        <v>365</v>
      </c>
      <c r="BG5" s="37" t="s">
        <v>366</v>
      </c>
      <c r="BH5" s="37"/>
      <c r="BI5" s="16" t="s">
        <v>70</v>
      </c>
      <c r="BJ5" s="16" t="s">
        <v>367</v>
      </c>
      <c r="BK5" s="16" t="s">
        <v>368</v>
      </c>
      <c r="BL5" s="16" t="s">
        <v>369</v>
      </c>
      <c r="BM5" s="16" t="s">
        <v>370</v>
      </c>
      <c r="BN5" s="17" t="s">
        <v>70</v>
      </c>
      <c r="BO5" s="17" t="s">
        <v>371</v>
      </c>
      <c r="BP5" s="17" t="s">
        <v>372</v>
      </c>
      <c r="BQ5" s="17" t="s">
        <v>373</v>
      </c>
      <c r="BR5" s="17" t="s">
        <v>374</v>
      </c>
      <c r="BS5" s="17" t="s">
        <v>375</v>
      </c>
      <c r="BT5" s="17" t="s">
        <v>376</v>
      </c>
      <c r="BU5" s="17" t="s">
        <v>377</v>
      </c>
      <c r="BV5" s="17" t="s">
        <v>378</v>
      </c>
      <c r="BW5" s="17" t="s">
        <v>379</v>
      </c>
      <c r="BX5" s="82" t="s">
        <v>380</v>
      </c>
      <c r="BY5" s="82" t="s">
        <v>381</v>
      </c>
      <c r="BZ5" s="17" t="s">
        <v>382</v>
      </c>
      <c r="CA5" s="17" t="s">
        <v>70</v>
      </c>
      <c r="CB5" s="17" t="s">
        <v>371</v>
      </c>
      <c r="CC5" s="17" t="s">
        <v>372</v>
      </c>
      <c r="CD5" s="17" t="s">
        <v>373</v>
      </c>
      <c r="CE5" s="17" t="s">
        <v>374</v>
      </c>
      <c r="CF5" s="17" t="s">
        <v>375</v>
      </c>
      <c r="CG5" s="17" t="s">
        <v>376</v>
      </c>
      <c r="CH5" s="17" t="s">
        <v>377</v>
      </c>
      <c r="CI5" s="17" t="s">
        <v>383</v>
      </c>
      <c r="CJ5" s="17" t="s">
        <v>384</v>
      </c>
      <c r="CK5" s="17" t="s">
        <v>385</v>
      </c>
      <c r="CL5" s="17" t="s">
        <v>386</v>
      </c>
      <c r="CM5" s="17" t="s">
        <v>378</v>
      </c>
      <c r="CN5" s="17" t="s">
        <v>379</v>
      </c>
      <c r="CO5" s="82" t="s">
        <v>380</v>
      </c>
      <c r="CP5" s="82" t="s">
        <v>381</v>
      </c>
      <c r="CQ5" s="17" t="s">
        <v>387</v>
      </c>
      <c r="CR5" s="82" t="s">
        <v>70</v>
      </c>
      <c r="CS5" s="82" t="s">
        <v>388</v>
      </c>
      <c r="CT5" s="17" t="s">
        <v>389</v>
      </c>
      <c r="CU5" s="82" t="s">
        <v>70</v>
      </c>
      <c r="CV5" s="82" t="s">
        <v>388</v>
      </c>
      <c r="CW5" s="17" t="s">
        <v>390</v>
      </c>
      <c r="CX5" s="82" t="s">
        <v>391</v>
      </c>
      <c r="CY5" s="82" t="s">
        <v>392</v>
      </c>
      <c r="CZ5" s="16" t="s">
        <v>389</v>
      </c>
      <c r="DA5" s="82" t="s">
        <v>70</v>
      </c>
      <c r="DB5" s="82" t="s">
        <v>274</v>
      </c>
      <c r="DC5" s="82" t="s">
        <v>393</v>
      </c>
      <c r="DD5" s="17" t="s">
        <v>70</v>
      </c>
      <c r="DE5" s="17" t="s">
        <v>394</v>
      </c>
      <c r="DF5" s="17" t="s">
        <v>395</v>
      </c>
      <c r="DG5" s="113" t="s">
        <v>396</v>
      </c>
      <c r="DH5" s="17" t="s">
        <v>303</v>
      </c>
    </row>
    <row r="6" spans="1:112" ht="30.75" customHeight="1">
      <c r="A6" s="19" t="s">
        <v>75</v>
      </c>
      <c r="B6" s="18" t="s">
        <v>76</v>
      </c>
      <c r="C6" s="20" t="s">
        <v>77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13"/>
      <c r="DH6" s="17"/>
    </row>
    <row r="7" spans="1:112" s="53" customFormat="1" ht="12.75" customHeight="1">
      <c r="A7" s="22" t="s">
        <v>78</v>
      </c>
      <c r="B7" s="22" t="s">
        <v>78</v>
      </c>
      <c r="C7" s="22" t="s">
        <v>78</v>
      </c>
      <c r="D7" s="22" t="s">
        <v>78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2">
        <v>18</v>
      </c>
      <c r="W7" s="22">
        <v>19</v>
      </c>
      <c r="X7" s="22">
        <v>20</v>
      </c>
      <c r="Y7" s="22">
        <v>21</v>
      </c>
      <c r="Z7" s="22">
        <v>22</v>
      </c>
      <c r="AA7" s="22">
        <v>23</v>
      </c>
      <c r="AB7" s="22">
        <v>24</v>
      </c>
      <c r="AC7" s="22">
        <v>25</v>
      </c>
      <c r="AD7" s="22">
        <v>26</v>
      </c>
      <c r="AE7" s="22">
        <v>27</v>
      </c>
      <c r="AF7" s="22">
        <v>28</v>
      </c>
      <c r="AG7" s="22">
        <v>29</v>
      </c>
      <c r="AH7" s="22">
        <v>30</v>
      </c>
      <c r="AI7" s="22">
        <v>31</v>
      </c>
      <c r="AJ7" s="22">
        <v>32</v>
      </c>
      <c r="AK7" s="22">
        <v>33</v>
      </c>
      <c r="AL7" s="22">
        <v>34</v>
      </c>
      <c r="AM7" s="22">
        <v>35</v>
      </c>
      <c r="AN7" s="22">
        <v>36</v>
      </c>
      <c r="AO7" s="22">
        <v>37</v>
      </c>
      <c r="AP7" s="22">
        <v>38</v>
      </c>
      <c r="AQ7" s="22">
        <v>39</v>
      </c>
      <c r="AR7" s="22">
        <v>40</v>
      </c>
      <c r="AS7" s="22">
        <v>41</v>
      </c>
      <c r="AT7" s="22">
        <v>42</v>
      </c>
      <c r="AU7" s="22">
        <v>43</v>
      </c>
      <c r="AV7" s="22">
        <v>44</v>
      </c>
      <c r="AW7" s="22">
        <v>45</v>
      </c>
      <c r="AX7" s="22">
        <v>46</v>
      </c>
      <c r="AY7" s="22">
        <v>47</v>
      </c>
      <c r="AZ7" s="22">
        <v>48</v>
      </c>
      <c r="BA7" s="22">
        <v>49</v>
      </c>
      <c r="BB7" s="22">
        <v>50</v>
      </c>
      <c r="BC7" s="22">
        <v>51</v>
      </c>
      <c r="BD7" s="22">
        <v>52</v>
      </c>
      <c r="BE7" s="22">
        <v>53</v>
      </c>
      <c r="BF7" s="22">
        <v>54</v>
      </c>
      <c r="BG7" s="22">
        <v>55</v>
      </c>
      <c r="BH7" s="22">
        <v>56</v>
      </c>
      <c r="BI7" s="22">
        <v>57</v>
      </c>
      <c r="BJ7" s="22">
        <v>58</v>
      </c>
      <c r="BK7" s="22">
        <v>59</v>
      </c>
      <c r="BL7" s="22">
        <v>60</v>
      </c>
      <c r="BM7" s="22">
        <v>61</v>
      </c>
      <c r="BN7" s="22">
        <v>62</v>
      </c>
      <c r="BO7" s="22">
        <v>63</v>
      </c>
      <c r="BP7" s="22">
        <v>64</v>
      </c>
      <c r="BQ7" s="22">
        <v>65</v>
      </c>
      <c r="BR7" s="22">
        <v>66</v>
      </c>
      <c r="BS7" s="22">
        <v>67</v>
      </c>
      <c r="BT7" s="22">
        <v>68</v>
      </c>
      <c r="BU7" s="22">
        <v>69</v>
      </c>
      <c r="BV7" s="22">
        <v>70</v>
      </c>
      <c r="BW7" s="22">
        <v>71</v>
      </c>
      <c r="BX7" s="22">
        <v>72</v>
      </c>
      <c r="BY7" s="22">
        <v>72</v>
      </c>
      <c r="BZ7" s="22">
        <v>74</v>
      </c>
      <c r="CA7" s="22">
        <v>75</v>
      </c>
      <c r="CB7" s="22">
        <v>76</v>
      </c>
      <c r="CC7" s="22">
        <v>77</v>
      </c>
      <c r="CD7" s="22">
        <v>78</v>
      </c>
      <c r="CE7" s="22">
        <v>79</v>
      </c>
      <c r="CF7" s="22">
        <v>80</v>
      </c>
      <c r="CG7" s="22">
        <v>81</v>
      </c>
      <c r="CH7" s="22">
        <v>82</v>
      </c>
      <c r="CI7" s="22">
        <v>83</v>
      </c>
      <c r="CJ7" s="22">
        <v>84</v>
      </c>
      <c r="CK7" s="22">
        <v>85</v>
      </c>
      <c r="CL7" s="22">
        <v>86</v>
      </c>
      <c r="CM7" s="22">
        <v>87</v>
      </c>
      <c r="CN7" s="22">
        <v>88</v>
      </c>
      <c r="CO7" s="22">
        <v>89</v>
      </c>
      <c r="CP7" s="22">
        <v>90</v>
      </c>
      <c r="CQ7" s="22">
        <v>91</v>
      </c>
      <c r="CR7" s="22">
        <v>92</v>
      </c>
      <c r="CS7" s="22">
        <v>93</v>
      </c>
      <c r="CT7" s="22">
        <v>94</v>
      </c>
      <c r="CU7" s="22">
        <v>95</v>
      </c>
      <c r="CV7" s="22">
        <v>96</v>
      </c>
      <c r="CW7" s="22">
        <v>97</v>
      </c>
      <c r="CX7" s="22">
        <v>98</v>
      </c>
      <c r="CY7" s="22">
        <v>99</v>
      </c>
      <c r="CZ7" s="22">
        <v>100</v>
      </c>
      <c r="DA7" s="22">
        <v>101</v>
      </c>
      <c r="DB7" s="22">
        <v>102</v>
      </c>
      <c r="DC7" s="22">
        <v>103</v>
      </c>
      <c r="DD7" s="17">
        <v>104</v>
      </c>
      <c r="DE7" s="17">
        <v>105</v>
      </c>
      <c r="DF7" s="17">
        <v>106</v>
      </c>
      <c r="DG7" s="17">
        <v>107</v>
      </c>
      <c r="DH7" s="17">
        <v>108</v>
      </c>
    </row>
    <row r="8" spans="1:112" ht="19.5" customHeight="1">
      <c r="A8" s="25"/>
      <c r="B8" s="25"/>
      <c r="C8" s="25"/>
      <c r="D8" s="105" t="s">
        <v>55</v>
      </c>
      <c r="E8" s="58">
        <v>7398941</v>
      </c>
      <c r="F8" s="58">
        <v>2257609</v>
      </c>
      <c r="G8" s="58">
        <v>789552</v>
      </c>
      <c r="H8" s="58">
        <v>682680</v>
      </c>
      <c r="I8" s="58">
        <v>0</v>
      </c>
      <c r="J8" s="58">
        <v>90000</v>
      </c>
      <c r="K8" s="58">
        <v>0</v>
      </c>
      <c r="L8" s="58">
        <v>289657</v>
      </c>
      <c r="M8" s="58">
        <v>0</v>
      </c>
      <c r="N8" s="58">
        <v>116290</v>
      </c>
      <c r="O8" s="58">
        <v>0</v>
      </c>
      <c r="P8" s="58">
        <v>9120</v>
      </c>
      <c r="Q8" s="58">
        <v>177227</v>
      </c>
      <c r="R8" s="58">
        <v>0</v>
      </c>
      <c r="S8" s="58">
        <v>103083</v>
      </c>
      <c r="T8" s="58">
        <v>969414</v>
      </c>
      <c r="U8" s="58">
        <v>187792</v>
      </c>
      <c r="V8" s="58">
        <v>10000</v>
      </c>
      <c r="W8" s="58">
        <v>0</v>
      </c>
      <c r="X8" s="58">
        <v>0</v>
      </c>
      <c r="Y8" s="58">
        <v>6300</v>
      </c>
      <c r="Z8" s="58">
        <v>40000</v>
      </c>
      <c r="AA8" s="58">
        <v>31000</v>
      </c>
      <c r="AB8" s="58">
        <v>0</v>
      </c>
      <c r="AC8" s="58">
        <v>0</v>
      </c>
      <c r="AD8" s="58">
        <v>248900</v>
      </c>
      <c r="AE8" s="58">
        <v>0</v>
      </c>
      <c r="AF8" s="58">
        <v>15000</v>
      </c>
      <c r="AG8" s="58">
        <v>10000</v>
      </c>
      <c r="AH8" s="58">
        <v>20000</v>
      </c>
      <c r="AI8" s="58">
        <v>40000</v>
      </c>
      <c r="AJ8" s="58">
        <v>25000</v>
      </c>
      <c r="AK8" s="58">
        <v>0</v>
      </c>
      <c r="AL8" s="58">
        <v>0</v>
      </c>
      <c r="AM8" s="58">
        <v>0</v>
      </c>
      <c r="AN8" s="58">
        <v>5000</v>
      </c>
      <c r="AO8" s="58">
        <v>0</v>
      </c>
      <c r="AP8" s="58">
        <v>14087</v>
      </c>
      <c r="AQ8" s="58">
        <v>27635</v>
      </c>
      <c r="AR8" s="58">
        <v>0</v>
      </c>
      <c r="AS8" s="58">
        <v>172700</v>
      </c>
      <c r="AT8" s="58">
        <v>0</v>
      </c>
      <c r="AU8" s="58">
        <v>116000</v>
      </c>
      <c r="AV8" s="58">
        <v>3161918</v>
      </c>
      <c r="AW8" s="58">
        <v>0</v>
      </c>
      <c r="AX8" s="58">
        <v>0</v>
      </c>
      <c r="AY8" s="58">
        <v>0</v>
      </c>
      <c r="AZ8" s="58">
        <v>0</v>
      </c>
      <c r="BA8" s="58">
        <v>2330212</v>
      </c>
      <c r="BB8" s="58">
        <v>0</v>
      </c>
      <c r="BC8" s="58">
        <v>0</v>
      </c>
      <c r="BD8" s="58">
        <v>0</v>
      </c>
      <c r="BE8" s="58">
        <v>687590</v>
      </c>
      <c r="BF8" s="58">
        <v>0</v>
      </c>
      <c r="BG8" s="58">
        <v>0</v>
      </c>
      <c r="BH8" s="58">
        <v>144116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90000</v>
      </c>
      <c r="CB8" s="58">
        <v>0</v>
      </c>
      <c r="CC8" s="58">
        <v>35000</v>
      </c>
      <c r="CD8" s="58">
        <v>0</v>
      </c>
      <c r="CE8" s="58">
        <v>20000</v>
      </c>
      <c r="CF8" s="58">
        <v>35000</v>
      </c>
      <c r="CG8" s="58">
        <v>0</v>
      </c>
      <c r="CH8" s="58">
        <v>0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</v>
      </c>
      <c r="DD8" s="56">
        <v>920000</v>
      </c>
      <c r="DE8" s="56">
        <v>0</v>
      </c>
      <c r="DF8" s="56">
        <v>0</v>
      </c>
      <c r="DG8" s="56">
        <v>880000</v>
      </c>
      <c r="DH8" s="56">
        <v>40000</v>
      </c>
    </row>
    <row r="9" spans="1:112" ht="19.5" customHeight="1">
      <c r="A9" s="25" t="s">
        <v>99</v>
      </c>
      <c r="B9" s="25" t="s">
        <v>83</v>
      </c>
      <c r="C9" s="25" t="s">
        <v>82</v>
      </c>
      <c r="D9" s="105" t="s">
        <v>397</v>
      </c>
      <c r="E9" s="58">
        <v>34000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34000</v>
      </c>
      <c r="U9" s="58">
        <v>4000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22000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3000</v>
      </c>
      <c r="AT9" s="58">
        <v>0</v>
      </c>
      <c r="AU9" s="58">
        <v>5000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</row>
    <row r="10" spans="1:112" ht="19.5" customHeight="1">
      <c r="A10" s="25" t="s">
        <v>99</v>
      </c>
      <c r="B10" s="25" t="s">
        <v>89</v>
      </c>
      <c r="C10" s="25" t="s">
        <v>82</v>
      </c>
      <c r="D10" s="105" t="s">
        <v>398</v>
      </c>
      <c r="E10" s="58">
        <v>12720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12720</v>
      </c>
      <c r="AW10" s="58">
        <v>0</v>
      </c>
      <c r="AX10" s="58">
        <v>0</v>
      </c>
      <c r="AY10" s="58">
        <v>0</v>
      </c>
      <c r="AZ10" s="58">
        <v>0</v>
      </c>
      <c r="BA10" s="58">
        <v>12720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</row>
    <row r="11" spans="1:112" ht="19.5" customHeight="1">
      <c r="A11" s="25" t="s">
        <v>107</v>
      </c>
      <c r="B11" s="25" t="s">
        <v>93</v>
      </c>
      <c r="C11" s="25" t="s">
        <v>82</v>
      </c>
      <c r="D11" s="105" t="s">
        <v>399</v>
      </c>
      <c r="E11" s="58">
        <v>116290</v>
      </c>
      <c r="F11" s="58">
        <v>116290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116290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</row>
    <row r="12" spans="1:112" ht="19.5" customHeight="1">
      <c r="A12" s="25" t="s">
        <v>99</v>
      </c>
      <c r="B12" s="25" t="s">
        <v>101</v>
      </c>
      <c r="C12" s="25" t="s">
        <v>101</v>
      </c>
      <c r="D12" s="105" t="s">
        <v>400</v>
      </c>
      <c r="E12" s="58">
        <v>289657</v>
      </c>
      <c r="F12" s="58">
        <v>289657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289657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</row>
    <row r="13" spans="1:112" ht="19.5" customHeight="1">
      <c r="A13" s="25" t="s">
        <v>111</v>
      </c>
      <c r="B13" s="25" t="s">
        <v>82</v>
      </c>
      <c r="C13" s="25" t="s">
        <v>112</v>
      </c>
      <c r="D13" s="105" t="s">
        <v>401</v>
      </c>
      <c r="E13" s="58">
        <v>28600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28600</v>
      </c>
      <c r="AW13" s="58">
        <v>0</v>
      </c>
      <c r="AX13" s="58">
        <v>0</v>
      </c>
      <c r="AY13" s="58">
        <v>0</v>
      </c>
      <c r="AZ13" s="58">
        <v>0</v>
      </c>
      <c r="BA13" s="58">
        <v>28600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0</v>
      </c>
      <c r="CZ13" s="58">
        <v>0</v>
      </c>
      <c r="DA13" s="58">
        <v>0</v>
      </c>
      <c r="DB13" s="58">
        <v>0</v>
      </c>
      <c r="DC13" s="58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</row>
    <row r="14" spans="1:112" ht="19.5" customHeight="1">
      <c r="A14" s="25" t="s">
        <v>81</v>
      </c>
      <c r="B14" s="25" t="s">
        <v>86</v>
      </c>
      <c r="C14" s="25" t="s">
        <v>83</v>
      </c>
      <c r="D14" s="105" t="s">
        <v>402</v>
      </c>
      <c r="E14" s="58">
        <v>118000</v>
      </c>
      <c r="F14" s="58">
        <v>50000</v>
      </c>
      <c r="G14" s="58">
        <v>0</v>
      </c>
      <c r="H14" s="58">
        <v>0</v>
      </c>
      <c r="I14" s="58">
        <v>0</v>
      </c>
      <c r="J14" s="58">
        <v>50000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50000</v>
      </c>
      <c r="U14" s="58">
        <v>10000</v>
      </c>
      <c r="V14" s="58">
        <v>10000</v>
      </c>
      <c r="W14" s="58">
        <v>0</v>
      </c>
      <c r="X14" s="58">
        <v>0</v>
      </c>
      <c r="Y14" s="58">
        <v>0</v>
      </c>
      <c r="Z14" s="58">
        <v>10000</v>
      </c>
      <c r="AA14" s="58">
        <v>0</v>
      </c>
      <c r="AB14" s="58">
        <v>0</v>
      </c>
      <c r="AC14" s="58">
        <v>0</v>
      </c>
      <c r="AD14" s="58">
        <v>10000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10000</v>
      </c>
      <c r="AV14" s="58">
        <v>18000</v>
      </c>
      <c r="AW14" s="58">
        <v>0</v>
      </c>
      <c r="AX14" s="58">
        <v>0</v>
      </c>
      <c r="AY14" s="58">
        <v>0</v>
      </c>
      <c r="AZ14" s="58">
        <v>0</v>
      </c>
      <c r="BA14" s="58">
        <v>18000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</row>
    <row r="15" spans="1:112" ht="19.5" customHeight="1">
      <c r="A15" s="25" t="s">
        <v>81</v>
      </c>
      <c r="B15" s="25" t="s">
        <v>86</v>
      </c>
      <c r="C15" s="25" t="s">
        <v>82</v>
      </c>
      <c r="D15" s="105" t="s">
        <v>403</v>
      </c>
      <c r="E15" s="58">
        <v>1988329</v>
      </c>
      <c r="F15" s="58">
        <v>1585315</v>
      </c>
      <c r="G15" s="58">
        <v>789552</v>
      </c>
      <c r="H15" s="58">
        <v>682680</v>
      </c>
      <c r="I15" s="58">
        <v>0</v>
      </c>
      <c r="J15" s="58">
        <v>20000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93083</v>
      </c>
      <c r="T15" s="58">
        <v>328014</v>
      </c>
      <c r="U15" s="58">
        <v>55792</v>
      </c>
      <c r="V15" s="58">
        <v>0</v>
      </c>
      <c r="W15" s="58">
        <v>0</v>
      </c>
      <c r="X15" s="58">
        <v>0</v>
      </c>
      <c r="Y15" s="58">
        <v>6300</v>
      </c>
      <c r="Z15" s="58">
        <v>30000</v>
      </c>
      <c r="AA15" s="58">
        <v>28000</v>
      </c>
      <c r="AB15" s="58">
        <v>0</v>
      </c>
      <c r="AC15" s="58">
        <v>0</v>
      </c>
      <c r="AD15" s="58">
        <v>40000</v>
      </c>
      <c r="AE15" s="58">
        <v>0</v>
      </c>
      <c r="AF15" s="58">
        <v>5000</v>
      </c>
      <c r="AG15" s="58">
        <v>0</v>
      </c>
      <c r="AH15" s="58">
        <v>10000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5000</v>
      </c>
      <c r="AO15" s="58">
        <v>0</v>
      </c>
      <c r="AP15" s="58">
        <v>14087</v>
      </c>
      <c r="AQ15" s="58">
        <v>27635</v>
      </c>
      <c r="AR15" s="58">
        <v>0</v>
      </c>
      <c r="AS15" s="58">
        <v>96200</v>
      </c>
      <c r="AT15" s="58">
        <v>0</v>
      </c>
      <c r="AU15" s="58">
        <v>10000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75000</v>
      </c>
      <c r="CB15" s="58">
        <v>0</v>
      </c>
      <c r="CC15" s="58">
        <v>20000</v>
      </c>
      <c r="CD15" s="58">
        <v>0</v>
      </c>
      <c r="CE15" s="58">
        <v>20000</v>
      </c>
      <c r="CF15" s="58">
        <v>35000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8">
        <v>0</v>
      </c>
      <c r="DA15" s="58">
        <v>0</v>
      </c>
      <c r="DB15" s="58">
        <v>0</v>
      </c>
      <c r="DC15" s="58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</row>
    <row r="16" spans="1:112" ht="19.5" customHeight="1">
      <c r="A16" s="25" t="s">
        <v>99</v>
      </c>
      <c r="B16" s="25" t="s">
        <v>104</v>
      </c>
      <c r="C16" s="25" t="s">
        <v>82</v>
      </c>
      <c r="D16" s="105" t="s">
        <v>404</v>
      </c>
      <c r="E16" s="58">
        <v>9120</v>
      </c>
      <c r="F16" s="58">
        <v>9120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9120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8">
        <v>0</v>
      </c>
      <c r="CT16" s="58">
        <v>0</v>
      </c>
      <c r="CU16" s="58">
        <v>0</v>
      </c>
      <c r="CV16" s="58">
        <v>0</v>
      </c>
      <c r="CW16" s="58">
        <v>0</v>
      </c>
      <c r="CX16" s="58">
        <v>0</v>
      </c>
      <c r="CY16" s="58">
        <v>0</v>
      </c>
      <c r="CZ16" s="58">
        <v>0</v>
      </c>
      <c r="DA16" s="58">
        <v>0</v>
      </c>
      <c r="DB16" s="58">
        <v>0</v>
      </c>
      <c r="DC16" s="58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</row>
    <row r="17" spans="1:112" ht="19.5" customHeight="1">
      <c r="A17" s="25" t="s">
        <v>81</v>
      </c>
      <c r="B17" s="25" t="s">
        <v>86</v>
      </c>
      <c r="C17" s="25" t="s">
        <v>89</v>
      </c>
      <c r="D17" s="105" t="s">
        <v>405</v>
      </c>
      <c r="E17" s="58">
        <v>60000</v>
      </c>
      <c r="F17" s="58">
        <v>10000</v>
      </c>
      <c r="G17" s="58">
        <v>0</v>
      </c>
      <c r="H17" s="58">
        <v>0</v>
      </c>
      <c r="I17" s="58">
        <v>0</v>
      </c>
      <c r="J17" s="58">
        <v>10000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50000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20000</v>
      </c>
      <c r="AE17" s="58">
        <v>0</v>
      </c>
      <c r="AF17" s="58">
        <v>10000</v>
      </c>
      <c r="AG17" s="58">
        <v>10000</v>
      </c>
      <c r="AH17" s="58">
        <v>5000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5000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58">
        <v>0</v>
      </c>
      <c r="BO17" s="58">
        <v>0</v>
      </c>
      <c r="BP17" s="58">
        <v>0</v>
      </c>
      <c r="BQ17" s="58">
        <v>0</v>
      </c>
      <c r="BR17" s="58">
        <v>0</v>
      </c>
      <c r="BS17" s="58">
        <v>0</v>
      </c>
      <c r="BT17" s="58">
        <v>0</v>
      </c>
      <c r="BU17" s="58">
        <v>0</v>
      </c>
      <c r="BV17" s="58">
        <v>0</v>
      </c>
      <c r="BW17" s="58">
        <v>0</v>
      </c>
      <c r="BX17" s="58">
        <v>0</v>
      </c>
      <c r="BY17" s="58">
        <v>0</v>
      </c>
      <c r="BZ17" s="58">
        <v>0</v>
      </c>
      <c r="CA17" s="58">
        <v>0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8">
        <v>0</v>
      </c>
      <c r="CT17" s="58">
        <v>0</v>
      </c>
      <c r="CU17" s="58">
        <v>0</v>
      </c>
      <c r="CV17" s="58">
        <v>0</v>
      </c>
      <c r="CW17" s="58">
        <v>0</v>
      </c>
      <c r="CX17" s="58">
        <v>0</v>
      </c>
      <c r="CY17" s="58">
        <v>0</v>
      </c>
      <c r="CZ17" s="58">
        <v>0</v>
      </c>
      <c r="DA17" s="58">
        <v>0</v>
      </c>
      <c r="DB17" s="58">
        <v>0</v>
      </c>
      <c r="DC17" s="58">
        <v>0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</row>
    <row r="18" spans="1:112" ht="19.5" customHeight="1">
      <c r="A18" s="25" t="s">
        <v>118</v>
      </c>
      <c r="B18" s="25" t="s">
        <v>82</v>
      </c>
      <c r="C18" s="25" t="s">
        <v>119</v>
      </c>
      <c r="D18" s="105" t="s">
        <v>406</v>
      </c>
      <c r="E18" s="58">
        <v>51500</v>
      </c>
      <c r="F18" s="58">
        <v>10000</v>
      </c>
      <c r="G18" s="58">
        <v>0</v>
      </c>
      <c r="H18" s="58">
        <v>0</v>
      </c>
      <c r="I18" s="58">
        <v>0</v>
      </c>
      <c r="J18" s="58">
        <v>10000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41500</v>
      </c>
      <c r="U18" s="58">
        <v>5000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16300</v>
      </c>
      <c r="AE18" s="58">
        <v>0</v>
      </c>
      <c r="AF18" s="58">
        <v>0</v>
      </c>
      <c r="AG18" s="58">
        <v>0</v>
      </c>
      <c r="AH18" s="58">
        <v>5000</v>
      </c>
      <c r="AI18" s="58">
        <v>5000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7200</v>
      </c>
      <c r="AT18" s="58">
        <v>0</v>
      </c>
      <c r="AU18" s="58">
        <v>3000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6">
        <v>0</v>
      </c>
      <c r="DE18" s="56">
        <v>0</v>
      </c>
      <c r="DF18" s="56">
        <v>0</v>
      </c>
      <c r="DG18" s="56">
        <v>0</v>
      </c>
      <c r="DH18" s="56">
        <v>0</v>
      </c>
    </row>
    <row r="19" spans="1:112" ht="19.5" customHeight="1">
      <c r="A19" s="25" t="s">
        <v>99</v>
      </c>
      <c r="B19" s="25" t="s">
        <v>93</v>
      </c>
      <c r="C19" s="25" t="s">
        <v>104</v>
      </c>
      <c r="D19" s="105" t="s">
        <v>407</v>
      </c>
      <c r="E19" s="58">
        <v>43200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43200</v>
      </c>
      <c r="AW19" s="58">
        <v>0</v>
      </c>
      <c r="AX19" s="58">
        <v>0</v>
      </c>
      <c r="AY19" s="58">
        <v>0</v>
      </c>
      <c r="AZ19" s="58">
        <v>0</v>
      </c>
      <c r="BA19" s="58">
        <v>43200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0</v>
      </c>
      <c r="CT19" s="58">
        <v>0</v>
      </c>
      <c r="CU19" s="58">
        <v>0</v>
      </c>
      <c r="CV19" s="58">
        <v>0</v>
      </c>
      <c r="CW19" s="58">
        <v>0</v>
      </c>
      <c r="CX19" s="58">
        <v>0</v>
      </c>
      <c r="CY19" s="58">
        <v>0</v>
      </c>
      <c r="CZ19" s="58">
        <v>0</v>
      </c>
      <c r="DA19" s="58">
        <v>0</v>
      </c>
      <c r="DB19" s="58">
        <v>0</v>
      </c>
      <c r="DC19" s="58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</row>
    <row r="20" spans="1:112" ht="19.5" customHeight="1">
      <c r="A20" s="25" t="s">
        <v>81</v>
      </c>
      <c r="B20" s="25" t="s">
        <v>93</v>
      </c>
      <c r="C20" s="25" t="s">
        <v>83</v>
      </c>
      <c r="D20" s="105" t="s">
        <v>408</v>
      </c>
      <c r="E20" s="58">
        <v>20000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20000</v>
      </c>
      <c r="U20" s="58">
        <v>10000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10000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  <c r="BP20" s="58">
        <v>0</v>
      </c>
      <c r="BQ20" s="58">
        <v>0</v>
      </c>
      <c r="BR20" s="58">
        <v>0</v>
      </c>
      <c r="BS20" s="58">
        <v>0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8">
        <v>0</v>
      </c>
      <c r="CT20" s="58">
        <v>0</v>
      </c>
      <c r="CU20" s="58">
        <v>0</v>
      </c>
      <c r="CV20" s="58">
        <v>0</v>
      </c>
      <c r="CW20" s="58">
        <v>0</v>
      </c>
      <c r="CX20" s="58">
        <v>0</v>
      </c>
      <c r="CY20" s="58">
        <v>0</v>
      </c>
      <c r="CZ20" s="58">
        <v>0</v>
      </c>
      <c r="DA20" s="58">
        <v>0</v>
      </c>
      <c r="DB20" s="58">
        <v>0</v>
      </c>
      <c r="DC20" s="58">
        <v>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</row>
    <row r="21" spans="1:112" ht="19.5" customHeight="1">
      <c r="A21" s="25" t="s">
        <v>81</v>
      </c>
      <c r="B21" s="25" t="s">
        <v>82</v>
      </c>
      <c r="C21" s="25" t="s">
        <v>83</v>
      </c>
      <c r="D21" s="105" t="s">
        <v>409</v>
      </c>
      <c r="E21" s="58">
        <v>20000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20000</v>
      </c>
      <c r="U21" s="58">
        <v>10000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10000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8">
        <v>0</v>
      </c>
      <c r="DA21" s="58">
        <v>0</v>
      </c>
      <c r="DB21" s="58">
        <v>0</v>
      </c>
      <c r="DC21" s="58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</row>
    <row r="22" spans="1:112" ht="19.5" customHeight="1">
      <c r="A22" s="25" t="s">
        <v>116</v>
      </c>
      <c r="B22" s="25" t="s">
        <v>83</v>
      </c>
      <c r="C22" s="25" t="s">
        <v>82</v>
      </c>
      <c r="D22" s="105" t="s">
        <v>326</v>
      </c>
      <c r="E22" s="58">
        <v>177227</v>
      </c>
      <c r="F22" s="58">
        <v>177227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177227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8">
        <v>0</v>
      </c>
      <c r="CU22" s="58">
        <v>0</v>
      </c>
      <c r="CV22" s="58">
        <v>0</v>
      </c>
      <c r="CW22" s="58">
        <v>0</v>
      </c>
      <c r="CX22" s="58">
        <v>0</v>
      </c>
      <c r="CY22" s="58">
        <v>0</v>
      </c>
      <c r="CZ22" s="58">
        <v>0</v>
      </c>
      <c r="DA22" s="58">
        <v>0</v>
      </c>
      <c r="DB22" s="58">
        <v>0</v>
      </c>
      <c r="DC22" s="58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</row>
    <row r="23" spans="1:112" ht="19.5" customHeight="1">
      <c r="A23" s="25" t="s">
        <v>81</v>
      </c>
      <c r="B23" s="25" t="s">
        <v>95</v>
      </c>
      <c r="C23" s="25" t="s">
        <v>83</v>
      </c>
      <c r="D23" s="105" t="s">
        <v>410</v>
      </c>
      <c r="E23" s="58">
        <v>90000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90000</v>
      </c>
      <c r="U23" s="58">
        <v>20000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30000</v>
      </c>
      <c r="AE23" s="58">
        <v>0</v>
      </c>
      <c r="AF23" s="58">
        <v>0</v>
      </c>
      <c r="AG23" s="58">
        <v>0</v>
      </c>
      <c r="AH23" s="58">
        <v>0</v>
      </c>
      <c r="AI23" s="58">
        <v>5000</v>
      </c>
      <c r="AJ23" s="58">
        <v>15000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20000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</row>
    <row r="24" spans="1:112" ht="19.5" customHeight="1">
      <c r="A24" s="25" t="s">
        <v>99</v>
      </c>
      <c r="B24" s="25" t="s">
        <v>83</v>
      </c>
      <c r="C24" s="25" t="s">
        <v>89</v>
      </c>
      <c r="D24" s="105" t="s">
        <v>411</v>
      </c>
      <c r="E24" s="58">
        <v>232320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232320</v>
      </c>
      <c r="AW24" s="58">
        <v>0</v>
      </c>
      <c r="AX24" s="58">
        <v>0</v>
      </c>
      <c r="AY24" s="58">
        <v>0</v>
      </c>
      <c r="AZ24" s="58">
        <v>0</v>
      </c>
      <c r="BA24" s="58">
        <v>232320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0</v>
      </c>
      <c r="BM24" s="58">
        <v>0</v>
      </c>
      <c r="BN24" s="58">
        <v>0</v>
      </c>
      <c r="BO24" s="58">
        <v>0</v>
      </c>
      <c r="BP24" s="58">
        <v>0</v>
      </c>
      <c r="BQ24" s="58">
        <v>0</v>
      </c>
      <c r="BR24" s="58">
        <v>0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0</v>
      </c>
      <c r="CF24" s="58">
        <v>0</v>
      </c>
      <c r="CG24" s="58">
        <v>0</v>
      </c>
      <c r="CH24" s="58">
        <v>0</v>
      </c>
      <c r="CI24" s="58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8">
        <v>0</v>
      </c>
      <c r="DA24" s="58">
        <v>0</v>
      </c>
      <c r="DB24" s="58">
        <v>0</v>
      </c>
      <c r="DC24" s="58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</row>
    <row r="25" spans="1:112" ht="19.5" customHeight="1">
      <c r="A25" s="25" t="s">
        <v>107</v>
      </c>
      <c r="B25" s="25" t="s">
        <v>108</v>
      </c>
      <c r="C25" s="25" t="s">
        <v>104</v>
      </c>
      <c r="D25" s="105" t="s">
        <v>412</v>
      </c>
      <c r="E25" s="58">
        <v>86500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86500</v>
      </c>
      <c r="U25" s="58">
        <v>13000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28000</v>
      </c>
      <c r="AE25" s="58">
        <v>0</v>
      </c>
      <c r="AF25" s="58">
        <v>0</v>
      </c>
      <c r="AG25" s="58">
        <v>0</v>
      </c>
      <c r="AH25" s="58">
        <v>0</v>
      </c>
      <c r="AI25" s="58">
        <v>10000</v>
      </c>
      <c r="AJ25" s="58">
        <v>5000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26500</v>
      </c>
      <c r="AT25" s="58">
        <v>0</v>
      </c>
      <c r="AU25" s="58">
        <v>4000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>
        <v>0</v>
      </c>
      <c r="BL25" s="58">
        <v>0</v>
      </c>
      <c r="BM25" s="58">
        <v>0</v>
      </c>
      <c r="BN25" s="58">
        <v>0</v>
      </c>
      <c r="BO25" s="58">
        <v>0</v>
      </c>
      <c r="BP25" s="58">
        <v>0</v>
      </c>
      <c r="BQ25" s="58">
        <v>0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  <c r="BX25" s="58">
        <v>0</v>
      </c>
      <c r="BY25" s="58">
        <v>0</v>
      </c>
      <c r="BZ25" s="58">
        <v>0</v>
      </c>
      <c r="CA25" s="58">
        <v>0</v>
      </c>
      <c r="CB25" s="58">
        <v>0</v>
      </c>
      <c r="CC25" s="58">
        <v>0</v>
      </c>
      <c r="CD25" s="58">
        <v>0</v>
      </c>
      <c r="CE25" s="58">
        <v>0</v>
      </c>
      <c r="CF25" s="58">
        <v>0</v>
      </c>
      <c r="CG25" s="58">
        <v>0</v>
      </c>
      <c r="CH25" s="58">
        <v>0</v>
      </c>
      <c r="CI25" s="58">
        <v>0</v>
      </c>
      <c r="CJ25" s="58">
        <v>0</v>
      </c>
      <c r="CK25" s="58">
        <v>0</v>
      </c>
      <c r="CL25" s="58">
        <v>0</v>
      </c>
      <c r="CM25" s="58">
        <v>0</v>
      </c>
      <c r="CN25" s="58">
        <v>0</v>
      </c>
      <c r="CO25" s="58">
        <v>0</v>
      </c>
      <c r="CP25" s="58">
        <v>0</v>
      </c>
      <c r="CQ25" s="58">
        <v>0</v>
      </c>
      <c r="CR25" s="58">
        <v>0</v>
      </c>
      <c r="CS25" s="58">
        <v>0</v>
      </c>
      <c r="CT25" s="58">
        <v>0</v>
      </c>
      <c r="CU25" s="58">
        <v>0</v>
      </c>
      <c r="CV25" s="58">
        <v>0</v>
      </c>
      <c r="CW25" s="58">
        <v>0</v>
      </c>
      <c r="CX25" s="58">
        <v>0</v>
      </c>
      <c r="CY25" s="58">
        <v>0</v>
      </c>
      <c r="CZ25" s="58">
        <v>0</v>
      </c>
      <c r="DA25" s="58">
        <v>0</v>
      </c>
      <c r="DB25" s="58">
        <v>0</v>
      </c>
      <c r="DC25" s="58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</row>
    <row r="26" spans="1:112" ht="19.5" customHeight="1">
      <c r="A26" s="25" t="s">
        <v>81</v>
      </c>
      <c r="B26" s="25" t="s">
        <v>119</v>
      </c>
      <c r="C26" s="25" t="s">
        <v>125</v>
      </c>
      <c r="D26" s="105" t="s">
        <v>413</v>
      </c>
      <c r="E26" s="58">
        <v>129000</v>
      </c>
      <c r="F26" s="58">
        <v>10000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10000</v>
      </c>
      <c r="T26" s="58">
        <v>109000</v>
      </c>
      <c r="U26" s="58">
        <v>25000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3000</v>
      </c>
      <c r="AB26" s="58">
        <v>0</v>
      </c>
      <c r="AC26" s="58">
        <v>0</v>
      </c>
      <c r="AD26" s="58">
        <v>38000</v>
      </c>
      <c r="AE26" s="58">
        <v>0</v>
      </c>
      <c r="AF26" s="58">
        <v>0</v>
      </c>
      <c r="AG26" s="58">
        <v>0</v>
      </c>
      <c r="AH26" s="58">
        <v>0</v>
      </c>
      <c r="AI26" s="58">
        <v>15000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10000</v>
      </c>
      <c r="AT26" s="58">
        <v>0</v>
      </c>
      <c r="AU26" s="58">
        <v>18000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58">
        <v>0</v>
      </c>
      <c r="BG26" s="58">
        <v>0</v>
      </c>
      <c r="BH26" s="58">
        <v>0</v>
      </c>
      <c r="BI26" s="58">
        <v>0</v>
      </c>
      <c r="BJ26" s="58">
        <v>0</v>
      </c>
      <c r="BK26" s="58">
        <v>0</v>
      </c>
      <c r="BL26" s="58">
        <v>0</v>
      </c>
      <c r="BM26" s="58">
        <v>0</v>
      </c>
      <c r="BN26" s="58">
        <v>0</v>
      </c>
      <c r="BO26" s="58">
        <v>0</v>
      </c>
      <c r="BP26" s="58">
        <v>0</v>
      </c>
      <c r="BQ26" s="58">
        <v>0</v>
      </c>
      <c r="BR26" s="58">
        <v>0</v>
      </c>
      <c r="BS26" s="58">
        <v>0</v>
      </c>
      <c r="BT26" s="58">
        <v>0</v>
      </c>
      <c r="BU26" s="58">
        <v>0</v>
      </c>
      <c r="BV26" s="58">
        <v>0</v>
      </c>
      <c r="BW26" s="58">
        <v>0</v>
      </c>
      <c r="BX26" s="58">
        <v>0</v>
      </c>
      <c r="BY26" s="58">
        <v>0</v>
      </c>
      <c r="BZ26" s="58">
        <v>0</v>
      </c>
      <c r="CA26" s="58">
        <v>10000</v>
      </c>
      <c r="CB26" s="58">
        <v>0</v>
      </c>
      <c r="CC26" s="58">
        <v>10000</v>
      </c>
      <c r="CD26" s="58">
        <v>0</v>
      </c>
      <c r="CE26" s="58">
        <v>0</v>
      </c>
      <c r="CF26" s="58">
        <v>0</v>
      </c>
      <c r="CG26" s="58">
        <v>0</v>
      </c>
      <c r="CH26" s="58">
        <v>0</v>
      </c>
      <c r="CI26" s="58">
        <v>0</v>
      </c>
      <c r="CJ26" s="58">
        <v>0</v>
      </c>
      <c r="CK26" s="58">
        <v>0</v>
      </c>
      <c r="CL26" s="58">
        <v>0</v>
      </c>
      <c r="CM26" s="58">
        <v>0</v>
      </c>
      <c r="CN26" s="58">
        <v>0</v>
      </c>
      <c r="CO26" s="58">
        <v>0</v>
      </c>
      <c r="CP26" s="58">
        <v>0</v>
      </c>
      <c r="CQ26" s="58">
        <v>0</v>
      </c>
      <c r="CR26" s="58">
        <v>0</v>
      </c>
      <c r="CS26" s="58">
        <v>0</v>
      </c>
      <c r="CT26" s="58">
        <v>0</v>
      </c>
      <c r="CU26" s="58">
        <v>0</v>
      </c>
      <c r="CV26" s="58">
        <v>0</v>
      </c>
      <c r="CW26" s="58">
        <v>0</v>
      </c>
      <c r="CX26" s="58">
        <v>0</v>
      </c>
      <c r="CY26" s="58">
        <v>0</v>
      </c>
      <c r="CZ26" s="58">
        <v>0</v>
      </c>
      <c r="DA26" s="58">
        <v>0</v>
      </c>
      <c r="DB26" s="58">
        <v>0</v>
      </c>
      <c r="DC26" s="58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</row>
    <row r="27" spans="1:112" ht="19.5" customHeight="1">
      <c r="A27" s="25" t="s">
        <v>141</v>
      </c>
      <c r="B27" s="25" t="s">
        <v>83</v>
      </c>
      <c r="C27" s="25" t="s">
        <v>82</v>
      </c>
      <c r="D27" s="105" t="s">
        <v>414</v>
      </c>
      <c r="E27" s="58">
        <v>39000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39000</v>
      </c>
      <c r="U27" s="58">
        <v>5000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12600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14400</v>
      </c>
      <c r="AT27" s="58">
        <v>0</v>
      </c>
      <c r="AU27" s="58">
        <v>7000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0</v>
      </c>
      <c r="BL27" s="58">
        <v>0</v>
      </c>
      <c r="BM27" s="58">
        <v>0</v>
      </c>
      <c r="BN27" s="58">
        <v>0</v>
      </c>
      <c r="BO27" s="58">
        <v>0</v>
      </c>
      <c r="BP27" s="58">
        <v>0</v>
      </c>
      <c r="BQ27" s="58">
        <v>0</v>
      </c>
      <c r="BR27" s="58">
        <v>0</v>
      </c>
      <c r="BS27" s="58">
        <v>0</v>
      </c>
      <c r="BT27" s="58">
        <v>0</v>
      </c>
      <c r="BU27" s="58">
        <v>0</v>
      </c>
      <c r="BV27" s="58">
        <v>0</v>
      </c>
      <c r="BW27" s="58">
        <v>0</v>
      </c>
      <c r="BX27" s="58">
        <v>0</v>
      </c>
      <c r="BY27" s="58">
        <v>0</v>
      </c>
      <c r="BZ27" s="58">
        <v>0</v>
      </c>
      <c r="CA27" s="58">
        <v>0</v>
      </c>
      <c r="CB27" s="58">
        <v>0</v>
      </c>
      <c r="CC27" s="58">
        <v>0</v>
      </c>
      <c r="CD27" s="58">
        <v>0</v>
      </c>
      <c r="CE27" s="58">
        <v>0</v>
      </c>
      <c r="CF27" s="58">
        <v>0</v>
      </c>
      <c r="CG27" s="58">
        <v>0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0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8">
        <v>0</v>
      </c>
      <c r="DA27" s="58">
        <v>0</v>
      </c>
      <c r="DB27" s="58">
        <v>0</v>
      </c>
      <c r="DC27" s="58">
        <v>0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</row>
    <row r="28" spans="1:112" ht="19.5" customHeight="1">
      <c r="A28" s="25" t="s">
        <v>111</v>
      </c>
      <c r="B28" s="25" t="s">
        <v>101</v>
      </c>
      <c r="C28" s="25" t="s">
        <v>104</v>
      </c>
      <c r="D28" s="105" t="s">
        <v>415</v>
      </c>
      <c r="E28" s="58">
        <v>752282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13200</v>
      </c>
      <c r="U28" s="58">
        <v>5000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8200</v>
      </c>
      <c r="AT28" s="58">
        <v>0</v>
      </c>
      <c r="AU28" s="58">
        <v>0</v>
      </c>
      <c r="AV28" s="58">
        <v>739082</v>
      </c>
      <c r="AW28" s="58">
        <v>0</v>
      </c>
      <c r="AX28" s="58">
        <v>0</v>
      </c>
      <c r="AY28" s="58">
        <v>0</v>
      </c>
      <c r="AZ28" s="58">
        <v>0</v>
      </c>
      <c r="BA28" s="58">
        <v>51492</v>
      </c>
      <c r="BB28" s="58">
        <v>0</v>
      </c>
      <c r="BC28" s="58">
        <v>0</v>
      </c>
      <c r="BD28" s="58">
        <v>0</v>
      </c>
      <c r="BE28" s="58">
        <v>687590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0</v>
      </c>
      <c r="BO28" s="58">
        <v>0</v>
      </c>
      <c r="BP28" s="58">
        <v>0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58">
        <v>0</v>
      </c>
      <c r="BZ28" s="58">
        <v>0</v>
      </c>
      <c r="CA28" s="58">
        <v>0</v>
      </c>
      <c r="CB28" s="58">
        <v>0</v>
      </c>
      <c r="CC28" s="58">
        <v>0</v>
      </c>
      <c r="CD28" s="58">
        <v>0</v>
      </c>
      <c r="CE28" s="58">
        <v>0</v>
      </c>
      <c r="CF28" s="58">
        <v>0</v>
      </c>
      <c r="CG28" s="58">
        <v>0</v>
      </c>
      <c r="CH28" s="58">
        <v>0</v>
      </c>
      <c r="CI28" s="58">
        <v>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58">
        <v>0</v>
      </c>
      <c r="CT28" s="58">
        <v>0</v>
      </c>
      <c r="CU28" s="58">
        <v>0</v>
      </c>
      <c r="CV28" s="58">
        <v>0</v>
      </c>
      <c r="CW28" s="58">
        <v>0</v>
      </c>
      <c r="CX28" s="58">
        <v>0</v>
      </c>
      <c r="CY28" s="58">
        <v>0</v>
      </c>
      <c r="CZ28" s="58">
        <v>0</v>
      </c>
      <c r="DA28" s="58">
        <v>0</v>
      </c>
      <c r="DB28" s="58">
        <v>0</v>
      </c>
      <c r="DC28" s="58">
        <v>0</v>
      </c>
      <c r="DD28" s="56">
        <v>0</v>
      </c>
      <c r="DE28" s="56">
        <v>0</v>
      </c>
      <c r="DF28" s="56">
        <v>0</v>
      </c>
      <c r="DG28" s="56">
        <v>0</v>
      </c>
      <c r="DH28" s="56">
        <v>0</v>
      </c>
    </row>
    <row r="29" spans="1:112" ht="19.5" customHeight="1">
      <c r="A29" s="25" t="s">
        <v>121</v>
      </c>
      <c r="B29" s="25"/>
      <c r="C29" s="25"/>
      <c r="D29" s="105" t="s">
        <v>394</v>
      </c>
      <c r="E29" s="58">
        <v>40000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0</v>
      </c>
      <c r="BL29" s="58">
        <v>0</v>
      </c>
      <c r="BM29" s="58">
        <v>0</v>
      </c>
      <c r="BN29" s="58">
        <v>0</v>
      </c>
      <c r="BO29" s="58">
        <v>0</v>
      </c>
      <c r="BP29" s="58">
        <v>0</v>
      </c>
      <c r="BQ29" s="58">
        <v>0</v>
      </c>
      <c r="BR29" s="58">
        <v>0</v>
      </c>
      <c r="BS29" s="58">
        <v>0</v>
      </c>
      <c r="BT29" s="58">
        <v>0</v>
      </c>
      <c r="BU29" s="58">
        <v>0</v>
      </c>
      <c r="BV29" s="58">
        <v>0</v>
      </c>
      <c r="BW29" s="58">
        <v>0</v>
      </c>
      <c r="BX29" s="58">
        <v>0</v>
      </c>
      <c r="BY29" s="58">
        <v>0</v>
      </c>
      <c r="BZ29" s="58">
        <v>0</v>
      </c>
      <c r="CA29" s="58">
        <v>0</v>
      </c>
      <c r="CB29" s="58">
        <v>0</v>
      </c>
      <c r="CC29" s="58">
        <v>0</v>
      </c>
      <c r="CD29" s="58">
        <v>0</v>
      </c>
      <c r="CE29" s="58">
        <v>0</v>
      </c>
      <c r="CF29" s="58">
        <v>0</v>
      </c>
      <c r="CG29" s="58">
        <v>0</v>
      </c>
      <c r="CH29" s="58">
        <v>0</v>
      </c>
      <c r="CI29" s="58">
        <v>0</v>
      </c>
      <c r="CJ29" s="58">
        <v>0</v>
      </c>
      <c r="CK29" s="58">
        <v>0</v>
      </c>
      <c r="CL29" s="58">
        <v>0</v>
      </c>
      <c r="CM29" s="58">
        <v>0</v>
      </c>
      <c r="CN29" s="58">
        <v>0</v>
      </c>
      <c r="CO29" s="58">
        <v>0</v>
      </c>
      <c r="CP29" s="58">
        <v>0</v>
      </c>
      <c r="CQ29" s="58">
        <v>0</v>
      </c>
      <c r="CR29" s="58">
        <v>0</v>
      </c>
      <c r="CS29" s="58">
        <v>0</v>
      </c>
      <c r="CT29" s="58">
        <v>0</v>
      </c>
      <c r="CU29" s="58">
        <v>0</v>
      </c>
      <c r="CV29" s="58">
        <v>0</v>
      </c>
      <c r="CW29" s="58">
        <v>0</v>
      </c>
      <c r="CX29" s="58">
        <v>0</v>
      </c>
      <c r="CY29" s="58">
        <v>0</v>
      </c>
      <c r="CZ29" s="58">
        <v>0</v>
      </c>
      <c r="DA29" s="58">
        <v>0</v>
      </c>
      <c r="DB29" s="58">
        <v>0</v>
      </c>
      <c r="DC29" s="58">
        <v>0</v>
      </c>
      <c r="DD29" s="56">
        <v>40000</v>
      </c>
      <c r="DE29" s="56">
        <v>0</v>
      </c>
      <c r="DF29" s="56">
        <v>0</v>
      </c>
      <c r="DG29" s="56">
        <v>0</v>
      </c>
      <c r="DH29" s="56">
        <v>40000</v>
      </c>
    </row>
    <row r="30" spans="1:112" ht="19.5" customHeight="1">
      <c r="A30" s="25" t="s">
        <v>81</v>
      </c>
      <c r="B30" s="25" t="s">
        <v>86</v>
      </c>
      <c r="C30" s="25" t="s">
        <v>119</v>
      </c>
      <c r="D30" s="105" t="s">
        <v>416</v>
      </c>
      <c r="E30" s="58">
        <v>48200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48200</v>
      </c>
      <c r="U30" s="58">
        <v>15000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22000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7200</v>
      </c>
      <c r="AT30" s="58">
        <v>0</v>
      </c>
      <c r="AU30" s="58">
        <v>4000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58">
        <v>0</v>
      </c>
      <c r="BH30" s="58">
        <v>0</v>
      </c>
      <c r="BI30" s="58">
        <v>0</v>
      </c>
      <c r="BJ30" s="58">
        <v>0</v>
      </c>
      <c r="BK30" s="58">
        <v>0</v>
      </c>
      <c r="BL30" s="58">
        <v>0</v>
      </c>
      <c r="BM30" s="58">
        <v>0</v>
      </c>
      <c r="BN30" s="58">
        <v>0</v>
      </c>
      <c r="BO30" s="58">
        <v>0</v>
      </c>
      <c r="BP30" s="58">
        <v>0</v>
      </c>
      <c r="BQ30" s="58">
        <v>0</v>
      </c>
      <c r="BR30" s="58">
        <v>0</v>
      </c>
      <c r="BS30" s="58">
        <v>0</v>
      </c>
      <c r="BT30" s="58">
        <v>0</v>
      </c>
      <c r="BU30" s="58">
        <v>0</v>
      </c>
      <c r="BV30" s="58">
        <v>0</v>
      </c>
      <c r="BW30" s="58">
        <v>0</v>
      </c>
      <c r="BX30" s="58">
        <v>0</v>
      </c>
      <c r="BY30" s="58">
        <v>0</v>
      </c>
      <c r="BZ30" s="58">
        <v>0</v>
      </c>
      <c r="CA30" s="58">
        <v>0</v>
      </c>
      <c r="CB30" s="58">
        <v>0</v>
      </c>
      <c r="CC30" s="58">
        <v>0</v>
      </c>
      <c r="CD30" s="58">
        <v>0</v>
      </c>
      <c r="CE30" s="58">
        <v>0</v>
      </c>
      <c r="CF30" s="58">
        <v>0</v>
      </c>
      <c r="CG30" s="58">
        <v>0</v>
      </c>
      <c r="CH30" s="58">
        <v>0</v>
      </c>
      <c r="CI30" s="58">
        <v>0</v>
      </c>
      <c r="CJ30" s="58">
        <v>0</v>
      </c>
      <c r="CK30" s="58">
        <v>0</v>
      </c>
      <c r="CL30" s="58">
        <v>0</v>
      </c>
      <c r="CM30" s="58">
        <v>0</v>
      </c>
      <c r="CN30" s="58">
        <v>0</v>
      </c>
      <c r="CO30" s="58">
        <v>0</v>
      </c>
      <c r="CP30" s="58">
        <v>0</v>
      </c>
      <c r="CQ30" s="58">
        <v>0</v>
      </c>
      <c r="CR30" s="58">
        <v>0</v>
      </c>
      <c r="CS30" s="58">
        <v>0</v>
      </c>
      <c r="CT30" s="58">
        <v>0</v>
      </c>
      <c r="CU30" s="58">
        <v>0</v>
      </c>
      <c r="CV30" s="58">
        <v>0</v>
      </c>
      <c r="CW30" s="58">
        <v>0</v>
      </c>
      <c r="CX30" s="58">
        <v>0</v>
      </c>
      <c r="CY30" s="58">
        <v>0</v>
      </c>
      <c r="CZ30" s="58">
        <v>0</v>
      </c>
      <c r="DA30" s="58">
        <v>0</v>
      </c>
      <c r="DB30" s="58">
        <v>0</v>
      </c>
      <c r="DC30" s="58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</row>
    <row r="31" spans="1:112" ht="19.5" customHeight="1">
      <c r="A31" s="25" t="s">
        <v>81</v>
      </c>
      <c r="B31" s="25" t="s">
        <v>89</v>
      </c>
      <c r="C31" s="25" t="s">
        <v>91</v>
      </c>
      <c r="D31" s="105" t="s">
        <v>417</v>
      </c>
      <c r="E31" s="58">
        <v>25000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20000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10000</v>
      </c>
      <c r="AE31" s="58">
        <v>0</v>
      </c>
      <c r="AF31" s="58">
        <v>0</v>
      </c>
      <c r="AG31" s="58">
        <v>0</v>
      </c>
      <c r="AH31" s="58">
        <v>0</v>
      </c>
      <c r="AI31" s="58">
        <v>5000</v>
      </c>
      <c r="AJ31" s="58">
        <v>5000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0</v>
      </c>
      <c r="BG31" s="58">
        <v>0</v>
      </c>
      <c r="BH31" s="58">
        <v>0</v>
      </c>
      <c r="BI31" s="58">
        <v>0</v>
      </c>
      <c r="BJ31" s="58">
        <v>0</v>
      </c>
      <c r="BK31" s="58">
        <v>0</v>
      </c>
      <c r="BL31" s="58">
        <v>0</v>
      </c>
      <c r="BM31" s="58">
        <v>0</v>
      </c>
      <c r="BN31" s="58">
        <v>0</v>
      </c>
      <c r="BO31" s="58">
        <v>0</v>
      </c>
      <c r="BP31" s="58">
        <v>0</v>
      </c>
      <c r="BQ31" s="58">
        <v>0</v>
      </c>
      <c r="BR31" s="58">
        <v>0</v>
      </c>
      <c r="BS31" s="58">
        <v>0</v>
      </c>
      <c r="BT31" s="58">
        <v>0</v>
      </c>
      <c r="BU31" s="58">
        <v>0</v>
      </c>
      <c r="BV31" s="58">
        <v>0</v>
      </c>
      <c r="BW31" s="58">
        <v>0</v>
      </c>
      <c r="BX31" s="58">
        <v>0</v>
      </c>
      <c r="BY31" s="58">
        <v>0</v>
      </c>
      <c r="BZ31" s="58">
        <v>0</v>
      </c>
      <c r="CA31" s="58">
        <v>5000</v>
      </c>
      <c r="CB31" s="58">
        <v>0</v>
      </c>
      <c r="CC31" s="58">
        <v>5000</v>
      </c>
      <c r="CD31" s="58">
        <v>0</v>
      </c>
      <c r="CE31" s="58">
        <v>0</v>
      </c>
      <c r="CF31" s="58">
        <v>0</v>
      </c>
      <c r="CG31" s="58">
        <v>0</v>
      </c>
      <c r="CH31" s="58">
        <v>0</v>
      </c>
      <c r="CI31" s="58">
        <v>0</v>
      </c>
      <c r="CJ31" s="58">
        <v>0</v>
      </c>
      <c r="CK31" s="58">
        <v>0</v>
      </c>
      <c r="CL31" s="58">
        <v>0</v>
      </c>
      <c r="CM31" s="58">
        <v>0</v>
      </c>
      <c r="CN31" s="58">
        <v>0</v>
      </c>
      <c r="CO31" s="58">
        <v>0</v>
      </c>
      <c r="CP31" s="58">
        <v>0</v>
      </c>
      <c r="CQ31" s="58">
        <v>0</v>
      </c>
      <c r="CR31" s="58">
        <v>0</v>
      </c>
      <c r="CS31" s="58">
        <v>0</v>
      </c>
      <c r="CT31" s="58">
        <v>0</v>
      </c>
      <c r="CU31" s="58">
        <v>0</v>
      </c>
      <c r="CV31" s="58">
        <v>0</v>
      </c>
      <c r="CW31" s="58">
        <v>0</v>
      </c>
      <c r="CX31" s="58">
        <v>0</v>
      </c>
      <c r="CY31" s="58">
        <v>0</v>
      </c>
      <c r="CZ31" s="58">
        <v>0</v>
      </c>
      <c r="DA31" s="58">
        <v>0</v>
      </c>
      <c r="DB31" s="58">
        <v>0</v>
      </c>
      <c r="DC31" s="58">
        <v>0</v>
      </c>
      <c r="DD31" s="56">
        <v>0</v>
      </c>
      <c r="DE31" s="56">
        <v>0</v>
      </c>
      <c r="DF31" s="56">
        <v>0</v>
      </c>
      <c r="DG31" s="56">
        <v>0</v>
      </c>
      <c r="DH31" s="56">
        <v>0</v>
      </c>
    </row>
    <row r="32" spans="1:112" ht="19.5" customHeight="1">
      <c r="A32" s="25" t="s">
        <v>81</v>
      </c>
      <c r="B32" s="25" t="s">
        <v>97</v>
      </c>
      <c r="C32" s="25" t="s">
        <v>83</v>
      </c>
      <c r="D32" s="105" t="s">
        <v>418</v>
      </c>
      <c r="E32" s="58">
        <v>20000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20000</v>
      </c>
      <c r="U32" s="58">
        <v>10000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10000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8">
        <v>0</v>
      </c>
      <c r="BN32" s="58">
        <v>0</v>
      </c>
      <c r="BO32" s="58">
        <v>0</v>
      </c>
      <c r="BP32" s="58">
        <v>0</v>
      </c>
      <c r="BQ32" s="58">
        <v>0</v>
      </c>
      <c r="BR32" s="58">
        <v>0</v>
      </c>
      <c r="BS32" s="58">
        <v>0</v>
      </c>
      <c r="BT32" s="58">
        <v>0</v>
      </c>
      <c r="BU32" s="58">
        <v>0</v>
      </c>
      <c r="BV32" s="58">
        <v>0</v>
      </c>
      <c r="BW32" s="58">
        <v>0</v>
      </c>
      <c r="BX32" s="58">
        <v>0</v>
      </c>
      <c r="BY32" s="58">
        <v>0</v>
      </c>
      <c r="BZ32" s="58">
        <v>0</v>
      </c>
      <c r="CA32" s="58">
        <v>0</v>
      </c>
      <c r="CB32" s="58">
        <v>0</v>
      </c>
      <c r="CC32" s="58">
        <v>0</v>
      </c>
      <c r="CD32" s="58">
        <v>0</v>
      </c>
      <c r="CE32" s="58">
        <v>0</v>
      </c>
      <c r="CF32" s="58">
        <v>0</v>
      </c>
      <c r="CG32" s="58">
        <v>0</v>
      </c>
      <c r="CH32" s="58">
        <v>0</v>
      </c>
      <c r="CI32" s="58">
        <v>0</v>
      </c>
      <c r="CJ32" s="58">
        <v>0</v>
      </c>
      <c r="CK32" s="58">
        <v>0</v>
      </c>
      <c r="CL32" s="58">
        <v>0</v>
      </c>
      <c r="CM32" s="58">
        <v>0</v>
      </c>
      <c r="CN32" s="58">
        <v>0</v>
      </c>
      <c r="CO32" s="58">
        <v>0</v>
      </c>
      <c r="CP32" s="58">
        <v>0</v>
      </c>
      <c r="CQ32" s="58">
        <v>0</v>
      </c>
      <c r="CR32" s="58">
        <v>0</v>
      </c>
      <c r="CS32" s="58">
        <v>0</v>
      </c>
      <c r="CT32" s="58">
        <v>0</v>
      </c>
      <c r="CU32" s="58">
        <v>0</v>
      </c>
      <c r="CV32" s="58">
        <v>0</v>
      </c>
      <c r="CW32" s="58">
        <v>0</v>
      </c>
      <c r="CX32" s="58">
        <v>0</v>
      </c>
      <c r="CY32" s="58">
        <v>0</v>
      </c>
      <c r="CZ32" s="58">
        <v>0</v>
      </c>
      <c r="DA32" s="58">
        <v>0</v>
      </c>
      <c r="DB32" s="58">
        <v>0</v>
      </c>
      <c r="DC32" s="58">
        <v>0</v>
      </c>
      <c r="DD32" s="56">
        <v>0</v>
      </c>
      <c r="DE32" s="56">
        <v>0</v>
      </c>
      <c r="DF32" s="56">
        <v>0</v>
      </c>
      <c r="DG32" s="56">
        <v>0</v>
      </c>
      <c r="DH32" s="56">
        <v>0</v>
      </c>
    </row>
    <row r="33" spans="1:112" ht="19.5" customHeight="1">
      <c r="A33" s="25" t="s">
        <v>111</v>
      </c>
      <c r="B33" s="25" t="s">
        <v>108</v>
      </c>
      <c r="C33" s="25" t="s">
        <v>101</v>
      </c>
      <c r="D33" s="105" t="s">
        <v>419</v>
      </c>
      <c r="E33" s="58">
        <v>2967996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2087996</v>
      </c>
      <c r="AW33" s="58">
        <v>0</v>
      </c>
      <c r="AX33" s="58">
        <v>0</v>
      </c>
      <c r="AY33" s="58">
        <v>0</v>
      </c>
      <c r="AZ33" s="58">
        <v>0</v>
      </c>
      <c r="BA33" s="58">
        <v>1943880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144116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8">
        <v>0</v>
      </c>
      <c r="DA33" s="58">
        <v>0</v>
      </c>
      <c r="DB33" s="58">
        <v>0</v>
      </c>
      <c r="DC33" s="58">
        <v>0</v>
      </c>
      <c r="DD33" s="56">
        <v>880000</v>
      </c>
      <c r="DE33" s="56">
        <v>0</v>
      </c>
      <c r="DF33" s="56">
        <v>0</v>
      </c>
      <c r="DG33" s="56">
        <v>880000</v>
      </c>
      <c r="DH33" s="56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72" customWidth="1"/>
    <col min="7" max="7" width="8.66015625" style="0" customWidth="1"/>
  </cols>
  <sheetData>
    <row r="1" spans="1:7" ht="19.5" customHeight="1">
      <c r="A1" s="32"/>
      <c r="B1" s="32"/>
      <c r="C1" s="33"/>
      <c r="D1" s="73"/>
      <c r="E1" s="73"/>
      <c r="F1" s="74" t="s">
        <v>420</v>
      </c>
      <c r="G1" s="49"/>
    </row>
    <row r="2" spans="1:7" ht="25.5" customHeight="1">
      <c r="A2" s="75" t="s">
        <v>421</v>
      </c>
      <c r="B2" s="76"/>
      <c r="C2" s="76"/>
      <c r="D2" s="77"/>
      <c r="E2" s="77"/>
      <c r="F2" s="77"/>
      <c r="G2" s="49"/>
    </row>
    <row r="3" spans="1:7" ht="19.5" customHeight="1">
      <c r="A3" s="78"/>
      <c r="B3" s="78"/>
      <c r="C3" s="78"/>
      <c r="D3" s="79"/>
      <c r="E3" s="79"/>
      <c r="F3" s="80" t="s">
        <v>2</v>
      </c>
      <c r="G3" s="49"/>
    </row>
    <row r="4" spans="1:7" ht="19.5" customHeight="1">
      <c r="A4" s="81" t="s">
        <v>422</v>
      </c>
      <c r="B4" s="81"/>
      <c r="C4" s="81"/>
      <c r="D4" s="17" t="s">
        <v>155</v>
      </c>
      <c r="E4" s="17"/>
      <c r="F4" s="17"/>
      <c r="G4" s="49"/>
    </row>
    <row r="5" spans="1:7" ht="19.5" customHeight="1">
      <c r="A5" s="12" t="s">
        <v>65</v>
      </c>
      <c r="B5" s="13"/>
      <c r="C5" s="17" t="s">
        <v>315</v>
      </c>
      <c r="D5" s="17" t="s">
        <v>55</v>
      </c>
      <c r="E5" s="11" t="s">
        <v>423</v>
      </c>
      <c r="F5" s="82" t="s">
        <v>424</v>
      </c>
      <c r="G5" s="49"/>
    </row>
    <row r="6" spans="1:7" ht="18" customHeight="1">
      <c r="A6" s="68" t="s">
        <v>75</v>
      </c>
      <c r="B6" s="68" t="s">
        <v>76</v>
      </c>
      <c r="C6" s="17"/>
      <c r="D6" s="17"/>
      <c r="E6" s="11"/>
      <c r="F6" s="82"/>
      <c r="G6" s="49"/>
    </row>
    <row r="7" spans="1:7" s="53" customFormat="1" ht="12.75" customHeight="1">
      <c r="A7" s="17" t="s">
        <v>78</v>
      </c>
      <c r="B7" s="17" t="s">
        <v>78</v>
      </c>
      <c r="C7" s="17" t="s">
        <v>78</v>
      </c>
      <c r="D7" s="23">
        <v>1</v>
      </c>
      <c r="E7" s="23">
        <v>2</v>
      </c>
      <c r="F7" s="23">
        <v>3</v>
      </c>
      <c r="G7" s="65"/>
    </row>
    <row r="8" spans="1:7" s="53" customFormat="1" ht="15" customHeight="1">
      <c r="A8" s="16"/>
      <c r="B8" s="16"/>
      <c r="C8" s="16" t="s">
        <v>203</v>
      </c>
      <c r="D8" s="83">
        <f>E8+F8</f>
        <v>3115863</v>
      </c>
      <c r="E8" s="84">
        <f>E9+E23+E51+E64+E68+E74</f>
        <v>2432649</v>
      </c>
      <c r="F8" s="84">
        <f>F9+F23+F51+F64+F68+F74</f>
        <v>683214</v>
      </c>
      <c r="G8" s="65"/>
    </row>
    <row r="9" spans="1:7" ht="18" customHeight="1">
      <c r="A9" s="25"/>
      <c r="B9" s="25"/>
      <c r="C9" s="46" t="s">
        <v>310</v>
      </c>
      <c r="D9" s="85">
        <f>SUM(D10:D22)</f>
        <v>2187609</v>
      </c>
      <c r="E9" s="85">
        <f>SUM(E10:E22)</f>
        <v>2187609</v>
      </c>
      <c r="F9" s="85">
        <f>SUM(F10:F22)</f>
        <v>0</v>
      </c>
      <c r="G9" s="49"/>
    </row>
    <row r="10" spans="1:7" ht="18" customHeight="1">
      <c r="A10" s="25" t="s">
        <v>425</v>
      </c>
      <c r="B10" s="25" t="s">
        <v>82</v>
      </c>
      <c r="C10" s="46" t="s">
        <v>426</v>
      </c>
      <c r="D10" s="86">
        <f aca="true" t="shared" si="0" ref="D10:D22">E10+F10</f>
        <v>789552</v>
      </c>
      <c r="E10" s="85">
        <v>789552</v>
      </c>
      <c r="F10" s="87"/>
      <c r="G10" s="49"/>
    </row>
    <row r="11" spans="1:7" ht="18" customHeight="1">
      <c r="A11" s="25" t="s">
        <v>425</v>
      </c>
      <c r="B11" s="25" t="s">
        <v>83</v>
      </c>
      <c r="C11" s="46" t="s">
        <v>427</v>
      </c>
      <c r="D11" s="86">
        <f t="shared" si="0"/>
        <v>682680</v>
      </c>
      <c r="E11" s="85">
        <v>682680</v>
      </c>
      <c r="F11" s="84"/>
      <c r="G11" s="49"/>
    </row>
    <row r="12" spans="1:7" ht="18" customHeight="1">
      <c r="A12" s="25" t="s">
        <v>425</v>
      </c>
      <c r="B12" s="25" t="s">
        <v>86</v>
      </c>
      <c r="C12" s="46" t="s">
        <v>428</v>
      </c>
      <c r="D12" s="86">
        <f t="shared" si="0"/>
        <v>0</v>
      </c>
      <c r="E12" s="85">
        <v>0</v>
      </c>
      <c r="F12" s="88"/>
      <c r="G12" s="49"/>
    </row>
    <row r="13" spans="1:7" ht="18" customHeight="1">
      <c r="A13" s="25" t="s">
        <v>425</v>
      </c>
      <c r="B13" s="25" t="s">
        <v>119</v>
      </c>
      <c r="C13" s="46" t="s">
        <v>429</v>
      </c>
      <c r="D13" s="86">
        <f t="shared" si="0"/>
        <v>20000</v>
      </c>
      <c r="E13" s="85">
        <v>20000</v>
      </c>
      <c r="F13" s="86"/>
      <c r="G13" s="89"/>
    </row>
    <row r="14" spans="1:7" ht="18" customHeight="1">
      <c r="A14" s="25" t="s">
        <v>425</v>
      </c>
      <c r="B14" s="25" t="s">
        <v>108</v>
      </c>
      <c r="C14" s="46" t="s">
        <v>430</v>
      </c>
      <c r="D14" s="86">
        <f t="shared" si="0"/>
        <v>0</v>
      </c>
      <c r="E14" s="85">
        <v>0</v>
      </c>
      <c r="F14" s="84"/>
      <c r="G14" s="49"/>
    </row>
    <row r="15" spans="1:7" ht="18" customHeight="1">
      <c r="A15" s="25" t="s">
        <v>425</v>
      </c>
      <c r="B15" s="25" t="s">
        <v>89</v>
      </c>
      <c r="C15" s="46" t="s">
        <v>431</v>
      </c>
      <c r="D15" s="86">
        <f t="shared" si="0"/>
        <v>289657</v>
      </c>
      <c r="E15" s="85">
        <v>289657</v>
      </c>
      <c r="F15" s="84"/>
      <c r="G15" s="51"/>
    </row>
    <row r="16" spans="1:7" ht="18" customHeight="1">
      <c r="A16" s="25" t="s">
        <v>425</v>
      </c>
      <c r="B16" s="25" t="s">
        <v>227</v>
      </c>
      <c r="C16" s="46" t="s">
        <v>432</v>
      </c>
      <c r="D16" s="86">
        <f t="shared" si="0"/>
        <v>0</v>
      </c>
      <c r="E16" s="85">
        <v>0</v>
      </c>
      <c r="F16" s="84"/>
      <c r="G16" s="51"/>
    </row>
    <row r="17" spans="1:7" ht="18" customHeight="1">
      <c r="A17" s="25" t="s">
        <v>425</v>
      </c>
      <c r="B17" s="25" t="s">
        <v>433</v>
      </c>
      <c r="C17" s="46" t="s">
        <v>434</v>
      </c>
      <c r="D17" s="86">
        <f t="shared" si="0"/>
        <v>116290</v>
      </c>
      <c r="E17" s="85">
        <v>116290</v>
      </c>
      <c r="F17" s="84"/>
      <c r="G17" s="51"/>
    </row>
    <row r="18" spans="1:7" ht="18" customHeight="1">
      <c r="A18" s="25" t="s">
        <v>425</v>
      </c>
      <c r="B18" s="25" t="s">
        <v>93</v>
      </c>
      <c r="C18" s="46" t="s">
        <v>435</v>
      </c>
      <c r="D18" s="86">
        <f t="shared" si="0"/>
        <v>0</v>
      </c>
      <c r="E18" s="85">
        <v>0</v>
      </c>
      <c r="F18" s="84"/>
      <c r="G18" s="51"/>
    </row>
    <row r="19" spans="1:7" ht="18" customHeight="1">
      <c r="A19" s="25" t="s">
        <v>425</v>
      </c>
      <c r="B19" s="25" t="s">
        <v>436</v>
      </c>
      <c r="C19" s="46" t="s">
        <v>437</v>
      </c>
      <c r="D19" s="86">
        <f t="shared" si="0"/>
        <v>9120</v>
      </c>
      <c r="E19" s="85">
        <v>9120</v>
      </c>
      <c r="F19" s="84"/>
      <c r="G19" s="51"/>
    </row>
    <row r="20" spans="1:7" ht="18" customHeight="1">
      <c r="A20" s="25" t="s">
        <v>425</v>
      </c>
      <c r="B20" s="25" t="s">
        <v>438</v>
      </c>
      <c r="C20" s="46" t="s">
        <v>117</v>
      </c>
      <c r="D20" s="86">
        <f t="shared" si="0"/>
        <v>177227</v>
      </c>
      <c r="E20" s="85">
        <v>177227</v>
      </c>
      <c r="F20" s="84"/>
      <c r="G20" s="51"/>
    </row>
    <row r="21" spans="1:7" ht="18" customHeight="1">
      <c r="A21" s="25" t="s">
        <v>425</v>
      </c>
      <c r="B21" s="25" t="s">
        <v>439</v>
      </c>
      <c r="C21" s="46" t="s">
        <v>440</v>
      </c>
      <c r="D21" s="86">
        <f t="shared" si="0"/>
        <v>0</v>
      </c>
      <c r="E21" s="85">
        <v>0</v>
      </c>
      <c r="F21" s="84"/>
      <c r="G21" s="49"/>
    </row>
    <row r="22" spans="1:7" ht="18" customHeight="1">
      <c r="A22" s="25" t="s">
        <v>425</v>
      </c>
      <c r="B22" s="25" t="s">
        <v>104</v>
      </c>
      <c r="C22" s="46" t="s">
        <v>215</v>
      </c>
      <c r="D22" s="86">
        <f t="shared" si="0"/>
        <v>103083</v>
      </c>
      <c r="E22" s="83">
        <v>103083</v>
      </c>
      <c r="F22" s="84"/>
      <c r="G22" s="51"/>
    </row>
    <row r="23" spans="1:7" ht="18" customHeight="1">
      <c r="A23" s="25"/>
      <c r="B23" s="25"/>
      <c r="C23" s="46" t="s">
        <v>311</v>
      </c>
      <c r="D23" s="85">
        <f>SUM(D24:D50)</f>
        <v>558214</v>
      </c>
      <c r="E23" s="85">
        <f>SUM(E24:E50)</f>
        <v>0</v>
      </c>
      <c r="F23" s="85">
        <f>SUM(F24:F50)</f>
        <v>558214</v>
      </c>
      <c r="G23" s="49"/>
    </row>
    <row r="24" spans="1:7" ht="18" customHeight="1">
      <c r="A24" s="25" t="s">
        <v>441</v>
      </c>
      <c r="B24" s="25" t="s">
        <v>82</v>
      </c>
      <c r="C24" s="46" t="s">
        <v>442</v>
      </c>
      <c r="D24" s="86">
        <f aca="true" t="shared" si="1" ref="D24:D50">E24+F24</f>
        <v>104792</v>
      </c>
      <c r="E24" s="90"/>
      <c r="F24" s="85">
        <v>104792</v>
      </c>
      <c r="G24" s="49"/>
    </row>
    <row r="25" spans="1:7" ht="18" customHeight="1">
      <c r="A25" s="25" t="s">
        <v>441</v>
      </c>
      <c r="B25" s="25" t="s">
        <v>83</v>
      </c>
      <c r="C25" s="46" t="s">
        <v>443</v>
      </c>
      <c r="D25" s="86">
        <f t="shared" si="1"/>
        <v>0</v>
      </c>
      <c r="E25" s="90"/>
      <c r="F25" s="85">
        <v>0</v>
      </c>
      <c r="G25" s="49"/>
    </row>
    <row r="26" spans="1:7" ht="18" customHeight="1">
      <c r="A26" s="25" t="s">
        <v>441</v>
      </c>
      <c r="B26" s="25" t="s">
        <v>86</v>
      </c>
      <c r="C26" s="46" t="s">
        <v>444</v>
      </c>
      <c r="D26" s="86">
        <f t="shared" si="1"/>
        <v>0</v>
      </c>
      <c r="E26" s="90"/>
      <c r="F26" s="85">
        <v>0</v>
      </c>
      <c r="G26" s="49"/>
    </row>
    <row r="27" spans="1:7" ht="18" customHeight="1">
      <c r="A27" s="25" t="s">
        <v>441</v>
      </c>
      <c r="B27" s="25" t="s">
        <v>91</v>
      </c>
      <c r="C27" s="46" t="s">
        <v>445</v>
      </c>
      <c r="D27" s="86">
        <f t="shared" si="1"/>
        <v>0</v>
      </c>
      <c r="E27" s="90"/>
      <c r="F27" s="85">
        <v>0</v>
      </c>
      <c r="G27" s="49"/>
    </row>
    <row r="28" spans="1:7" ht="18" customHeight="1">
      <c r="A28" s="25" t="s">
        <v>441</v>
      </c>
      <c r="B28" s="25" t="s">
        <v>101</v>
      </c>
      <c r="C28" s="46" t="s">
        <v>446</v>
      </c>
      <c r="D28" s="86">
        <f t="shared" si="1"/>
        <v>6300</v>
      </c>
      <c r="E28" s="90"/>
      <c r="F28" s="85">
        <v>6300</v>
      </c>
      <c r="G28" s="49"/>
    </row>
    <row r="29" spans="1:7" ht="18" customHeight="1">
      <c r="A29" s="25" t="s">
        <v>441</v>
      </c>
      <c r="B29" s="25" t="s">
        <v>119</v>
      </c>
      <c r="C29" s="46" t="s">
        <v>447</v>
      </c>
      <c r="D29" s="86">
        <f t="shared" si="1"/>
        <v>30000</v>
      </c>
      <c r="E29" s="90"/>
      <c r="F29" s="85">
        <v>30000</v>
      </c>
      <c r="G29" s="49"/>
    </row>
    <row r="30" spans="1:7" ht="18" customHeight="1">
      <c r="A30" s="25" t="s">
        <v>441</v>
      </c>
      <c r="B30" s="25" t="s">
        <v>108</v>
      </c>
      <c r="C30" s="46" t="s">
        <v>448</v>
      </c>
      <c r="D30" s="86">
        <f t="shared" si="1"/>
        <v>31000</v>
      </c>
      <c r="E30" s="90"/>
      <c r="F30" s="85">
        <v>31000</v>
      </c>
      <c r="G30" s="49"/>
    </row>
    <row r="31" spans="1:7" ht="18" customHeight="1">
      <c r="A31" s="25" t="s">
        <v>449</v>
      </c>
      <c r="B31" s="25" t="s">
        <v>89</v>
      </c>
      <c r="C31" s="46" t="s">
        <v>450</v>
      </c>
      <c r="D31" s="86">
        <f t="shared" si="1"/>
        <v>0</v>
      </c>
      <c r="E31" s="90"/>
      <c r="F31" s="83">
        <v>0</v>
      </c>
      <c r="G31" s="49"/>
    </row>
    <row r="32" spans="1:7" ht="18" customHeight="1">
      <c r="A32" s="25" t="s">
        <v>441</v>
      </c>
      <c r="B32" s="25" t="s">
        <v>227</v>
      </c>
      <c r="C32" s="46" t="s">
        <v>451</v>
      </c>
      <c r="D32" s="86">
        <f t="shared" si="1"/>
        <v>0</v>
      </c>
      <c r="E32" s="90"/>
      <c r="F32" s="91">
        <v>0</v>
      </c>
      <c r="G32" s="49"/>
    </row>
    <row r="33" spans="1:7" ht="18" customHeight="1">
      <c r="A33" s="25" t="s">
        <v>441</v>
      </c>
      <c r="B33" s="25" t="s">
        <v>93</v>
      </c>
      <c r="C33" s="46" t="s">
        <v>452</v>
      </c>
      <c r="D33" s="86">
        <f t="shared" si="1"/>
        <v>134600</v>
      </c>
      <c r="E33" s="90"/>
      <c r="F33" s="85">
        <v>134600</v>
      </c>
      <c r="G33" s="49"/>
    </row>
    <row r="34" spans="1:7" ht="18" customHeight="1">
      <c r="A34" s="25" t="s">
        <v>441</v>
      </c>
      <c r="B34" s="25" t="s">
        <v>436</v>
      </c>
      <c r="C34" s="46" t="s">
        <v>453</v>
      </c>
      <c r="D34" s="86">
        <f t="shared" si="1"/>
        <v>0</v>
      </c>
      <c r="E34" s="90"/>
      <c r="F34" s="85">
        <v>0</v>
      </c>
      <c r="G34" s="49"/>
    </row>
    <row r="35" spans="1:7" ht="18" customHeight="1">
      <c r="A35" s="25" t="s">
        <v>441</v>
      </c>
      <c r="B35" s="25" t="s">
        <v>438</v>
      </c>
      <c r="C35" s="46" t="s">
        <v>454</v>
      </c>
      <c r="D35" s="86">
        <f t="shared" si="1"/>
        <v>5000</v>
      </c>
      <c r="E35" s="90"/>
      <c r="F35" s="85">
        <v>5000</v>
      </c>
      <c r="G35" s="49"/>
    </row>
    <row r="36" spans="1:7" ht="18" customHeight="1">
      <c r="A36" s="25" t="s">
        <v>441</v>
      </c>
      <c r="B36" s="25" t="s">
        <v>439</v>
      </c>
      <c r="C36" s="46" t="s">
        <v>455</v>
      </c>
      <c r="D36" s="86">
        <f t="shared" si="1"/>
        <v>0</v>
      </c>
      <c r="E36" s="90"/>
      <c r="F36" s="85">
        <v>0</v>
      </c>
      <c r="G36" s="49"/>
    </row>
    <row r="37" spans="1:7" ht="18" customHeight="1">
      <c r="A37" s="25" t="s">
        <v>441</v>
      </c>
      <c r="B37" s="25" t="s">
        <v>456</v>
      </c>
      <c r="C37" s="46" t="s">
        <v>220</v>
      </c>
      <c r="D37" s="86">
        <f t="shared" si="1"/>
        <v>10000</v>
      </c>
      <c r="E37" s="90"/>
      <c r="F37" s="85">
        <v>10000</v>
      </c>
      <c r="G37" s="49"/>
    </row>
    <row r="38" spans="1:7" ht="18" customHeight="1">
      <c r="A38" s="25" t="s">
        <v>441</v>
      </c>
      <c r="B38" s="25" t="s">
        <v>457</v>
      </c>
      <c r="C38" s="46" t="s">
        <v>221</v>
      </c>
      <c r="D38" s="86">
        <f t="shared" si="1"/>
        <v>15000</v>
      </c>
      <c r="E38" s="90"/>
      <c r="F38" s="85">
        <v>15000</v>
      </c>
      <c r="G38" s="49"/>
    </row>
    <row r="39" spans="1:7" ht="18" customHeight="1">
      <c r="A39" s="25" t="s">
        <v>441</v>
      </c>
      <c r="B39" s="25" t="s">
        <v>458</v>
      </c>
      <c r="C39" s="46" t="s">
        <v>224</v>
      </c>
      <c r="D39" s="86">
        <f t="shared" si="1"/>
        <v>0</v>
      </c>
      <c r="E39" s="90"/>
      <c r="F39" s="85">
        <v>0</v>
      </c>
      <c r="G39" s="49"/>
    </row>
    <row r="40" spans="1:7" ht="18" customHeight="1">
      <c r="A40" s="25" t="s">
        <v>441</v>
      </c>
      <c r="B40" s="25" t="s">
        <v>459</v>
      </c>
      <c r="C40" s="46" t="s">
        <v>460</v>
      </c>
      <c r="D40" s="86">
        <f t="shared" si="1"/>
        <v>0</v>
      </c>
      <c r="E40" s="90"/>
      <c r="F40" s="85">
        <v>0</v>
      </c>
      <c r="G40" s="49"/>
    </row>
    <row r="41" spans="1:7" ht="18" customHeight="1">
      <c r="A41" s="25" t="s">
        <v>441</v>
      </c>
      <c r="B41" s="25" t="s">
        <v>461</v>
      </c>
      <c r="C41" s="46" t="s">
        <v>462</v>
      </c>
      <c r="D41" s="86">
        <f t="shared" si="1"/>
        <v>0</v>
      </c>
      <c r="E41" s="90"/>
      <c r="F41" s="85">
        <v>0</v>
      </c>
      <c r="G41" s="49"/>
    </row>
    <row r="42" spans="1:7" ht="18" customHeight="1">
      <c r="A42" s="25" t="s">
        <v>441</v>
      </c>
      <c r="B42" s="25" t="s">
        <v>463</v>
      </c>
      <c r="C42" s="46" t="s">
        <v>464</v>
      </c>
      <c r="D42" s="86">
        <f t="shared" si="1"/>
        <v>0</v>
      </c>
      <c r="E42" s="90"/>
      <c r="F42" s="85">
        <v>0</v>
      </c>
      <c r="G42" s="49"/>
    </row>
    <row r="43" spans="1:6" ht="18" customHeight="1">
      <c r="A43" s="25" t="s">
        <v>441</v>
      </c>
      <c r="B43" s="25" t="s">
        <v>465</v>
      </c>
      <c r="C43" s="46" t="s">
        <v>466</v>
      </c>
      <c r="D43" s="86">
        <f t="shared" si="1"/>
        <v>5000</v>
      </c>
      <c r="E43" s="90"/>
      <c r="F43" s="85">
        <v>5000</v>
      </c>
    </row>
    <row r="44" spans="1:6" ht="18" customHeight="1">
      <c r="A44" s="25" t="s">
        <v>441</v>
      </c>
      <c r="B44" s="25" t="s">
        <v>467</v>
      </c>
      <c r="C44" s="46" t="s">
        <v>223</v>
      </c>
      <c r="D44" s="86">
        <f t="shared" si="1"/>
        <v>0</v>
      </c>
      <c r="E44" s="90"/>
      <c r="F44" s="85">
        <v>0</v>
      </c>
    </row>
    <row r="45" spans="1:6" ht="18" customHeight="1">
      <c r="A45" s="25" t="s">
        <v>441</v>
      </c>
      <c r="B45" s="25" t="s">
        <v>468</v>
      </c>
      <c r="C45" s="46" t="s">
        <v>469</v>
      </c>
      <c r="D45" s="86">
        <f t="shared" si="1"/>
        <v>14087</v>
      </c>
      <c r="E45" s="90"/>
      <c r="F45" s="85">
        <v>14087</v>
      </c>
    </row>
    <row r="46" spans="1:6" ht="18" customHeight="1">
      <c r="A46" s="25" t="s">
        <v>441</v>
      </c>
      <c r="B46" s="25" t="s">
        <v>95</v>
      </c>
      <c r="C46" s="46" t="s">
        <v>470</v>
      </c>
      <c r="D46" s="86">
        <f t="shared" si="1"/>
        <v>27635</v>
      </c>
      <c r="E46" s="90"/>
      <c r="F46" s="85">
        <v>27635</v>
      </c>
    </row>
    <row r="47" spans="1:6" ht="18" customHeight="1">
      <c r="A47" s="25" t="s">
        <v>441</v>
      </c>
      <c r="B47" s="25" t="s">
        <v>97</v>
      </c>
      <c r="C47" s="46" t="s">
        <v>226</v>
      </c>
      <c r="D47" s="86">
        <f t="shared" si="1"/>
        <v>0</v>
      </c>
      <c r="E47" s="90"/>
      <c r="F47" s="85">
        <v>0</v>
      </c>
    </row>
    <row r="48" spans="1:6" ht="18" customHeight="1">
      <c r="A48" s="25" t="s">
        <v>441</v>
      </c>
      <c r="B48" s="25" t="s">
        <v>471</v>
      </c>
      <c r="C48" s="46" t="s">
        <v>472</v>
      </c>
      <c r="D48" s="86">
        <f t="shared" si="1"/>
        <v>130800</v>
      </c>
      <c r="E48" s="90"/>
      <c r="F48" s="85">
        <v>130800</v>
      </c>
    </row>
    <row r="49" spans="1:6" ht="18" customHeight="1">
      <c r="A49" s="25" t="s">
        <v>441</v>
      </c>
      <c r="B49" s="25" t="s">
        <v>473</v>
      </c>
      <c r="C49" s="46" t="s">
        <v>474</v>
      </c>
      <c r="D49" s="86">
        <f t="shared" si="1"/>
        <v>0</v>
      </c>
      <c r="E49" s="90"/>
      <c r="F49" s="85">
        <v>0</v>
      </c>
    </row>
    <row r="50" spans="1:6" ht="18" customHeight="1">
      <c r="A50" s="25" t="s">
        <v>441</v>
      </c>
      <c r="B50" s="25" t="s">
        <v>104</v>
      </c>
      <c r="C50" s="46" t="s">
        <v>229</v>
      </c>
      <c r="D50" s="86">
        <f t="shared" si="1"/>
        <v>44000</v>
      </c>
      <c r="E50" s="90"/>
      <c r="F50" s="83">
        <v>44000</v>
      </c>
    </row>
    <row r="51" spans="1:6" ht="18" customHeight="1">
      <c r="A51" s="25"/>
      <c r="B51" s="25"/>
      <c r="C51" s="46" t="s">
        <v>266</v>
      </c>
      <c r="D51" s="85">
        <f>D52+D53+D54+D55+D56+D57+D58+D59+D60+D61+D63</f>
        <v>245040</v>
      </c>
      <c r="E51" s="85">
        <f>E52+E53+E54+E55+E56+E57+E58+E59+E60+E61+E63</f>
        <v>245040</v>
      </c>
      <c r="F51" s="85">
        <f>F52+F53+F54+F55+F56+F57+F58+F59+F60+F61+F63</f>
        <v>0</v>
      </c>
    </row>
    <row r="52" spans="1:6" ht="18" customHeight="1">
      <c r="A52" s="25" t="s">
        <v>475</v>
      </c>
      <c r="B52" s="25" t="s">
        <v>82</v>
      </c>
      <c r="C52" s="46" t="s">
        <v>476</v>
      </c>
      <c r="D52" s="86">
        <f aca="true" t="shared" si="2" ref="D52:D63">E52+F52</f>
        <v>0</v>
      </c>
      <c r="E52" s="85">
        <v>0</v>
      </c>
      <c r="F52" s="84"/>
    </row>
    <row r="53" spans="1:6" ht="18" customHeight="1">
      <c r="A53" s="25" t="s">
        <v>475</v>
      </c>
      <c r="B53" s="25" t="s">
        <v>83</v>
      </c>
      <c r="C53" s="46" t="s">
        <v>477</v>
      </c>
      <c r="D53" s="86">
        <f t="shared" si="2"/>
        <v>0</v>
      </c>
      <c r="E53" s="85">
        <v>0</v>
      </c>
      <c r="F53" s="84"/>
    </row>
    <row r="54" spans="1:6" ht="18" customHeight="1">
      <c r="A54" s="25" t="s">
        <v>475</v>
      </c>
      <c r="B54" s="25" t="s">
        <v>86</v>
      </c>
      <c r="C54" s="46" t="s">
        <v>478</v>
      </c>
      <c r="D54" s="86">
        <f t="shared" si="2"/>
        <v>0</v>
      </c>
      <c r="E54" s="85">
        <v>0</v>
      </c>
      <c r="F54" s="84"/>
    </row>
    <row r="55" spans="1:6" ht="18" customHeight="1">
      <c r="A55" s="25" t="s">
        <v>475</v>
      </c>
      <c r="B55" s="25" t="s">
        <v>91</v>
      </c>
      <c r="C55" s="46" t="s">
        <v>479</v>
      </c>
      <c r="D55" s="86">
        <f t="shared" si="2"/>
        <v>0</v>
      </c>
      <c r="E55" s="85">
        <v>0</v>
      </c>
      <c r="F55" s="84"/>
    </row>
    <row r="56" spans="1:6" ht="18" customHeight="1">
      <c r="A56" s="25" t="s">
        <v>475</v>
      </c>
      <c r="B56" s="25" t="s">
        <v>101</v>
      </c>
      <c r="C56" s="46" t="s">
        <v>480</v>
      </c>
      <c r="D56" s="86">
        <f t="shared" si="2"/>
        <v>245040</v>
      </c>
      <c r="E56" s="85">
        <v>245040</v>
      </c>
      <c r="F56" s="84"/>
    </row>
    <row r="57" spans="1:6" ht="18" customHeight="1">
      <c r="A57" s="25" t="s">
        <v>475</v>
      </c>
      <c r="B57" s="25" t="s">
        <v>119</v>
      </c>
      <c r="C57" s="46" t="s">
        <v>481</v>
      </c>
      <c r="D57" s="86">
        <f t="shared" si="2"/>
        <v>0</v>
      </c>
      <c r="E57" s="85">
        <v>0</v>
      </c>
      <c r="F57" s="84"/>
    </row>
    <row r="58" spans="1:6" ht="18" customHeight="1">
      <c r="A58" s="25" t="s">
        <v>475</v>
      </c>
      <c r="B58" s="25" t="s">
        <v>108</v>
      </c>
      <c r="C58" s="46" t="s">
        <v>482</v>
      </c>
      <c r="D58" s="86">
        <f t="shared" si="2"/>
        <v>0</v>
      </c>
      <c r="E58" s="85">
        <v>0</v>
      </c>
      <c r="F58" s="84"/>
    </row>
    <row r="59" spans="1:6" ht="18" customHeight="1">
      <c r="A59" s="46" t="s">
        <v>475</v>
      </c>
      <c r="B59" s="46" t="s">
        <v>89</v>
      </c>
      <c r="C59" s="46" t="s">
        <v>269</v>
      </c>
      <c r="D59" s="86">
        <f t="shared" si="2"/>
        <v>0</v>
      </c>
      <c r="E59" s="85">
        <v>0</v>
      </c>
      <c r="F59" s="84"/>
    </row>
    <row r="60" spans="1:6" ht="18" customHeight="1">
      <c r="A60" s="46" t="s">
        <v>475</v>
      </c>
      <c r="B60" s="46" t="s">
        <v>227</v>
      </c>
      <c r="C60" s="46" t="s">
        <v>483</v>
      </c>
      <c r="D60" s="86">
        <f t="shared" si="2"/>
        <v>0</v>
      </c>
      <c r="E60" s="85">
        <v>0</v>
      </c>
      <c r="F60" s="84"/>
    </row>
    <row r="61" spans="1:6" ht="18" customHeight="1">
      <c r="A61" s="46" t="s">
        <v>475</v>
      </c>
      <c r="B61" s="46" t="s">
        <v>433</v>
      </c>
      <c r="C61" s="46" t="s">
        <v>270</v>
      </c>
      <c r="D61" s="86">
        <f t="shared" si="2"/>
        <v>0</v>
      </c>
      <c r="E61" s="83">
        <v>0</v>
      </c>
      <c r="F61" s="84"/>
    </row>
    <row r="62" spans="1:6" ht="18" customHeight="1">
      <c r="A62" s="46" t="s">
        <v>475</v>
      </c>
      <c r="B62" s="46" t="s">
        <v>104</v>
      </c>
      <c r="C62" s="46" t="s">
        <v>484</v>
      </c>
      <c r="D62" s="86">
        <f t="shared" si="2"/>
        <v>0</v>
      </c>
      <c r="E62" s="92">
        <v>0</v>
      </c>
      <c r="F62" s="84"/>
    </row>
    <row r="63" spans="1:6" ht="18.75" customHeight="1">
      <c r="A63" s="46" t="s">
        <v>475</v>
      </c>
      <c r="B63" s="46" t="s">
        <v>104</v>
      </c>
      <c r="C63" s="46" t="s">
        <v>485</v>
      </c>
      <c r="D63" s="86">
        <f t="shared" si="2"/>
        <v>0</v>
      </c>
      <c r="E63" s="92">
        <v>0</v>
      </c>
      <c r="F63" s="87"/>
    </row>
    <row r="64" spans="1:6" ht="18" customHeight="1">
      <c r="A64" s="93"/>
      <c r="B64" s="93"/>
      <c r="C64" s="94" t="s">
        <v>486</v>
      </c>
      <c r="D64" s="95">
        <f>SUM(D65:D67)</f>
        <v>0</v>
      </c>
      <c r="E64" s="95">
        <f>SUM(E65:E67)</f>
        <v>0</v>
      </c>
      <c r="F64" s="95">
        <f>SUM(F65:F67)</f>
        <v>0</v>
      </c>
    </row>
    <row r="65" spans="1:6" ht="18" customHeight="1">
      <c r="A65" s="93">
        <v>309</v>
      </c>
      <c r="B65" s="93" t="s">
        <v>83</v>
      </c>
      <c r="C65" s="94" t="s">
        <v>487</v>
      </c>
      <c r="D65" s="86">
        <f>E65+F65</f>
        <v>0</v>
      </c>
      <c r="E65" s="90"/>
      <c r="F65" s="96">
        <v>0</v>
      </c>
    </row>
    <row r="66" spans="1:6" ht="18" customHeight="1">
      <c r="A66" s="93">
        <v>309</v>
      </c>
      <c r="B66" s="93" t="s">
        <v>101</v>
      </c>
      <c r="C66" s="94" t="s">
        <v>234</v>
      </c>
      <c r="D66" s="86">
        <f>E66+F66</f>
        <v>0</v>
      </c>
      <c r="E66" s="90"/>
      <c r="F66" s="96">
        <v>0</v>
      </c>
    </row>
    <row r="67" spans="1:6" ht="18" customHeight="1">
      <c r="A67" s="93">
        <v>309</v>
      </c>
      <c r="B67" s="93" t="s">
        <v>119</v>
      </c>
      <c r="C67" s="94" t="s">
        <v>238</v>
      </c>
      <c r="D67" s="86">
        <f>E67+F67</f>
        <v>0</v>
      </c>
      <c r="E67" s="90"/>
      <c r="F67" s="97">
        <v>0</v>
      </c>
    </row>
    <row r="68" spans="1:6" ht="18" customHeight="1">
      <c r="A68" s="93"/>
      <c r="B68" s="93"/>
      <c r="C68" s="94" t="s">
        <v>313</v>
      </c>
      <c r="D68" s="98">
        <f>SUM(D69:D73)</f>
        <v>85000</v>
      </c>
      <c r="E68" s="98">
        <f>SUM(E69:E73)</f>
        <v>0</v>
      </c>
      <c r="F68" s="98">
        <f>SUM(F69:F73)</f>
        <v>85000</v>
      </c>
    </row>
    <row r="69" spans="1:6" ht="18" customHeight="1">
      <c r="A69" s="93">
        <v>310</v>
      </c>
      <c r="B69" s="93" t="s">
        <v>83</v>
      </c>
      <c r="C69" s="94" t="s">
        <v>487</v>
      </c>
      <c r="D69" s="86">
        <f>E69+F69</f>
        <v>30000</v>
      </c>
      <c r="E69" s="90"/>
      <c r="F69" s="96">
        <v>30000</v>
      </c>
    </row>
    <row r="70" spans="1:6" ht="18" customHeight="1">
      <c r="A70" s="93">
        <v>310</v>
      </c>
      <c r="B70" s="93" t="s">
        <v>86</v>
      </c>
      <c r="C70" s="94" t="s">
        <v>488</v>
      </c>
      <c r="D70" s="86">
        <f>E70+F70</f>
        <v>0</v>
      </c>
      <c r="E70" s="90"/>
      <c r="F70" s="96">
        <v>0</v>
      </c>
    </row>
    <row r="71" spans="1:6" ht="18" customHeight="1">
      <c r="A71" s="93">
        <v>310</v>
      </c>
      <c r="B71" s="93" t="s">
        <v>101</v>
      </c>
      <c r="C71" s="94" t="s">
        <v>234</v>
      </c>
      <c r="D71" s="86">
        <f>E71+F71</f>
        <v>20000</v>
      </c>
      <c r="E71" s="90"/>
      <c r="F71" s="96">
        <v>20000</v>
      </c>
    </row>
    <row r="72" spans="1:6" ht="18" customHeight="1">
      <c r="A72" s="93">
        <v>310</v>
      </c>
      <c r="B72" s="93" t="s">
        <v>119</v>
      </c>
      <c r="C72" s="94" t="s">
        <v>238</v>
      </c>
      <c r="D72" s="86">
        <f>E72+F72</f>
        <v>35000</v>
      </c>
      <c r="E72" s="90"/>
      <c r="F72" s="96">
        <v>35000</v>
      </c>
    </row>
    <row r="73" spans="1:6" ht="18" customHeight="1">
      <c r="A73" s="93">
        <v>310</v>
      </c>
      <c r="B73" s="93" t="s">
        <v>489</v>
      </c>
      <c r="C73" s="94" t="s">
        <v>490</v>
      </c>
      <c r="D73" s="86">
        <f>E73+F73</f>
        <v>0</v>
      </c>
      <c r="E73" s="90"/>
      <c r="F73" s="97">
        <v>0</v>
      </c>
    </row>
    <row r="74" spans="1:6" ht="18" customHeight="1">
      <c r="A74" s="93"/>
      <c r="B74" s="93"/>
      <c r="C74" s="94" t="s">
        <v>303</v>
      </c>
      <c r="D74" s="98">
        <f>SUM(D75:D76)</f>
        <v>40000</v>
      </c>
      <c r="E74" s="98">
        <f>SUM(E75:E76)</f>
        <v>0</v>
      </c>
      <c r="F74" s="98">
        <f>SUM(F75:F76)</f>
        <v>40000</v>
      </c>
    </row>
    <row r="75" spans="1:6" ht="18" customHeight="1">
      <c r="A75" s="93">
        <v>399</v>
      </c>
      <c r="B75" s="93" t="s">
        <v>89</v>
      </c>
      <c r="C75" s="94" t="s">
        <v>491</v>
      </c>
      <c r="D75" s="86">
        <f>E75+F75</f>
        <v>0</v>
      </c>
      <c r="E75" s="90"/>
      <c r="F75" s="99">
        <v>0</v>
      </c>
    </row>
    <row r="76" spans="1:6" ht="18" customHeight="1">
      <c r="A76" s="93">
        <v>399</v>
      </c>
      <c r="B76" s="93" t="s">
        <v>104</v>
      </c>
      <c r="C76" s="94" t="s">
        <v>195</v>
      </c>
      <c r="D76" s="86">
        <f>E76+F76</f>
        <v>40000</v>
      </c>
      <c r="E76" s="90"/>
      <c r="F76" s="97">
        <v>40000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492</v>
      </c>
    </row>
    <row r="2" spans="1:6" ht="19.5" customHeight="1">
      <c r="A2" s="4" t="s">
        <v>493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54</v>
      </c>
      <c r="B4" s="12"/>
      <c r="C4" s="12"/>
      <c r="D4" s="12"/>
      <c r="E4" s="12"/>
      <c r="F4" s="17" t="s">
        <v>68</v>
      </c>
    </row>
    <row r="5" spans="1:6" ht="19.5" customHeight="1">
      <c r="A5" s="12" t="s">
        <v>65</v>
      </c>
      <c r="B5" s="12"/>
      <c r="C5" s="12"/>
      <c r="D5" s="17" t="s">
        <v>66</v>
      </c>
      <c r="E5" s="17" t="s">
        <v>494</v>
      </c>
      <c r="F5" s="17"/>
    </row>
    <row r="6" spans="1:6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</row>
    <row r="7" spans="1:6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1" t="s">
        <v>78</v>
      </c>
      <c r="F7" s="71" t="s">
        <v>78</v>
      </c>
    </row>
    <row r="8" spans="1:6" ht="19.5" customHeight="1">
      <c r="A8" s="46"/>
      <c r="B8" s="46"/>
      <c r="C8" s="46"/>
      <c r="D8" s="25"/>
      <c r="E8" s="25" t="s">
        <v>55</v>
      </c>
      <c r="F8" s="56">
        <v>4283078</v>
      </c>
    </row>
    <row r="9" spans="1:6" ht="19.5" customHeight="1">
      <c r="A9" s="46"/>
      <c r="B9" s="46"/>
      <c r="C9" s="46"/>
      <c r="D9" s="25" t="s">
        <v>79</v>
      </c>
      <c r="E9" s="25" t="s">
        <v>80</v>
      </c>
      <c r="F9" s="56">
        <v>4200078</v>
      </c>
    </row>
    <row r="10" spans="1:6" ht="19.5" customHeight="1">
      <c r="A10" s="46"/>
      <c r="B10" s="46"/>
      <c r="C10" s="46"/>
      <c r="D10" s="25"/>
      <c r="E10" s="25"/>
      <c r="F10" s="56">
        <v>3512488</v>
      </c>
    </row>
    <row r="11" spans="1:6" ht="19.5" customHeight="1">
      <c r="A11" s="46" t="s">
        <v>81</v>
      </c>
      <c r="B11" s="46" t="s">
        <v>82</v>
      </c>
      <c r="C11" s="46" t="s">
        <v>83</v>
      </c>
      <c r="D11" s="25" t="s">
        <v>84</v>
      </c>
      <c r="E11" s="25" t="s">
        <v>495</v>
      </c>
      <c r="F11" s="56">
        <v>20000</v>
      </c>
    </row>
    <row r="12" spans="1:6" ht="19.5" customHeight="1">
      <c r="A12" s="46" t="s">
        <v>81</v>
      </c>
      <c r="B12" s="46" t="s">
        <v>86</v>
      </c>
      <c r="C12" s="46" t="s">
        <v>83</v>
      </c>
      <c r="D12" s="25" t="s">
        <v>84</v>
      </c>
      <c r="E12" s="25" t="s">
        <v>496</v>
      </c>
      <c r="F12" s="56">
        <v>30000</v>
      </c>
    </row>
    <row r="13" spans="1:6" ht="19.5" customHeight="1">
      <c r="A13" s="46" t="s">
        <v>81</v>
      </c>
      <c r="B13" s="46" t="s">
        <v>86</v>
      </c>
      <c r="C13" s="46" t="s">
        <v>83</v>
      </c>
      <c r="D13" s="25" t="s">
        <v>84</v>
      </c>
      <c r="E13" s="25" t="s">
        <v>497</v>
      </c>
      <c r="F13" s="56">
        <v>40000</v>
      </c>
    </row>
    <row r="14" spans="1:6" ht="19.5" customHeight="1">
      <c r="A14" s="46" t="s">
        <v>81</v>
      </c>
      <c r="B14" s="46" t="s">
        <v>86</v>
      </c>
      <c r="C14" s="46" t="s">
        <v>83</v>
      </c>
      <c r="D14" s="25" t="s">
        <v>84</v>
      </c>
      <c r="E14" s="25" t="s">
        <v>498</v>
      </c>
      <c r="F14" s="56">
        <v>18000</v>
      </c>
    </row>
    <row r="15" spans="1:6" ht="19.5" customHeight="1">
      <c r="A15" s="46" t="s">
        <v>81</v>
      </c>
      <c r="B15" s="46" t="s">
        <v>86</v>
      </c>
      <c r="C15" s="46" t="s">
        <v>83</v>
      </c>
      <c r="D15" s="25" t="s">
        <v>84</v>
      </c>
      <c r="E15" s="25" t="s">
        <v>499</v>
      </c>
      <c r="F15" s="56">
        <v>30000</v>
      </c>
    </row>
    <row r="16" spans="1:6" ht="19.5" customHeight="1">
      <c r="A16" s="46" t="s">
        <v>81</v>
      </c>
      <c r="B16" s="46" t="s">
        <v>86</v>
      </c>
      <c r="C16" s="46" t="s">
        <v>89</v>
      </c>
      <c r="D16" s="25" t="s">
        <v>84</v>
      </c>
      <c r="E16" s="25" t="s">
        <v>500</v>
      </c>
      <c r="F16" s="56">
        <v>60000</v>
      </c>
    </row>
    <row r="17" spans="1:6" ht="19.5" customHeight="1">
      <c r="A17" s="46" t="s">
        <v>81</v>
      </c>
      <c r="B17" s="46" t="s">
        <v>89</v>
      </c>
      <c r="C17" s="46" t="s">
        <v>91</v>
      </c>
      <c r="D17" s="25" t="s">
        <v>84</v>
      </c>
      <c r="E17" s="25" t="s">
        <v>501</v>
      </c>
      <c r="F17" s="56">
        <v>25000</v>
      </c>
    </row>
    <row r="18" spans="1:6" ht="19.5" customHeight="1">
      <c r="A18" s="46" t="s">
        <v>81</v>
      </c>
      <c r="B18" s="46" t="s">
        <v>93</v>
      </c>
      <c r="C18" s="46" t="s">
        <v>83</v>
      </c>
      <c r="D18" s="25" t="s">
        <v>84</v>
      </c>
      <c r="E18" s="25" t="s">
        <v>502</v>
      </c>
      <c r="F18" s="56">
        <v>20000</v>
      </c>
    </row>
    <row r="19" spans="1:6" ht="19.5" customHeight="1">
      <c r="A19" s="46" t="s">
        <v>81</v>
      </c>
      <c r="B19" s="46" t="s">
        <v>95</v>
      </c>
      <c r="C19" s="46" t="s">
        <v>83</v>
      </c>
      <c r="D19" s="25" t="s">
        <v>84</v>
      </c>
      <c r="E19" s="25" t="s">
        <v>503</v>
      </c>
      <c r="F19" s="56">
        <v>60000</v>
      </c>
    </row>
    <row r="20" spans="1:6" ht="19.5" customHeight="1">
      <c r="A20" s="46" t="s">
        <v>81</v>
      </c>
      <c r="B20" s="46" t="s">
        <v>95</v>
      </c>
      <c r="C20" s="46" t="s">
        <v>83</v>
      </c>
      <c r="D20" s="25" t="s">
        <v>84</v>
      </c>
      <c r="E20" s="25" t="s">
        <v>504</v>
      </c>
      <c r="F20" s="56">
        <v>30000</v>
      </c>
    </row>
    <row r="21" spans="1:6" ht="19.5" customHeight="1">
      <c r="A21" s="46" t="s">
        <v>81</v>
      </c>
      <c r="B21" s="46" t="s">
        <v>97</v>
      </c>
      <c r="C21" s="46" t="s">
        <v>83</v>
      </c>
      <c r="D21" s="25" t="s">
        <v>84</v>
      </c>
      <c r="E21" s="25" t="s">
        <v>505</v>
      </c>
      <c r="F21" s="56">
        <v>20000</v>
      </c>
    </row>
    <row r="22" spans="1:6" ht="19.5" customHeight="1">
      <c r="A22" s="46" t="s">
        <v>99</v>
      </c>
      <c r="B22" s="46" t="s">
        <v>93</v>
      </c>
      <c r="C22" s="46" t="s">
        <v>104</v>
      </c>
      <c r="D22" s="25" t="s">
        <v>84</v>
      </c>
      <c r="E22" s="25" t="s">
        <v>506</v>
      </c>
      <c r="F22" s="56">
        <v>3600</v>
      </c>
    </row>
    <row r="23" spans="1:6" ht="19.5" customHeight="1">
      <c r="A23" s="46" t="s">
        <v>99</v>
      </c>
      <c r="B23" s="46" t="s">
        <v>93</v>
      </c>
      <c r="C23" s="46" t="s">
        <v>104</v>
      </c>
      <c r="D23" s="25" t="s">
        <v>84</v>
      </c>
      <c r="E23" s="25" t="s">
        <v>507</v>
      </c>
      <c r="F23" s="56">
        <v>39600</v>
      </c>
    </row>
    <row r="24" spans="1:6" ht="19.5" customHeight="1">
      <c r="A24" s="46" t="s">
        <v>107</v>
      </c>
      <c r="B24" s="46" t="s">
        <v>108</v>
      </c>
      <c r="C24" s="46" t="s">
        <v>104</v>
      </c>
      <c r="D24" s="25" t="s">
        <v>84</v>
      </c>
      <c r="E24" s="25" t="s">
        <v>508</v>
      </c>
      <c r="F24" s="56">
        <v>25000</v>
      </c>
    </row>
    <row r="25" spans="1:6" ht="19.5" customHeight="1">
      <c r="A25" s="46" t="s">
        <v>111</v>
      </c>
      <c r="B25" s="46" t="s">
        <v>82</v>
      </c>
      <c r="C25" s="46" t="s">
        <v>112</v>
      </c>
      <c r="D25" s="25" t="s">
        <v>84</v>
      </c>
      <c r="E25" s="25" t="s">
        <v>509</v>
      </c>
      <c r="F25" s="56">
        <v>28600</v>
      </c>
    </row>
    <row r="26" spans="1:6" ht="19.5" customHeight="1">
      <c r="A26" s="46" t="s">
        <v>111</v>
      </c>
      <c r="B26" s="46" t="s">
        <v>101</v>
      </c>
      <c r="C26" s="46" t="s">
        <v>104</v>
      </c>
      <c r="D26" s="25" t="s">
        <v>84</v>
      </c>
      <c r="E26" s="25" t="s">
        <v>510</v>
      </c>
      <c r="F26" s="56">
        <v>51492</v>
      </c>
    </row>
    <row r="27" spans="1:6" ht="19.5" customHeight="1">
      <c r="A27" s="46" t="s">
        <v>111</v>
      </c>
      <c r="B27" s="46" t="s">
        <v>101</v>
      </c>
      <c r="C27" s="46" t="s">
        <v>104</v>
      </c>
      <c r="D27" s="25" t="s">
        <v>84</v>
      </c>
      <c r="E27" s="25" t="s">
        <v>511</v>
      </c>
      <c r="F27" s="56">
        <v>13200</v>
      </c>
    </row>
    <row r="28" spans="1:6" ht="19.5" customHeight="1">
      <c r="A28" s="46" t="s">
        <v>111</v>
      </c>
      <c r="B28" s="46" t="s">
        <v>108</v>
      </c>
      <c r="C28" s="46" t="s">
        <v>101</v>
      </c>
      <c r="D28" s="25" t="s">
        <v>84</v>
      </c>
      <c r="E28" s="25" t="s">
        <v>512</v>
      </c>
      <c r="F28" s="56">
        <v>166320</v>
      </c>
    </row>
    <row r="29" spans="1:6" ht="19.5" customHeight="1">
      <c r="A29" s="46" t="s">
        <v>111</v>
      </c>
      <c r="B29" s="46" t="s">
        <v>108</v>
      </c>
      <c r="C29" s="46" t="s">
        <v>101</v>
      </c>
      <c r="D29" s="25" t="s">
        <v>84</v>
      </c>
      <c r="E29" s="25" t="s">
        <v>513</v>
      </c>
      <c r="F29" s="56">
        <v>880000</v>
      </c>
    </row>
    <row r="30" spans="1:6" ht="19.5" customHeight="1">
      <c r="A30" s="46" t="s">
        <v>111</v>
      </c>
      <c r="B30" s="46" t="s">
        <v>108</v>
      </c>
      <c r="C30" s="46" t="s">
        <v>101</v>
      </c>
      <c r="D30" s="25" t="s">
        <v>84</v>
      </c>
      <c r="E30" s="25" t="s">
        <v>514</v>
      </c>
      <c r="F30" s="56">
        <v>144116</v>
      </c>
    </row>
    <row r="31" spans="1:6" ht="19.5" customHeight="1">
      <c r="A31" s="46" t="s">
        <v>111</v>
      </c>
      <c r="B31" s="46" t="s">
        <v>108</v>
      </c>
      <c r="C31" s="46" t="s">
        <v>101</v>
      </c>
      <c r="D31" s="25" t="s">
        <v>84</v>
      </c>
      <c r="E31" s="25" t="s">
        <v>515</v>
      </c>
      <c r="F31" s="56">
        <v>39600</v>
      </c>
    </row>
    <row r="32" spans="1:6" ht="19.5" customHeight="1">
      <c r="A32" s="46" t="s">
        <v>111</v>
      </c>
      <c r="B32" s="46" t="s">
        <v>108</v>
      </c>
      <c r="C32" s="46" t="s">
        <v>101</v>
      </c>
      <c r="D32" s="25" t="s">
        <v>84</v>
      </c>
      <c r="E32" s="25" t="s">
        <v>516</v>
      </c>
      <c r="F32" s="56">
        <v>151560</v>
      </c>
    </row>
    <row r="33" spans="1:6" ht="19.5" customHeight="1">
      <c r="A33" s="46" t="s">
        <v>111</v>
      </c>
      <c r="B33" s="46" t="s">
        <v>108</v>
      </c>
      <c r="C33" s="46" t="s">
        <v>101</v>
      </c>
      <c r="D33" s="25" t="s">
        <v>84</v>
      </c>
      <c r="E33" s="25" t="s">
        <v>517</v>
      </c>
      <c r="F33" s="56">
        <v>1586400</v>
      </c>
    </row>
    <row r="34" spans="1:6" ht="19.5" customHeight="1">
      <c r="A34" s="46" t="s">
        <v>118</v>
      </c>
      <c r="B34" s="46" t="s">
        <v>82</v>
      </c>
      <c r="C34" s="46" t="s">
        <v>119</v>
      </c>
      <c r="D34" s="25" t="s">
        <v>84</v>
      </c>
      <c r="E34" s="25" t="s">
        <v>518</v>
      </c>
      <c r="F34" s="56">
        <v>30000</v>
      </c>
    </row>
    <row r="35" spans="1:6" ht="19.5" customHeight="1">
      <c r="A35" s="46"/>
      <c r="B35" s="46"/>
      <c r="C35" s="46"/>
      <c r="D35" s="25"/>
      <c r="E35" s="25"/>
      <c r="F35" s="56">
        <v>687590</v>
      </c>
    </row>
    <row r="36" spans="1:6" ht="19.5" customHeight="1">
      <c r="A36" s="46" t="s">
        <v>111</v>
      </c>
      <c r="B36" s="46" t="s">
        <v>101</v>
      </c>
      <c r="C36" s="46" t="s">
        <v>104</v>
      </c>
      <c r="D36" s="25" t="s">
        <v>84</v>
      </c>
      <c r="E36" s="25" t="s">
        <v>519</v>
      </c>
      <c r="F36" s="56">
        <v>687590</v>
      </c>
    </row>
    <row r="37" spans="1:6" ht="19.5" customHeight="1">
      <c r="A37" s="46"/>
      <c r="B37" s="46"/>
      <c r="C37" s="46"/>
      <c r="D37" s="25" t="s">
        <v>132</v>
      </c>
      <c r="E37" s="25" t="s">
        <v>133</v>
      </c>
      <c r="F37" s="56">
        <v>61500</v>
      </c>
    </row>
    <row r="38" spans="1:6" ht="19.5" customHeight="1">
      <c r="A38" s="46"/>
      <c r="B38" s="46"/>
      <c r="C38" s="46"/>
      <c r="D38" s="25"/>
      <c r="E38" s="25"/>
      <c r="F38" s="56">
        <v>61500</v>
      </c>
    </row>
    <row r="39" spans="1:6" ht="19.5" customHeight="1">
      <c r="A39" s="46" t="s">
        <v>107</v>
      </c>
      <c r="B39" s="46" t="s">
        <v>108</v>
      </c>
      <c r="C39" s="46" t="s">
        <v>104</v>
      </c>
      <c r="D39" s="25" t="s">
        <v>134</v>
      </c>
      <c r="E39" s="25" t="s">
        <v>520</v>
      </c>
      <c r="F39" s="56">
        <v>61500</v>
      </c>
    </row>
    <row r="40" spans="1:6" ht="19.5" customHeight="1">
      <c r="A40" s="46"/>
      <c r="B40" s="46"/>
      <c r="C40" s="46"/>
      <c r="D40" s="25" t="s">
        <v>150</v>
      </c>
      <c r="E40" s="25" t="s">
        <v>151</v>
      </c>
      <c r="F40" s="56">
        <v>21500</v>
      </c>
    </row>
    <row r="41" spans="1:6" ht="19.5" customHeight="1">
      <c r="A41" s="46"/>
      <c r="B41" s="46"/>
      <c r="C41" s="46"/>
      <c r="D41" s="25"/>
      <c r="E41" s="25"/>
      <c r="F41" s="56">
        <v>21500</v>
      </c>
    </row>
    <row r="42" spans="1:6" ht="19.5" customHeight="1">
      <c r="A42" s="46" t="s">
        <v>118</v>
      </c>
      <c r="B42" s="46" t="s">
        <v>82</v>
      </c>
      <c r="C42" s="46" t="s">
        <v>119</v>
      </c>
      <c r="D42" s="25" t="s">
        <v>152</v>
      </c>
      <c r="E42" s="25" t="s">
        <v>521</v>
      </c>
      <c r="F42" s="56">
        <v>5800</v>
      </c>
    </row>
    <row r="43" spans="1:6" ht="19.5" customHeight="1">
      <c r="A43" s="46" t="s">
        <v>118</v>
      </c>
      <c r="B43" s="46" t="s">
        <v>82</v>
      </c>
      <c r="C43" s="46" t="s">
        <v>119</v>
      </c>
      <c r="D43" s="25" t="s">
        <v>152</v>
      </c>
      <c r="E43" s="25" t="s">
        <v>522</v>
      </c>
      <c r="F43" s="56">
        <v>15700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523</v>
      </c>
      <c r="I1" s="49"/>
    </row>
    <row r="2" spans="1:9" ht="25.5" customHeight="1">
      <c r="A2" s="4" t="s">
        <v>524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525</v>
      </c>
      <c r="B4" s="16" t="s">
        <v>526</v>
      </c>
      <c r="C4" s="11" t="s">
        <v>527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55</v>
      </c>
      <c r="D5" s="37" t="s">
        <v>339</v>
      </c>
      <c r="E5" s="38" t="s">
        <v>528</v>
      </c>
      <c r="F5" s="39"/>
      <c r="G5" s="39"/>
      <c r="H5" s="40" t="s">
        <v>344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529</v>
      </c>
      <c r="G6" s="44" t="s">
        <v>530</v>
      </c>
      <c r="H6" s="45"/>
      <c r="I6" s="49"/>
    </row>
    <row r="7" spans="1:9" s="53" customFormat="1" ht="19.5" customHeight="1">
      <c r="A7" s="22" t="s">
        <v>78</v>
      </c>
      <c r="B7" s="23" t="s">
        <v>78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55</v>
      </c>
      <c r="C8" s="56">
        <v>25000</v>
      </c>
      <c r="D8" s="57">
        <v>0</v>
      </c>
      <c r="E8" s="58">
        <v>0</v>
      </c>
      <c r="F8" s="56">
        <v>0</v>
      </c>
      <c r="G8" s="59">
        <v>0</v>
      </c>
      <c r="H8" s="59">
        <v>25000</v>
      </c>
      <c r="I8" s="49"/>
    </row>
    <row r="9" spans="1:9" ht="19.5" customHeight="1">
      <c r="A9" s="25" t="s">
        <v>79</v>
      </c>
      <c r="B9" s="25"/>
      <c r="C9" s="56">
        <v>25000</v>
      </c>
      <c r="D9" s="57">
        <v>0</v>
      </c>
      <c r="E9" s="58">
        <v>0</v>
      </c>
      <c r="F9" s="56">
        <v>0</v>
      </c>
      <c r="G9" s="59">
        <v>0</v>
      </c>
      <c r="H9" s="59">
        <v>25000</v>
      </c>
      <c r="I9" s="49"/>
    </row>
    <row r="10" spans="1:9" ht="19.5" customHeight="1">
      <c r="A10" s="25" t="s">
        <v>84</v>
      </c>
      <c r="B10" s="25" t="s">
        <v>80</v>
      </c>
      <c r="C10" s="56">
        <v>25000</v>
      </c>
      <c r="D10" s="57">
        <v>0</v>
      </c>
      <c r="E10" s="58">
        <v>0</v>
      </c>
      <c r="F10" s="56">
        <v>0</v>
      </c>
      <c r="G10" s="59">
        <v>0</v>
      </c>
      <c r="H10" s="59">
        <v>25000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篼﹌瓣</cp:lastModifiedBy>
  <dcterms:created xsi:type="dcterms:W3CDTF">2019-04-16T07:50:48Z</dcterms:created>
  <dcterms:modified xsi:type="dcterms:W3CDTF">2019-04-17T06:32:19Z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