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00" tabRatio="763" activeTab="12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3" r:id="rId12"/>
    <sheet name="6" sheetId="12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#N/A-1</definedName>
    <definedName name="_xlnm.Print_Area" localSheetId="10">#N/A-1</definedName>
    <definedName name="_xlnm.Print_Area" localSheetId="12">#N/A-1</definedName>
    <definedName name="_xlnm.Print_Area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2">#N/A</definedName>
    <definedName name="_xlnm.Print_Titles" hidden="1">#N/A</definedName>
    <definedName name="s">#N/A</definedName>
  </definedNames>
  <calcPr calcId="114210"/>
</workbook>
</file>

<file path=xl/calcChain.xml><?xml version="1.0" encoding="utf-8"?>
<calcChain xmlns="http://schemas.openxmlformats.org/spreadsheetml/2006/main">
  <c r="D76" i="7"/>
  <c r="D75"/>
  <c r="F74"/>
  <c r="E74"/>
  <c r="D74"/>
  <c r="D73"/>
  <c r="D72"/>
  <c r="D71"/>
  <c r="D70"/>
  <c r="D69"/>
  <c r="F68"/>
  <c r="E68"/>
  <c r="D68"/>
  <c r="D67"/>
  <c r="D66"/>
  <c r="D65"/>
  <c r="F64"/>
  <c r="E64"/>
  <c r="D64"/>
  <c r="D63"/>
  <c r="D62"/>
  <c r="D61"/>
  <c r="D60"/>
  <c r="D59"/>
  <c r="D58"/>
  <c r="D57"/>
  <c r="D56"/>
  <c r="D55"/>
  <c r="D54"/>
  <c r="D53"/>
  <c r="D52"/>
  <c r="F51"/>
  <c r="E5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F23"/>
  <c r="E23"/>
  <c r="D23"/>
  <c r="D22"/>
  <c r="D21"/>
  <c r="D20"/>
  <c r="D19"/>
  <c r="D18"/>
  <c r="D17"/>
  <c r="D16"/>
  <c r="D15"/>
  <c r="D14"/>
  <c r="D13"/>
  <c r="D12"/>
  <c r="D11"/>
  <c r="D10"/>
  <c r="F9"/>
  <c r="E9"/>
  <c r="D9"/>
  <c r="F8"/>
  <c r="E8"/>
  <c r="D8"/>
  <c r="G84" i="5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G57"/>
  <c r="G56"/>
  <c r="G55"/>
  <c r="G54"/>
  <c r="G53"/>
  <c r="F53"/>
  <c r="E53"/>
  <c r="G52"/>
  <c r="G51"/>
  <c r="G50"/>
  <c r="G49"/>
  <c r="G48"/>
  <c r="G47"/>
  <c r="G46"/>
  <c r="G45"/>
  <c r="G44"/>
  <c r="G43"/>
  <c r="F43"/>
  <c r="E43"/>
  <c r="G42"/>
  <c r="G41"/>
  <c r="G40"/>
  <c r="G39"/>
  <c r="F39"/>
  <c r="E39"/>
  <c r="G38"/>
  <c r="G37"/>
  <c r="G36"/>
  <c r="G35"/>
  <c r="G34"/>
  <c r="G33"/>
  <c r="G32"/>
  <c r="F32"/>
  <c r="E32"/>
  <c r="G31"/>
  <c r="G30"/>
  <c r="G29"/>
  <c r="G28"/>
  <c r="G27"/>
  <c r="G26"/>
  <c r="G25"/>
  <c r="G24"/>
  <c r="F24"/>
  <c r="E24"/>
  <c r="G23"/>
  <c r="G22"/>
  <c r="G21"/>
  <c r="G20"/>
  <c r="G19"/>
  <c r="G18"/>
  <c r="G17"/>
  <c r="G16"/>
  <c r="G15"/>
  <c r="G14"/>
  <c r="G13"/>
  <c r="F13"/>
  <c r="E13"/>
  <c r="G12"/>
  <c r="G11"/>
  <c r="G10"/>
  <c r="G9"/>
  <c r="G8"/>
  <c r="F8"/>
  <c r="E8"/>
  <c r="I7"/>
  <c r="H7"/>
  <c r="G7"/>
  <c r="F7"/>
  <c r="E7"/>
  <c r="E38" i="4"/>
  <c r="D38"/>
  <c r="B38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E6"/>
  <c r="D6"/>
  <c r="D40" i="1"/>
  <c r="B40"/>
  <c r="D35"/>
  <c r="B35"/>
</calcChain>
</file>

<file path=xl/sharedStrings.xml><?xml version="1.0" encoding="utf-8"?>
<sst xmlns="http://schemas.openxmlformats.org/spreadsheetml/2006/main" count="1038" uniqueCount="498">
  <si>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</si>
  <si>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</si>
  <si>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</si>
  <si>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</si>
  <si>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</si>
  <si>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</si>
  <si>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</si>
  <si>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</si>
  <si>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</si>
  <si>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</si>
  <si>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</si>
  <si>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</si>
  <si>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</si>
  <si>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</si>
  <si>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</si>
  <si>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</si>
  <si>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</si>
  <si>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</si>
  <si>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</si>
  <si>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</si>
  <si>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</si>
  <si>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</si>
  <si>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</si>
  <si>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</si>
  <si>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</si>
  <si>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</si>
  <si>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</si>
  <si>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</si>
  <si>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</si>
  <si>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</si>
  <si>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</si>
  <si>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</si>
  <si>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</si>
  <si>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</si>
  <si>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</si>
  <si>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</si>
  <si>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</si>
  <si>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</si>
  <si>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</si>
  <si>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</si>
  <si>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</si>
  <si>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</si>
  <si>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</si>
  <si>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</si>
  <si>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</si>
  <si>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</si>
  <si>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</si>
  <si>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</si>
  <si>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</si>
  <si>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</si>
  <si>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</si>
  <si>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</si>
  <si>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</si>
  <si>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</si>
  <si>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</si>
  <si>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</si>
  <si>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</si>
  <si>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</si>
  <si>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</si>
  <si>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</si>
  <si>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</si>
  <si>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</si>
  <si>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</si>
  <si>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</si>
  <si>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</si>
  <si>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</si>
  <si>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</si>
  <si>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</si>
  <si>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</si>
  <si>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</si>
  <si>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</si>
  <si>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</si>
  <si>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</si>
  <si>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</si>
  <si>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</si>
  <si>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</si>
  <si>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</si>
  <si>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</si>
  <si>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</si>
  <si>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137101</t>
  </si>
  <si>
    <t>通川区总工会机关</t>
  </si>
  <si>
    <t>201</t>
  </si>
  <si>
    <t>29</t>
  </si>
  <si>
    <t>01</t>
  </si>
  <si>
    <t xml:space="preserve">  137101</t>
  </si>
  <si>
    <t xml:space="preserve">  行政运行（群众团体事务）</t>
  </si>
  <si>
    <t>02</t>
  </si>
  <si>
    <t xml:space="preserve">  一般行政管理事务（群众团体事务）</t>
  </si>
  <si>
    <t>99</t>
  </si>
  <si>
    <t xml:space="preserve">  其他群众团体事务支出</t>
  </si>
  <si>
    <t>208</t>
  </si>
  <si>
    <t>05</t>
  </si>
  <si>
    <t xml:space="preserve">  机关事业单位基本养老保险缴费支出</t>
  </si>
  <si>
    <t xml:space="preserve">  其他社会保障和就业支出</t>
  </si>
  <si>
    <t>210</t>
  </si>
  <si>
    <t>11</t>
  </si>
  <si>
    <t xml:space="preserve">  行政单位医疗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</si>
  <si>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</si>
  <si>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</si>
  <si>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</si>
  <si>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</si>
  <si>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</si>
  <si>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</si>
  <si>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</si>
  <si>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</si>
  <si>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</si>
  <si>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</si>
  <si>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</si>
  <si>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</si>
  <si>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</si>
  <si>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</si>
  <si>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</si>
  <si>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</si>
  <si>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</si>
  <si>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</si>
  <si>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</si>
  <si>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</si>
  <si>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</si>
  <si>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</si>
  <si>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</si>
  <si>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</si>
  <si>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</si>
  <si>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</si>
  <si>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</si>
  <si>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</si>
  <si>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</si>
  <si>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</si>
  <si>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</si>
  <si>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</si>
  <si>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</si>
  <si>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</si>
  <si>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</si>
  <si>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</si>
  <si>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</si>
  <si>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</si>
  <si>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</si>
  <si>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</si>
  <si>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</si>
  <si>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</si>
  <si>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</si>
  <si>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</si>
  <si>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</si>
  <si>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</si>
  <si>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</si>
  <si>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</si>
  <si>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</si>
  <si>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</si>
  <si>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</si>
  <si>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</si>
  <si>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</si>
  <si>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</si>
  <si>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</si>
  <si>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</si>
  <si>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</si>
  <si>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</si>
  <si>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</si>
  <si>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</si>
  <si>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</si>
  <si>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</si>
  <si>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</si>
  <si>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</si>
  <si>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</si>
  <si>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</si>
  <si>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</si>
  <si>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</si>
  <si>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</si>
  <si>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</si>
  <si>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</si>
  <si>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</si>
  <si>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</si>
  <si>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</si>
  <si>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</si>
  <si>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</si>
  <si>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</si>
  <si>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</si>
  <si>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</si>
  <si>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</si>
  <si>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</si>
  <si>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</si>
  <si>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</si>
  <si>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</si>
  <si>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</si>
  <si>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</si>
  <si>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</si>
  <si>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</si>
  <si>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</si>
  <si>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</si>
  <si>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</si>
  <si>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</si>
  <si>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</si>
  <si>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</si>
  <si>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</si>
  <si>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</si>
  <si>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</si>
  <si>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</si>
  <si>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</si>
  <si>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</si>
  <si>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</si>
  <si>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</si>
  <si>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</si>
  <si>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</si>
  <si>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</si>
  <si>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</si>
  <si>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</si>
  <si>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</si>
  <si>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</si>
  <si>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</si>
  <si>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</si>
  <si>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</si>
  <si>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</si>
  <si>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</si>
  <si>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</si>
  <si>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</si>
  <si>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</si>
  <si>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</si>
  <si>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</si>
  <si>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</si>
  <si>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</si>
  <si>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</si>
  <si>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</si>
  <si>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</si>
  <si>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</si>
  <si>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</si>
  <si>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</si>
  <si>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</si>
  <si>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</si>
  <si>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</si>
  <si>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</si>
  <si>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</si>
  <si>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</si>
  <si>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</si>
  <si>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</si>
  <si>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</si>
  <si>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</si>
  <si>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</si>
  <si>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</si>
  <si>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</si>
  <si>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</si>
  <si>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</si>
  <si>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</si>
  <si>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</si>
  <si>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</si>
  <si>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</si>
  <si>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</si>
  <si>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</si>
  <si>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</si>
  <si>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</si>
  <si>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</si>
  <si>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</si>
  <si>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</si>
  <si>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</si>
  <si>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</si>
  <si>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</si>
  <si>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</si>
  <si>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</si>
  <si>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</si>
  <si>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</si>
  <si>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</si>
  <si>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</si>
  <si>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</si>
  <si>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</si>
  <si>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</si>
  <si>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</si>
  <si>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</si>
  <si>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</si>
  <si>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</si>
  <si>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</si>
  <si>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</si>
  <si>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</si>
  <si>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</si>
  <si>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</si>
  <si>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</si>
  <si>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</si>
  <si>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</si>
  <si>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</si>
  <si>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</si>
  <si>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</si>
  <si>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</si>
  <si>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</si>
  <si>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</si>
  <si>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</si>
  <si>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</si>
  <si>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</si>
  <si>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</si>
  <si>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</si>
  <si>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</si>
  <si>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</si>
  <si>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</si>
  <si>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</si>
  <si>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</si>
  <si>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</si>
  <si>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</si>
  <si>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</si>
  <si>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</si>
  <si>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</si>
  <si>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</si>
  <si>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</si>
  <si>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</si>
  <si>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</si>
  <si>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</si>
  <si>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</si>
  <si>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</si>
  <si>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</si>
  <si>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</si>
  <si>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</si>
  <si>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</si>
  <si>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</si>
  <si>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</si>
  <si>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</si>
  <si>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</si>
  <si>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</si>
  <si>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</si>
  <si>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</si>
  <si>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</si>
  <si>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</si>
  <si>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</si>
  <si>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</si>
  <si>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</si>
  <si>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</si>
  <si>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</si>
  <si>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</si>
  <si>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</si>
  <si>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</si>
  <si>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</si>
  <si>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</si>
  <si>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</si>
  <si>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</si>
  <si>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</si>
  <si>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</si>
  <si>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</si>
  <si>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</si>
  <si>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</si>
  <si>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</si>
  <si>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</si>
  <si>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</si>
  <si>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</si>
  <si>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</si>
  <si>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</si>
  <si>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</si>
  <si>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</si>
  <si>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</si>
  <si>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</si>
  <si>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</si>
  <si>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</si>
  <si>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</si>
  <si>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</si>
  <si>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</si>
  <si>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</si>
  <si>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</si>
  <si>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机关事业单位基本养老保险缴费支出</t>
  </si>
  <si>
    <t>一般行政管理事务（群众团体事务）</t>
  </si>
  <si>
    <t>行政运行（群众团体事务）</t>
  </si>
  <si>
    <t>行政单位医疗</t>
  </si>
  <si>
    <t>其他群众团体事务支出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</si>
  <si>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</si>
  <si>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</si>
  <si>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</si>
  <si>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</si>
  <si>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</si>
  <si>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</si>
  <si>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</si>
  <si>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</si>
  <si>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</si>
  <si>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</si>
  <si>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</si>
  <si>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</si>
  <si>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</si>
  <si>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</si>
  <si>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</si>
  <si>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</si>
  <si>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</si>
  <si>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</si>
  <si>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</si>
  <si>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</si>
  <si>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</si>
  <si>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</si>
  <si>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</si>
  <si>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</si>
  <si>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</si>
  <si>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</si>
  <si>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</si>
  <si>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</si>
  <si>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</si>
  <si>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</si>
  <si>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</si>
  <si>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</si>
  <si>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</si>
  <si>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</si>
  <si>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</si>
  <si>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</si>
  <si>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</si>
  <si>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</si>
  <si>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</si>
  <si>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</si>
  <si>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</si>
  <si>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</si>
  <si>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</si>
  <si>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</si>
  <si>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</si>
  <si>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</si>
  <si>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</si>
  <si>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</si>
  <si>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</si>
  <si>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</si>
  <si>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</si>
  <si>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</si>
  <si>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</si>
  <si>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</si>
  <si>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</si>
  <si>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</si>
  <si>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</si>
  <si>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</si>
  <si>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</si>
  <si>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</si>
  <si>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</si>
  <si>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</si>
  <si>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</si>
  <si>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</si>
  <si>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</si>
  <si>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</si>
  <si>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</si>
  <si>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</si>
  <si>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</si>
  <si>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</si>
  <si>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</si>
  <si>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</si>
  <si>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</si>
  <si>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</si>
  <si>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</si>
  <si>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</si>
  <si>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公务接待</t>
  </si>
  <si>
    <t xml:space="preserve">  劳模关爱金</t>
  </si>
  <si>
    <t xml:space="preserve">  基层工会工作经费</t>
  </si>
  <si>
    <t xml:space="preserve">  工会干部权益保障金</t>
  </si>
  <si>
    <t xml:space="preserve">  困难职工帮扶救助金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</si>
  <si>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</si>
  <si>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</si>
  <si>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</si>
  <si>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</si>
  <si>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</si>
  <si>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</si>
  <si>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</si>
  <si>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</si>
  <si>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</si>
  <si>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</si>
  <si>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</si>
  <si>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</si>
  <si>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</si>
  <si>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</si>
  <si>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国有资本经营预算支出预算表</t>
  </si>
  <si>
    <t>本年国有资本经营预算支出</t>
  </si>
  <si>
    <t>表六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</si>
  <si>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</si>
  <si>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</si>
  <si>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</si>
  <si>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</si>
  <si>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</si>
  <si>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</si>
  <si>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</si>
  <si>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</si>
  <si>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</si>
  <si>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</si>
  <si>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</si>
  <si>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项目单位_x000D_
(项目名称)</t>
  </si>
  <si>
    <t>508-四川省总工会</t>
  </si>
  <si>
    <t>508301-四川省总工会</t>
  </si>
  <si>
    <t>对劳模开展工作的促进作用</t>
  </si>
  <si>
    <t>100%</t>
  </si>
  <si>
    <t>有利于劳模以更好的状态投入自身工作，全社会营造学习劳模、崇尚劳模、争当劳模的良好氛围</t>
  </si>
  <si>
    <t>单位：元</t>
    <phoneticPr fontId="2" type="noConversion"/>
  </si>
  <si>
    <t>508-达州市通川区总工会</t>
    <phoneticPr fontId="2" type="noConversion"/>
  </si>
  <si>
    <t>508301-达州市通川区总工会</t>
    <phoneticPr fontId="2" type="noConversion"/>
  </si>
  <si>
    <t>小三级工会工作经费</t>
    <phoneticPr fontId="2" type="noConversion"/>
  </si>
  <si>
    <t>乡镇办委及社区工会、行业工会共计104，按照年度工会工作开展情况，给予工作经费补助</t>
    <phoneticPr fontId="2" type="noConversion"/>
  </si>
  <si>
    <t>乡镇办委及社区工作标准（元/人）</t>
    <phoneticPr fontId="2" type="noConversion"/>
  </si>
  <si>
    <t>2500元</t>
    <phoneticPr fontId="2" type="noConversion"/>
  </si>
  <si>
    <t>基层工会工作开展和工会活动开展</t>
    <phoneticPr fontId="2" type="noConversion"/>
  </si>
  <si>
    <t>规范化基层工会建设，积极开展工会活动</t>
    <phoneticPr fontId="2" type="noConversion"/>
  </si>
  <si>
    <t>补助资金拨付满意度（%）</t>
    <phoneticPr fontId="2" type="noConversion"/>
  </si>
  <si>
    <t>行业工会工作标准（元/人）</t>
    <phoneticPr fontId="2" type="noConversion"/>
  </si>
  <si>
    <t>5000元</t>
    <phoneticPr fontId="2" type="noConversion"/>
  </si>
  <si>
    <t>劳模及困难职工慰问</t>
    <phoneticPr fontId="2" type="noConversion"/>
  </si>
  <si>
    <t>省市区城镇、农村劳动模范慰问，困难企业帮扶慰问，下岗失业职工慰问</t>
    <phoneticPr fontId="2" type="noConversion"/>
  </si>
  <si>
    <t>慰问金发放落实率(%)</t>
    <phoneticPr fontId="2" type="noConversion"/>
  </si>
  <si>
    <t>劳模、困难职工满意度(%)</t>
    <phoneticPr fontId="2" type="noConversion"/>
  </si>
  <si>
    <t>劳模关爱金</t>
    <phoneticPr fontId="2" type="noConversion"/>
  </si>
  <si>
    <t>困难劳模慰问和关爱特别困难劳模给予特别帮扶</t>
    <phoneticPr fontId="2" type="noConversion"/>
  </si>
  <si>
    <t>慰问帮扶金发放落实率(%)</t>
    <phoneticPr fontId="2" type="noConversion"/>
  </si>
  <si>
    <t>对困难劳模身心健康的促进作用</t>
    <phoneticPr fontId="2" type="noConversion"/>
  </si>
  <si>
    <t>通过困难劳模特别帮扶，帮助困难劳模渡过生活困境，感受党和政府的温暖</t>
    <phoneticPr fontId="2" type="noConversion"/>
  </si>
  <si>
    <t>受帮扶困难劳模满意度</t>
    <phoneticPr fontId="2" type="noConversion"/>
  </si>
  <si>
    <t>工会干部权益保障金</t>
    <phoneticPr fontId="2" type="noConversion"/>
  </si>
  <si>
    <t>保护工会干部权益不受侵犯，维护工会资产正当权益</t>
    <phoneticPr fontId="2" type="noConversion"/>
  </si>
  <si>
    <t>工会资产保护落实率</t>
    <phoneticPr fontId="2" type="noConversion"/>
  </si>
  <si>
    <t>对工会资产进行法律程序诉讼，维护工会资产不受侵犯</t>
    <phoneticPr fontId="2" type="noConversion"/>
  </si>
  <si>
    <t>聘请律师，通过多次与开发商协商，并完成资产评估和法官调解，开发商赔偿违约金和损失</t>
    <phoneticPr fontId="2" type="noConversion"/>
  </si>
  <si>
    <t>赔偿和违约金支付情况</t>
    <phoneticPr fontId="2" type="noConversion"/>
  </si>
  <si>
    <t>2019年区级部门预算项目绩效目标（部门预算）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</si>
</sst>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,##0.0000"/>
    <numFmt numFmtId="178" formatCode="###0.00"/>
  </numFmts>
  <fonts count="35"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</borders>
  <cellStyleXfs count="43">
    <xf numFmtId="1" fontId="0" fillId="0" borderId="0"/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4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9" fillId="4" borderId="1" applyNumberFormat="0" applyAlignment="0" applyProtection="0">
      <alignment vertical="center"/>
    </xf>
    <xf numFmtId="0" fontId="1" fillId="3" borderId="4" applyNumberFormat="0" applyFont="0" applyAlignment="0" applyProtection="0">
      <alignment vertical="center"/>
    </xf>
  </cellStyleXfs>
  <cellXfs count="225">
    <xf numFmtId="1" fontId="0" fillId="0" borderId="0" xfId="0" applyNumberFormat="1" applyFill="1"/>
    <xf numFmtId="0" fontId="2" fillId="0" borderId="0" xfId="0" applyNumberFormat="1" applyFont="1" applyFill="1"/>
    <xf numFmtId="0" fontId="2" fillId="24" borderId="0" xfId="0" applyNumberFormat="1" applyFont="1" applyFill="1"/>
    <xf numFmtId="0" fontId="2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1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horizontal="centerContinuous" vertical="center"/>
    </xf>
    <xf numFmtId="0" fontId="2" fillId="0" borderId="13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Fill="1" applyBorder="1" applyAlignment="1">
      <alignment horizontal="centerContinuous" vertical="center"/>
    </xf>
    <xf numFmtId="1" fontId="2" fillId="0" borderId="14" xfId="0" applyNumberFormat="1" applyFont="1" applyFill="1" applyBorder="1" applyAlignment="1">
      <alignment horizontal="centerContinuous" vertical="center"/>
    </xf>
    <xf numFmtId="1" fontId="2" fillId="0" borderId="15" xfId="0" applyNumberFormat="1" applyFont="1" applyFill="1" applyBorder="1" applyAlignment="1">
      <alignment horizontal="centerContinuous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24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178" fontId="2" fillId="0" borderId="14" xfId="0" applyNumberFormat="1" applyFont="1" applyFill="1" applyBorder="1" applyAlignment="1" applyProtection="1">
      <alignment vertical="center" wrapText="1"/>
    </xf>
    <xf numFmtId="178" fontId="2" fillId="0" borderId="18" xfId="0" applyNumberFormat="1" applyFont="1" applyFill="1" applyBorder="1" applyAlignment="1" applyProtection="1">
      <alignment vertical="center" wrapText="1"/>
    </xf>
    <xf numFmtId="0" fontId="0" fillId="24" borderId="0" xfId="0" applyNumberFormat="1" applyFont="1" applyFill="1"/>
    <xf numFmtId="0" fontId="0" fillId="0" borderId="0" xfId="0" applyNumberFormat="1" applyFont="1" applyFill="1"/>
    <xf numFmtId="0" fontId="0" fillId="24" borderId="0" xfId="0" applyNumberFormat="1" applyFont="1" applyFill="1" applyBorder="1"/>
    <xf numFmtId="0" fontId="2" fillId="24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/>
    <xf numFmtId="0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178" fontId="2" fillId="0" borderId="15" xfId="0" applyNumberFormat="1" applyFont="1" applyFill="1" applyBorder="1" applyAlignment="1" applyProtection="1">
      <alignment vertical="center" wrapText="1"/>
    </xf>
    <xf numFmtId="178" fontId="2" fillId="0" borderId="21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/>
    <xf numFmtId="1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vertical="center" wrapText="1"/>
    </xf>
    <xf numFmtId="3" fontId="2" fillId="0" borderId="18" xfId="0" applyNumberFormat="1" applyFont="1" applyFill="1" applyBorder="1" applyAlignment="1" applyProtection="1">
      <alignment vertical="center" wrapText="1"/>
    </xf>
    <xf numFmtId="3" fontId="2" fillId="0" borderId="15" xfId="0" applyNumberFormat="1" applyFont="1" applyFill="1" applyBorder="1" applyAlignment="1" applyProtection="1">
      <alignment vertical="center" wrapText="1"/>
    </xf>
    <xf numFmtId="3" fontId="2" fillId="0" borderId="2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 applyAlignment="1">
      <alignment horizontal="centerContinuous" vertical="center"/>
    </xf>
    <xf numFmtId="1" fontId="5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2" fillId="24" borderId="0" xfId="0" applyNumberFormat="1" applyFont="1" applyFill="1" applyAlignment="1" applyProtection="1">
      <alignment horizontal="right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24" borderId="14" xfId="0" applyNumberFormat="1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Continuous" vertical="center"/>
    </xf>
    <xf numFmtId="3" fontId="2" fillId="0" borderId="14" xfId="0" applyNumberFormat="1" applyFont="1" applyFill="1" applyBorder="1" applyAlignment="1" applyProtection="1">
      <alignment horizontal="center" vertical="center" wrapText="1"/>
    </xf>
    <xf numFmtId="3" fontId="2" fillId="0" borderId="21" xfId="0" applyNumberFormat="1" applyFont="1" applyFill="1" applyBorder="1" applyAlignment="1" applyProtection="1">
      <alignment horizontal="center" vertical="center" wrapText="1"/>
    </xf>
    <xf numFmtId="3" fontId="2" fillId="0" borderId="16" xfId="0" applyNumberFormat="1" applyFont="1" applyFill="1" applyBorder="1" applyAlignment="1" applyProtection="1">
      <alignment horizontal="center" vertical="center" wrapText="1"/>
    </xf>
    <xf numFmtId="3" fontId="2" fillId="0" borderId="16" xfId="0" applyNumberFormat="1" applyFont="1" applyFill="1" applyBorder="1" applyAlignment="1" applyProtection="1">
      <alignment vertical="center" wrapText="1"/>
    </xf>
    <xf numFmtId="3" fontId="2" fillId="0" borderId="23" xfId="0" applyNumberFormat="1" applyFont="1" applyFill="1" applyBorder="1" applyAlignment="1" applyProtection="1">
      <alignment vertical="center" wrapText="1"/>
    </xf>
    <xf numFmtId="3" fontId="2" fillId="0" borderId="24" xfId="0" applyNumberFormat="1" applyFont="1" applyFill="1" applyBorder="1" applyAlignment="1" applyProtection="1">
      <alignment vertical="center" wrapText="1"/>
    </xf>
    <xf numFmtId="3" fontId="10" fillId="0" borderId="13" xfId="0" applyNumberFormat="1" applyFont="1" applyFill="1" applyBorder="1" applyAlignment="1" applyProtection="1"/>
    <xf numFmtId="3" fontId="0" fillId="0" borderId="15" xfId="0" applyNumberFormat="1" applyFill="1" applyBorder="1"/>
    <xf numFmtId="3" fontId="2" fillId="0" borderId="12" xfId="0" applyNumberFormat="1" applyFont="1" applyFill="1" applyBorder="1" applyAlignment="1" applyProtection="1">
      <alignment vertical="center" wrapText="1"/>
    </xf>
    <xf numFmtId="3" fontId="2" fillId="0" borderId="11" xfId="0" applyNumberFormat="1" applyFont="1" applyFill="1" applyBorder="1" applyAlignment="1" applyProtection="1">
      <alignment vertical="center" wrapText="1"/>
    </xf>
    <xf numFmtId="49" fontId="0" fillId="0" borderId="14" xfId="0" applyNumberFormat="1" applyFill="1" applyBorder="1"/>
    <xf numFmtId="1" fontId="0" fillId="0" borderId="14" xfId="0" applyNumberFormat="1" applyFill="1" applyBorder="1"/>
    <xf numFmtId="3" fontId="0" fillId="0" borderId="16" xfId="0" applyNumberFormat="1" applyFill="1" applyBorder="1" applyAlignment="1">
      <alignment horizontal="center" vertical="center"/>
    </xf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0" fillId="0" borderId="12" xfId="0" applyNumberFormat="1" applyFill="1" applyBorder="1" applyAlignment="1">
      <alignment horizontal="center" vertical="center"/>
    </xf>
    <xf numFmtId="3" fontId="2" fillId="0" borderId="16" xfId="0" applyNumberFormat="1" applyFont="1" applyFill="1" applyBorder="1" applyAlignment="1" applyProtection="1">
      <alignment wrapText="1"/>
    </xf>
    <xf numFmtId="0" fontId="2" fillId="24" borderId="0" xfId="0" applyNumberFormat="1" applyFont="1" applyFill="1" applyAlignment="1"/>
    <xf numFmtId="0" fontId="2" fillId="24" borderId="15" xfId="0" applyNumberFormat="1" applyFont="1" applyFill="1" applyBorder="1" applyAlignment="1" applyProtection="1">
      <alignment horizontal="centerContinuous" vertical="center"/>
    </xf>
    <xf numFmtId="0" fontId="2" fillId="24" borderId="18" xfId="0" applyNumberFormat="1" applyFont="1" applyFill="1" applyBorder="1" applyAlignment="1" applyProtection="1">
      <alignment horizontal="centerContinuous" vertical="center"/>
    </xf>
    <xf numFmtId="0" fontId="2" fillId="0" borderId="19" xfId="0" applyNumberFormat="1" applyFont="1" applyFill="1" applyBorder="1" applyAlignment="1">
      <alignment horizontal="centerContinuous" vertical="center"/>
    </xf>
    <xf numFmtId="0" fontId="2" fillId="0" borderId="15" xfId="0" applyNumberFormat="1" applyFont="1" applyFill="1" applyBorder="1" applyAlignment="1" applyProtection="1">
      <alignment vertical="center" wrapText="1"/>
    </xf>
    <xf numFmtId="4" fontId="2" fillId="0" borderId="15" xfId="0" applyNumberFormat="1" applyFont="1" applyFill="1" applyBorder="1" applyAlignment="1" applyProtection="1">
      <alignment vertical="center" wrapText="1"/>
    </xf>
    <xf numFmtId="0" fontId="11" fillId="24" borderId="0" xfId="0" applyNumberFormat="1" applyFont="1" applyFill="1"/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16" xfId="0" applyNumberFormat="1" applyFont="1" applyFill="1" applyBorder="1" applyAlignment="1" applyProtection="1">
      <alignment horizontal="centerContinuous" vertical="center"/>
    </xf>
    <xf numFmtId="0" fontId="2" fillId="24" borderId="17" xfId="0" applyNumberFormat="1" applyFont="1" applyFill="1" applyBorder="1" applyAlignment="1" applyProtection="1">
      <alignment horizontal="centerContinuous" vertical="center"/>
    </xf>
    <xf numFmtId="0" fontId="2" fillId="24" borderId="14" xfId="0" applyNumberFormat="1" applyFont="1" applyFill="1" applyBorder="1" applyAlignment="1" applyProtection="1">
      <alignment horizontal="centerContinuous" vertical="center"/>
    </xf>
    <xf numFmtId="1" fontId="0" fillId="0" borderId="14" xfId="0" applyNumberFormat="1" applyFill="1" applyBorder="1" applyAlignment="1">
      <alignment horizontal="centerContinuous" vertical="center"/>
    </xf>
    <xf numFmtId="1" fontId="0" fillId="0" borderId="15" xfId="0" applyNumberFormat="1" applyFill="1" applyBorder="1" applyAlignment="1">
      <alignment horizontal="centerContinuous" vertical="center"/>
    </xf>
    <xf numFmtId="4" fontId="2" fillId="0" borderId="14" xfId="0" applyNumberFormat="1" applyFont="1" applyFill="1" applyBorder="1" applyAlignment="1" applyProtection="1">
      <alignment vertical="center" wrapText="1"/>
    </xf>
    <xf numFmtId="177" fontId="2" fillId="24" borderId="0" xfId="0" applyNumberFormat="1" applyFont="1" applyFill="1" applyAlignment="1" applyProtection="1"/>
    <xf numFmtId="1" fontId="12" fillId="0" borderId="0" xfId="0" applyNumberFormat="1" applyFont="1" applyFill="1" applyAlignment="1" applyProtection="1"/>
    <xf numFmtId="0" fontId="2" fillId="0" borderId="14" xfId="0" applyNumberFormat="1" applyFont="1" applyFill="1" applyBorder="1" applyAlignment="1" applyProtection="1">
      <alignment horizontal="centerContinuous" vertical="center"/>
    </xf>
    <xf numFmtId="1" fontId="2" fillId="0" borderId="14" xfId="0" applyNumberFormat="1" applyFont="1" applyFill="1" applyBorder="1" applyAlignment="1" applyProtection="1">
      <alignment horizontal="centerContinuous" vertical="center"/>
    </xf>
    <xf numFmtId="0" fontId="2" fillId="24" borderId="16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3" fontId="12" fillId="0" borderId="14" xfId="0" applyNumberFormat="1" applyFont="1" applyFill="1" applyBorder="1" applyAlignment="1" applyProtection="1">
      <alignment vertical="center" wrapText="1"/>
    </xf>
    <xf numFmtId="49" fontId="12" fillId="0" borderId="14" xfId="0" applyNumberFormat="1" applyFont="1" applyFill="1" applyBorder="1" applyAlignment="1" applyProtection="1">
      <alignment vertical="center" wrapText="1"/>
    </xf>
    <xf numFmtId="49" fontId="2" fillId="24" borderId="11" xfId="0" applyNumberFormat="1" applyFont="1" applyFill="1" applyBorder="1" applyAlignment="1" applyProtection="1">
      <alignment vertical="center" wrapText="1"/>
    </xf>
    <xf numFmtId="49" fontId="12" fillId="0" borderId="19" xfId="0" applyNumberFormat="1" applyFont="1" applyFill="1" applyBorder="1" applyAlignment="1" applyProtection="1">
      <alignment vertical="center" wrapText="1"/>
    </xf>
    <xf numFmtId="3" fontId="12" fillId="0" borderId="11" xfId="0" applyNumberFormat="1" applyFont="1" applyFill="1" applyBorder="1" applyAlignment="1" applyProtection="1">
      <alignment vertical="center" wrapText="1"/>
    </xf>
    <xf numFmtId="3" fontId="12" fillId="0" borderId="24" xfId="0" applyNumberFormat="1" applyFont="1" applyFill="1" applyBorder="1" applyAlignment="1" applyProtection="1">
      <alignment vertical="center" wrapText="1"/>
    </xf>
    <xf numFmtId="3" fontId="12" fillId="0" borderId="19" xfId="0" applyNumberFormat="1" applyFont="1" applyFill="1" applyBorder="1" applyAlignment="1" applyProtection="1">
      <alignment vertical="center" wrapText="1"/>
    </xf>
    <xf numFmtId="49" fontId="2" fillId="24" borderId="14" xfId="0" applyNumberFormat="1" applyFont="1" applyFill="1" applyBorder="1" applyAlignment="1" applyProtection="1">
      <alignment vertical="center" wrapText="1"/>
    </xf>
    <xf numFmtId="3" fontId="2" fillId="0" borderId="13" xfId="0" applyNumberFormat="1" applyFont="1" applyFill="1" applyBorder="1" applyAlignment="1" applyProtection="1">
      <alignment vertical="center" wrapText="1"/>
    </xf>
    <xf numFmtId="3" fontId="2" fillId="0" borderId="17" xfId="0" applyNumberFormat="1" applyFont="1" applyFill="1" applyBorder="1" applyAlignment="1" applyProtection="1">
      <alignment vertical="center" wrapText="1"/>
    </xf>
    <xf numFmtId="3" fontId="12" fillId="0" borderId="21" xfId="0" applyNumberFormat="1" applyFont="1" applyFill="1" applyBorder="1" applyAlignment="1" applyProtection="1">
      <alignment vertical="center" wrapText="1"/>
    </xf>
    <xf numFmtId="3" fontId="12" fillId="0" borderId="17" xfId="0" applyNumberFormat="1" applyFont="1" applyFill="1" applyBorder="1" applyAlignment="1" applyProtection="1">
      <alignment vertical="center" wrapText="1"/>
    </xf>
    <xf numFmtId="3" fontId="12" fillId="0" borderId="15" xfId="0" applyNumberFormat="1" applyFont="1" applyFill="1" applyBorder="1" applyAlignment="1" applyProtection="1">
      <alignment vertical="center" wrapText="1"/>
    </xf>
    <xf numFmtId="3" fontId="0" fillId="0" borderId="14" xfId="0" applyNumberFormat="1" applyFill="1" applyBorder="1"/>
    <xf numFmtId="3" fontId="2" fillId="0" borderId="0" xfId="0" applyNumberFormat="1" applyFont="1" applyFill="1" applyAlignment="1" applyProtection="1">
      <alignment vertical="center" wrapText="1"/>
    </xf>
    <xf numFmtId="3" fontId="2" fillId="0" borderId="19" xfId="0" applyNumberFormat="1" applyFont="1" applyFill="1" applyBorder="1" applyAlignment="1" applyProtection="1">
      <alignment vertical="center" wrapText="1"/>
    </xf>
    <xf numFmtId="177" fontId="2" fillId="24" borderId="14" xfId="0" applyNumberFormat="1" applyFont="1" applyFill="1" applyBorder="1" applyAlignment="1" applyProtection="1">
      <alignment horizontal="center" vertical="center" wrapText="1"/>
    </xf>
    <xf numFmtId="177" fontId="2" fillId="24" borderId="14" xfId="0" applyNumberFormat="1" applyFont="1" applyFill="1" applyBorder="1" applyAlignment="1" applyProtection="1">
      <alignment vertical="center" wrapText="1"/>
    </xf>
    <xf numFmtId="3" fontId="2" fillId="24" borderId="14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>
      <alignment vertical="center" wrapText="1"/>
    </xf>
    <xf numFmtId="49" fontId="12" fillId="0" borderId="14" xfId="0" applyNumberFormat="1" applyFont="1" applyFill="1" applyBorder="1" applyAlignment="1" applyProtection="1">
      <alignment horizontal="center" vertical="center" wrapText="1"/>
    </xf>
    <xf numFmtId="3" fontId="12" fillId="0" borderId="18" xfId="0" applyNumberFormat="1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>
      <alignment vertical="center" wrapText="1"/>
    </xf>
    <xf numFmtId="3" fontId="12" fillId="0" borderId="14" xfId="0" applyNumberFormat="1" applyFont="1" applyFill="1" applyBorder="1" applyAlignment="1" applyProtection="1"/>
    <xf numFmtId="3" fontId="0" fillId="0" borderId="14" xfId="0" applyNumberFormat="1" applyFill="1" applyBorder="1" applyAlignment="1">
      <alignment vertical="center" wrapText="1"/>
    </xf>
    <xf numFmtId="3" fontId="0" fillId="0" borderId="16" xfId="0" applyNumberFormat="1" applyFill="1" applyBorder="1" applyAlignment="1">
      <alignment vertical="center" wrapText="1"/>
    </xf>
    <xf numFmtId="49" fontId="12" fillId="24" borderId="14" xfId="0" applyNumberFormat="1" applyFont="1" applyFill="1" applyBorder="1" applyAlignment="1" applyProtection="1">
      <alignment vertical="center" wrapText="1"/>
    </xf>
    <xf numFmtId="0" fontId="0" fillId="24" borderId="0" xfId="0" applyNumberFormat="1" applyFont="1" applyFill="1" applyAlignment="1"/>
    <xf numFmtId="0" fontId="2" fillId="24" borderId="14" xfId="0" applyNumberFormat="1" applyFont="1" applyFill="1" applyBorder="1" applyAlignment="1" applyProtection="1">
      <alignment horizontal="center" vertical="center" wrapText="1"/>
    </xf>
    <xf numFmtId="3" fontId="0" fillId="0" borderId="21" xfId="0" applyNumberFormat="1" applyFill="1" applyBorder="1"/>
    <xf numFmtId="3" fontId="2" fillId="0" borderId="21" xfId="0" applyNumberFormat="1" applyFont="1" applyFill="1" applyBorder="1" applyAlignment="1" applyProtection="1"/>
    <xf numFmtId="177" fontId="2" fillId="24" borderId="14" xfId="0" applyNumberFormat="1" applyFont="1" applyFill="1" applyBorder="1" applyAlignment="1" applyProtection="1"/>
    <xf numFmtId="1" fontId="12" fillId="0" borderId="14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4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/>
    <xf numFmtId="0" fontId="4" fillId="0" borderId="10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>
      <alignment horizontal="centerContinuous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 applyProtection="1">
      <alignment vertical="center" wrapText="1"/>
    </xf>
    <xf numFmtId="0" fontId="4" fillId="0" borderId="2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 applyProtection="1">
      <alignment vertical="center" wrapText="1"/>
    </xf>
    <xf numFmtId="3" fontId="4" fillId="0" borderId="14" xfId="0" applyNumberFormat="1" applyFont="1" applyFill="1" applyBorder="1" applyAlignment="1" applyProtection="1">
      <alignment vertical="center" wrapText="1"/>
    </xf>
    <xf numFmtId="3" fontId="4" fillId="0" borderId="15" xfId="0" applyNumberFormat="1" applyFont="1" applyFill="1" applyBorder="1" applyAlignment="1">
      <alignment vertical="center" wrapText="1"/>
    </xf>
    <xf numFmtId="178" fontId="4" fillId="0" borderId="22" xfId="0" applyNumberFormat="1" applyFont="1" applyFill="1" applyBorder="1" applyAlignment="1" applyProtection="1">
      <alignment vertical="center" wrapText="1"/>
    </xf>
    <xf numFmtId="178" fontId="4" fillId="0" borderId="17" xfId="0" applyNumberFormat="1" applyFont="1" applyFill="1" applyBorder="1" applyAlignment="1" applyProtection="1">
      <alignment vertical="center" wrapText="1"/>
    </xf>
    <xf numFmtId="3" fontId="4" fillId="0" borderId="12" xfId="0" applyNumberFormat="1" applyFont="1" applyFill="1" applyBorder="1" applyAlignment="1" applyProtection="1">
      <alignment vertical="center" wrapText="1"/>
    </xf>
    <xf numFmtId="1" fontId="4" fillId="0" borderId="1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 wrapText="1"/>
    </xf>
    <xf numFmtId="0" fontId="4" fillId="0" borderId="14" xfId="0" applyNumberFormat="1" applyFont="1" applyFill="1" applyBorder="1" applyAlignment="1">
      <alignment vertical="center"/>
    </xf>
    <xf numFmtId="1" fontId="4" fillId="0" borderId="15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 applyProtection="1">
      <alignment vertical="center" wrapText="1"/>
    </xf>
    <xf numFmtId="178" fontId="4" fillId="0" borderId="15" xfId="0" applyNumberFormat="1" applyFont="1" applyFill="1" applyBorder="1" applyAlignment="1" applyProtection="1">
      <alignment vertical="center" wrapText="1"/>
    </xf>
    <xf numFmtId="178" fontId="4" fillId="0" borderId="14" xfId="0" applyNumberFormat="1" applyFont="1" applyFill="1" applyBorder="1" applyAlignment="1" applyProtection="1">
      <alignment vertical="center" wrapText="1"/>
    </xf>
    <xf numFmtId="3" fontId="4" fillId="0" borderId="1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178" fontId="4" fillId="0" borderId="12" xfId="0" applyNumberFormat="1" applyFont="1" applyFill="1" applyBorder="1" applyAlignment="1">
      <alignment vertical="center" wrapText="1"/>
    </xf>
    <xf numFmtId="3" fontId="4" fillId="0" borderId="15" xfId="0" applyNumberFormat="1" applyFont="1" applyFill="1" applyBorder="1" applyAlignment="1" applyProtection="1">
      <alignment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vertical="center" wrapText="1"/>
    </xf>
    <xf numFmtId="178" fontId="4" fillId="0" borderId="11" xfId="0" applyNumberFormat="1" applyFont="1" applyFill="1" applyBorder="1" applyAlignment="1">
      <alignment vertical="center" wrapText="1"/>
    </xf>
    <xf numFmtId="178" fontId="4" fillId="0" borderId="14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1" fontId="13" fillId="0" borderId="0" xfId="0" applyNumberFormat="1" applyFont="1" applyFill="1"/>
    <xf numFmtId="0" fontId="2" fillId="0" borderId="14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>
      <alignment horizontal="centerContinuous" vertical="center"/>
    </xf>
    <xf numFmtId="4" fontId="4" fillId="0" borderId="16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>
      <alignment vertical="center"/>
    </xf>
    <xf numFmtId="1" fontId="15" fillId="0" borderId="0" xfId="0" applyNumberFormat="1" applyFont="1" applyFill="1"/>
    <xf numFmtId="1" fontId="5" fillId="0" borderId="14" xfId="0" applyNumberFormat="1" applyFont="1" applyFill="1" applyBorder="1"/>
    <xf numFmtId="0" fontId="1" fillId="0" borderId="0" xfId="25">
      <alignment vertical="center"/>
    </xf>
    <xf numFmtId="0" fontId="33" fillId="0" borderId="25" xfId="25" applyNumberFormat="1" applyFont="1" applyFill="1" applyBorder="1" applyAlignment="1">
      <alignment horizontal="center" vertical="center" wrapText="1"/>
    </xf>
    <xf numFmtId="0" fontId="33" fillId="0" borderId="25" xfId="25" applyNumberFormat="1" applyFont="1" applyFill="1" applyBorder="1" applyAlignment="1">
      <alignment horizontal="left" vertical="center" wrapText="1"/>
    </xf>
    <xf numFmtId="0" fontId="4" fillId="0" borderId="14" xfId="25" applyNumberFormat="1" applyFont="1" applyFill="1" applyBorder="1" applyAlignment="1">
      <alignment horizontal="left" vertical="center" wrapText="1" shrinkToFit="1"/>
    </xf>
    <xf numFmtId="0" fontId="4" fillId="0" borderId="14" xfId="25" applyNumberFormat="1" applyFont="1" applyFill="1" applyBorder="1" applyAlignment="1">
      <alignment horizontal="center" vertical="center" wrapText="1"/>
    </xf>
    <xf numFmtId="0" fontId="4" fillId="0" borderId="14" xfId="25" applyNumberFormat="1" applyFont="1" applyFill="1" applyBorder="1" applyAlignment="1">
      <alignment horizontal="right" vertical="center" wrapText="1"/>
    </xf>
    <xf numFmtId="0" fontId="34" fillId="0" borderId="14" xfId="25" applyNumberFormat="1" applyFont="1" applyFill="1" applyBorder="1" applyAlignment="1">
      <alignment horizontal="center" vertical="center" wrapText="1"/>
    </xf>
    <xf numFmtId="0" fontId="4" fillId="0" borderId="15" xfId="25" applyNumberFormat="1" applyFont="1" applyFill="1" applyBorder="1" applyAlignment="1">
      <alignment horizontal="left" vertical="center" wrapText="1" shrinkToFit="1"/>
    </xf>
    <xf numFmtId="0" fontId="4" fillId="0" borderId="14" xfId="25" applyNumberFormat="1" applyFont="1" applyFill="1" applyBorder="1" applyAlignment="1">
      <alignment horizontal="left" vertical="center" wrapText="1"/>
    </xf>
    <xf numFmtId="9" fontId="4" fillId="0" borderId="14" xfId="25" applyNumberFormat="1" applyFont="1" applyFill="1" applyBorder="1" applyAlignment="1">
      <alignment horizontal="left" vertical="center" wrapText="1" shrinkToFit="1"/>
    </xf>
    <xf numFmtId="9" fontId="4" fillId="0" borderId="14" xfId="25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24" borderId="14" xfId="0" applyNumberFormat="1" applyFont="1" applyFill="1" applyBorder="1" applyAlignment="1" applyProtection="1">
      <alignment horizontal="center" vertical="center" wrapText="1"/>
    </xf>
    <xf numFmtId="176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24" borderId="14" xfId="0" applyNumberFormat="1" applyFont="1" applyFill="1" applyBorder="1" applyAlignment="1" applyProtection="1">
      <alignment horizontal="center" vertical="center"/>
    </xf>
    <xf numFmtId="0" fontId="2" fillId="24" borderId="16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1" fontId="2" fillId="0" borderId="19" xfId="0" applyNumberFormat="1" applyFont="1" applyFill="1" applyBorder="1" applyAlignment="1" applyProtection="1">
      <alignment horizontal="center" vertical="center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3" fillId="0" borderId="25" xfId="25" applyNumberFormat="1" applyFont="1" applyFill="1" applyBorder="1" applyAlignment="1">
      <alignment horizontal="center" vertical="center" wrapText="1"/>
    </xf>
    <xf numFmtId="0" fontId="4" fillId="0" borderId="20" xfId="25" applyNumberFormat="1" applyFont="1" applyFill="1" applyBorder="1" applyAlignment="1">
      <alignment horizontal="left" vertical="center" wrapText="1" shrinkToFit="1"/>
    </xf>
    <xf numFmtId="0" fontId="4" fillId="0" borderId="12" xfId="25" applyNumberFormat="1" applyFont="1" applyFill="1" applyBorder="1" applyAlignment="1">
      <alignment horizontal="left" vertical="center" wrapText="1" shrinkToFit="1"/>
    </xf>
    <xf numFmtId="0" fontId="4" fillId="0" borderId="14" xfId="25" applyNumberFormat="1" applyFont="1" applyFill="1" applyBorder="1" applyAlignment="1">
      <alignment horizontal="center" vertical="center" wrapText="1" shrinkToFit="1"/>
    </xf>
    <xf numFmtId="0" fontId="4" fillId="0" borderId="14" xfId="25" applyNumberFormat="1" applyFont="1" applyFill="1" applyBorder="1" applyAlignment="1">
      <alignment horizontal="center" vertical="center" wrapText="1"/>
    </xf>
    <xf numFmtId="0" fontId="9" fillId="0" borderId="0" xfId="25" applyNumberFormat="1" applyFont="1" applyFill="1" applyAlignment="1">
      <alignment horizontal="center" vertical="center" wrapText="1"/>
    </xf>
    <xf numFmtId="0" fontId="32" fillId="0" borderId="27" xfId="25" applyNumberFormat="1" applyFont="1" applyFill="1" applyBorder="1" applyAlignment="1">
      <alignment horizontal="right" vertical="center" wrapText="1"/>
    </xf>
    <xf numFmtId="0" fontId="4" fillId="0" borderId="14" xfId="25" applyNumberFormat="1" applyFont="1" applyFill="1" applyBorder="1" applyAlignment="1">
      <alignment horizontal="left" vertical="center" wrapText="1" shrinkToFit="1"/>
    </xf>
    <xf numFmtId="0" fontId="33" fillId="0" borderId="26" xfId="25" applyNumberFormat="1" applyFont="1" applyFill="1" applyBorder="1" applyAlignment="1">
      <alignment horizontal="left" vertical="center" wrapText="1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Normal" xfId="0" builtinId="0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_6" xfId="25"/>
    <cellStyle name="好" xfId="26"/>
    <cellStyle name="汇总" xfId="27"/>
    <cellStyle name="计算" xfId="28"/>
    <cellStyle name="检查单元格" xfId="29"/>
    <cellStyle name="解释性文本" xfId="30"/>
    <cellStyle name="警告文本" xfId="31"/>
    <cellStyle name="链接单元格" xfId="32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/>
    <cellStyle name="输出" xfId="40"/>
    <cellStyle name="输入" xfId="41"/>
    <cellStyle name="注释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workbookViewId="0"/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5" width="8.6640625" customWidth="1"/>
  </cols>
  <sheetData>
    <row r="1" spans="1:31" ht="20.25" customHeight="1">
      <c r="A1" s="139"/>
      <c r="B1" s="139"/>
      <c r="C1" s="139"/>
      <c r="D1" s="29" t="s">
        <v>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1" ht="20.25" customHeight="1">
      <c r="A2" s="192" t="s">
        <v>1</v>
      </c>
      <c r="B2" s="192"/>
      <c r="C2" s="192"/>
      <c r="D2" s="19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</row>
    <row r="3" spans="1:31" ht="20.25" customHeight="1">
      <c r="A3" s="175"/>
      <c r="B3" s="140"/>
      <c r="C3" s="27"/>
      <c r="D3" s="6" t="s">
        <v>2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</row>
    <row r="4" spans="1:31" ht="20.25" customHeight="1">
      <c r="A4" s="176" t="s">
        <v>3</v>
      </c>
      <c r="B4" s="141"/>
      <c r="C4" s="141" t="s">
        <v>4</v>
      </c>
      <c r="D4" s="14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1" ht="20.25" customHeight="1">
      <c r="A5" s="142" t="s">
        <v>5</v>
      </c>
      <c r="B5" s="143" t="s">
        <v>6</v>
      </c>
      <c r="C5" s="142" t="s">
        <v>5</v>
      </c>
      <c r="D5" s="177" t="s">
        <v>6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31" ht="20.25" customHeight="1">
      <c r="A6" s="145" t="s">
        <v>7</v>
      </c>
      <c r="B6" s="149">
        <v>3301674</v>
      </c>
      <c r="C6" s="178" t="s">
        <v>8</v>
      </c>
      <c r="D6" s="146">
        <v>2648826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</row>
    <row r="7" spans="1:31" ht="20.25" customHeight="1">
      <c r="A7" s="156" t="s">
        <v>9</v>
      </c>
      <c r="B7" s="153">
        <v>0</v>
      </c>
      <c r="C7" s="145" t="s">
        <v>10</v>
      </c>
      <c r="D7" s="146">
        <v>0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</row>
    <row r="8" spans="1:31" ht="20.25" customHeight="1">
      <c r="A8" s="145" t="s">
        <v>11</v>
      </c>
      <c r="B8" s="149">
        <v>0</v>
      </c>
      <c r="C8" s="178" t="s">
        <v>12</v>
      </c>
      <c r="D8" s="146">
        <v>0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31" ht="20.25" customHeight="1">
      <c r="A9" s="156" t="s">
        <v>13</v>
      </c>
      <c r="B9" s="155">
        <v>0</v>
      </c>
      <c r="C9" s="145" t="s">
        <v>14</v>
      </c>
      <c r="D9" s="146">
        <v>0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</row>
    <row r="10" spans="1:31" ht="20.25" customHeight="1">
      <c r="A10" s="156" t="s">
        <v>15</v>
      </c>
      <c r="B10" s="149">
        <v>0</v>
      </c>
      <c r="C10" s="145" t="s">
        <v>16</v>
      </c>
      <c r="D10" s="146">
        <v>0</v>
      </c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</row>
    <row r="11" spans="1:31" ht="20.25" customHeight="1">
      <c r="A11" s="156" t="s">
        <v>17</v>
      </c>
      <c r="B11" s="149">
        <v>0</v>
      </c>
      <c r="C11" s="145" t="s">
        <v>18</v>
      </c>
      <c r="D11" s="146">
        <v>0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</row>
    <row r="12" spans="1:31" ht="20.25" customHeight="1">
      <c r="A12" s="156"/>
      <c r="B12" s="149"/>
      <c r="C12" s="145" t="s">
        <v>19</v>
      </c>
      <c r="D12" s="146">
        <v>0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31" ht="20.25" customHeight="1">
      <c r="A13" s="154"/>
      <c r="B13" s="149"/>
      <c r="C13" s="145" t="s">
        <v>20</v>
      </c>
      <c r="D13" s="146">
        <v>330252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31" ht="20.25" customHeight="1">
      <c r="A14" s="154"/>
      <c r="B14" s="149"/>
      <c r="C14" s="145" t="s">
        <v>21</v>
      </c>
      <c r="D14" s="146">
        <v>0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31" ht="20.25" customHeight="1">
      <c r="A15" s="154"/>
      <c r="B15" s="149"/>
      <c r="C15" s="145" t="s">
        <v>22</v>
      </c>
      <c r="D15" s="146">
        <v>130464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31" ht="20.25" customHeight="1">
      <c r="A16" s="154"/>
      <c r="B16" s="149"/>
      <c r="C16" s="145" t="s">
        <v>23</v>
      </c>
      <c r="D16" s="146">
        <v>0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ht="20.25" customHeight="1">
      <c r="A17" s="154"/>
      <c r="B17" s="149"/>
      <c r="C17" s="145" t="s">
        <v>24</v>
      </c>
      <c r="D17" s="146">
        <v>0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ht="20.25" customHeight="1">
      <c r="A18" s="154"/>
      <c r="B18" s="149"/>
      <c r="C18" s="145" t="s">
        <v>25</v>
      </c>
      <c r="D18" s="146">
        <v>0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ht="20.25" customHeight="1">
      <c r="A19" s="154"/>
      <c r="B19" s="149"/>
      <c r="C19" s="145" t="s">
        <v>26</v>
      </c>
      <c r="D19" s="146">
        <v>0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ht="20.25" customHeight="1">
      <c r="A20" s="154"/>
      <c r="B20" s="149"/>
      <c r="C20" s="145" t="s">
        <v>27</v>
      </c>
      <c r="D20" s="146">
        <v>0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</row>
    <row r="21" spans="1:31" ht="20.25" customHeight="1">
      <c r="A21" s="154"/>
      <c r="B21" s="149"/>
      <c r="C21" s="145" t="s">
        <v>28</v>
      </c>
      <c r="D21" s="146">
        <v>0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</row>
    <row r="22" spans="1:31" ht="20.25" customHeight="1">
      <c r="A22" s="154"/>
      <c r="B22" s="149"/>
      <c r="C22" s="145" t="s">
        <v>29</v>
      </c>
      <c r="D22" s="146">
        <v>0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</row>
    <row r="23" spans="1:31" ht="20.25" customHeight="1">
      <c r="A23" s="154"/>
      <c r="B23" s="149"/>
      <c r="C23" s="145" t="s">
        <v>30</v>
      </c>
      <c r="D23" s="146">
        <v>0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ht="20.25" customHeight="1">
      <c r="A24" s="154"/>
      <c r="B24" s="149"/>
      <c r="C24" s="145" t="s">
        <v>31</v>
      </c>
      <c r="D24" s="146">
        <v>0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</row>
    <row r="25" spans="1:31" ht="20.25" customHeight="1">
      <c r="A25" s="154"/>
      <c r="B25" s="149"/>
      <c r="C25" s="145" t="s">
        <v>32</v>
      </c>
      <c r="D25" s="146">
        <v>192132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</row>
    <row r="26" spans="1:31" ht="20.25" customHeight="1">
      <c r="A26" s="156"/>
      <c r="B26" s="149"/>
      <c r="C26" s="145" t="s">
        <v>33</v>
      </c>
      <c r="D26" s="146">
        <v>0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</row>
    <row r="27" spans="1:31" ht="20.25" customHeight="1">
      <c r="A27" s="156"/>
      <c r="B27" s="149"/>
      <c r="C27" s="145" t="s">
        <v>34</v>
      </c>
      <c r="D27" s="146">
        <v>0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pans="1:31" ht="20.25" customHeight="1">
      <c r="A28" s="156"/>
      <c r="B28" s="149"/>
      <c r="C28" s="145" t="s">
        <v>35</v>
      </c>
      <c r="D28" s="149">
        <v>0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1:31" ht="20.25" customHeight="1">
      <c r="A29" s="156"/>
      <c r="B29" s="149"/>
      <c r="C29" s="145" t="s">
        <v>36</v>
      </c>
      <c r="D29" s="153">
        <v>0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1" ht="20.25" customHeight="1">
      <c r="A30" s="156"/>
      <c r="B30" s="149"/>
      <c r="C30" s="145" t="s">
        <v>37</v>
      </c>
      <c r="D30" s="146">
        <v>0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</row>
    <row r="31" spans="1:31" ht="20.25" customHeight="1">
      <c r="A31" s="156"/>
      <c r="B31" s="149"/>
      <c r="C31" s="145" t="s">
        <v>38</v>
      </c>
      <c r="D31" s="146">
        <v>0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</row>
    <row r="32" spans="1:31" ht="20.25" customHeight="1">
      <c r="A32" s="156"/>
      <c r="B32" s="149"/>
      <c r="C32" s="145" t="s">
        <v>39</v>
      </c>
      <c r="D32" s="146">
        <v>0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</row>
    <row r="33" spans="1:31" ht="20.25" customHeight="1">
      <c r="A33" s="156"/>
      <c r="B33" s="149"/>
      <c r="C33" s="145" t="s">
        <v>40</v>
      </c>
      <c r="D33" s="146">
        <v>0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</row>
    <row r="34" spans="1:31" ht="20.25" customHeight="1">
      <c r="A34" s="156"/>
      <c r="B34" s="149"/>
      <c r="C34" s="145" t="s">
        <v>41</v>
      </c>
      <c r="D34" s="149">
        <v>0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</row>
    <row r="35" spans="1:31" ht="20.25" customHeight="1">
      <c r="A35" s="142" t="s">
        <v>42</v>
      </c>
      <c r="B35" s="161">
        <f>SUM(B6:B33)</f>
        <v>3301674</v>
      </c>
      <c r="C35" s="142" t="s">
        <v>43</v>
      </c>
      <c r="D35" s="166">
        <f>SUM(D6:D34)</f>
        <v>3301674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</row>
    <row r="36" spans="1:31" ht="20.25" customHeight="1">
      <c r="A36" s="156" t="s">
        <v>44</v>
      </c>
      <c r="B36" s="149">
        <v>0</v>
      </c>
      <c r="C36" s="156" t="s">
        <v>45</v>
      </c>
      <c r="D36" s="149">
        <v>0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1" ht="20.25" customHeight="1">
      <c r="A37" s="156" t="s">
        <v>46</v>
      </c>
      <c r="B37" s="149"/>
      <c r="C37" s="156" t="s">
        <v>47</v>
      </c>
      <c r="D37" s="149">
        <v>0</v>
      </c>
      <c r="E37" s="172"/>
      <c r="F37" s="172"/>
      <c r="G37" s="179" t="s">
        <v>48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1:31" ht="20.25" customHeight="1">
      <c r="A38" s="156"/>
      <c r="B38" s="149"/>
      <c r="C38" s="156" t="s">
        <v>49</v>
      </c>
      <c r="D38" s="149">
        <v>0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1" ht="20.25" customHeight="1">
      <c r="A39" s="156"/>
      <c r="B39" s="165"/>
      <c r="C39" s="156"/>
      <c r="D39" s="161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20.25" customHeight="1">
      <c r="A40" s="142" t="s">
        <v>50</v>
      </c>
      <c r="B40" s="165">
        <f>SUM(B35:B37)</f>
        <v>3301674</v>
      </c>
      <c r="C40" s="142" t="s">
        <v>51</v>
      </c>
      <c r="D40" s="161">
        <f>SUM(D35,D36,D38)</f>
        <v>3301674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20.25" customHeight="1">
      <c r="A41" s="169"/>
      <c r="B41" s="170"/>
      <c r="C41" s="171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</sheetData>
  <mergeCells count="1">
    <mergeCell ref="A2:D2"/>
  </mergeCells>
  <phoneticPr fontId="2" type="noConversion"/>
  <printOptions horizontalCentered="1" verticalCentered="1"/>
  <pageMargins left="0.59027777777777801" right="0.59027777777777801" top="0.59027777777777801" bottom="0.59027777777777801" header="0" footer="0"/>
  <pageSetup paperSize="9" scale="63" orientation="landscape" verticalDpi="180" r:id="rId1"/>
  <headerFooter scaleWithDoc="0"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  <col min="21" max="21" width="9.1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57" t="s">
        <v>52</v>
      </c>
    </row>
    <row r="2" spans="1:20" ht="20.100000000000001" customHeight="1">
      <c r="A2" s="192" t="s">
        <v>53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20.100000000000001" customHeight="1">
      <c r="A3" s="174"/>
      <c r="B3" s="174"/>
      <c r="C3" s="174"/>
      <c r="D3" s="174"/>
      <c r="E3" s="174"/>
      <c r="F3" s="30"/>
      <c r="G3" s="30"/>
      <c r="H3" s="30"/>
      <c r="I3" s="30"/>
      <c r="J3" s="82"/>
      <c r="K3" s="82"/>
      <c r="L3" s="82"/>
      <c r="M3" s="82"/>
      <c r="N3" s="82"/>
      <c r="O3" s="82"/>
      <c r="P3" s="82"/>
      <c r="Q3" s="82"/>
      <c r="R3" s="82"/>
      <c r="S3" s="23"/>
      <c r="T3" s="6" t="s">
        <v>2</v>
      </c>
    </row>
    <row r="4" spans="1:20" ht="20.100000000000001" customHeight="1">
      <c r="A4" s="7" t="s">
        <v>54</v>
      </c>
      <c r="B4" s="7"/>
      <c r="C4" s="7"/>
      <c r="D4" s="7"/>
      <c r="E4" s="7"/>
      <c r="F4" s="193" t="s">
        <v>55</v>
      </c>
      <c r="G4" s="196" t="s">
        <v>56</v>
      </c>
      <c r="H4" s="193" t="s">
        <v>57</v>
      </c>
      <c r="I4" s="193" t="s">
        <v>58</v>
      </c>
      <c r="J4" s="193" t="s">
        <v>59</v>
      </c>
      <c r="K4" s="193" t="s">
        <v>60</v>
      </c>
      <c r="L4" s="193"/>
      <c r="M4" s="194" t="s">
        <v>61</v>
      </c>
      <c r="N4" s="93" t="s">
        <v>62</v>
      </c>
      <c r="O4" s="93"/>
      <c r="P4" s="93"/>
      <c r="Q4" s="93"/>
      <c r="R4" s="93"/>
      <c r="S4" s="193" t="s">
        <v>63</v>
      </c>
      <c r="T4" s="193" t="s">
        <v>64</v>
      </c>
    </row>
    <row r="5" spans="1:20" ht="20.100000000000001" customHeight="1">
      <c r="A5" s="10" t="s">
        <v>65</v>
      </c>
      <c r="B5" s="10"/>
      <c r="C5" s="10"/>
      <c r="D5" s="193" t="s">
        <v>66</v>
      </c>
      <c r="E5" s="193" t="s">
        <v>67</v>
      </c>
      <c r="F5" s="193"/>
      <c r="G5" s="196"/>
      <c r="H5" s="193"/>
      <c r="I5" s="193"/>
      <c r="J5" s="193"/>
      <c r="K5" s="195" t="s">
        <v>68</v>
      </c>
      <c r="L5" s="193" t="s">
        <v>69</v>
      </c>
      <c r="M5" s="194"/>
      <c r="N5" s="193" t="s">
        <v>70</v>
      </c>
      <c r="O5" s="193" t="s">
        <v>71</v>
      </c>
      <c r="P5" s="193" t="s">
        <v>72</v>
      </c>
      <c r="Q5" s="193" t="s">
        <v>73</v>
      </c>
      <c r="R5" s="193" t="s">
        <v>74</v>
      </c>
      <c r="S5" s="193"/>
      <c r="T5" s="193"/>
    </row>
    <row r="6" spans="1:20" ht="30.75" customHeight="1">
      <c r="A6" s="58" t="s">
        <v>75</v>
      </c>
      <c r="B6" s="58" t="s">
        <v>76</v>
      </c>
      <c r="C6" s="58" t="s">
        <v>77</v>
      </c>
      <c r="D6" s="193"/>
      <c r="E6" s="193"/>
      <c r="F6" s="193"/>
      <c r="G6" s="196"/>
      <c r="H6" s="193"/>
      <c r="I6" s="193"/>
      <c r="J6" s="193"/>
      <c r="K6" s="195"/>
      <c r="L6" s="193"/>
      <c r="M6" s="194"/>
      <c r="N6" s="193"/>
      <c r="O6" s="193"/>
      <c r="P6" s="193"/>
      <c r="Q6" s="193"/>
      <c r="R6" s="193"/>
      <c r="S6" s="193"/>
      <c r="T6" s="193"/>
    </row>
    <row r="7" spans="1:20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0" t="s">
        <v>78</v>
      </c>
      <c r="F7" s="60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61">
        <v>11</v>
      </c>
      <c r="Q7" s="61">
        <v>12</v>
      </c>
      <c r="R7" s="61">
        <v>13</v>
      </c>
      <c r="S7" s="61">
        <v>14</v>
      </c>
      <c r="T7" s="61">
        <v>15</v>
      </c>
    </row>
    <row r="8" spans="1:20" ht="20.100000000000001" customHeight="1">
      <c r="A8" s="36"/>
      <c r="B8" s="36"/>
      <c r="C8" s="36"/>
      <c r="D8" s="36"/>
      <c r="E8" s="173" t="s">
        <v>55</v>
      </c>
      <c r="F8" s="48">
        <v>3301674</v>
      </c>
      <c r="G8" s="46"/>
      <c r="H8" s="47">
        <v>3301674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6"/>
    </row>
    <row r="9" spans="1:20" ht="20.100000000000001" customHeight="1">
      <c r="A9" s="36"/>
      <c r="B9" s="36"/>
      <c r="C9" s="36"/>
      <c r="D9" s="36" t="s">
        <v>79</v>
      </c>
      <c r="E9" s="173" t="s">
        <v>80</v>
      </c>
      <c r="F9" s="48">
        <v>3301674</v>
      </c>
      <c r="G9" s="46"/>
      <c r="H9" s="47">
        <v>3301674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6"/>
    </row>
    <row r="10" spans="1:20" ht="20.100000000000001" customHeight="1">
      <c r="A10" s="36" t="s">
        <v>81</v>
      </c>
      <c r="B10" s="36" t="s">
        <v>82</v>
      </c>
      <c r="C10" s="36" t="s">
        <v>83</v>
      </c>
      <c r="D10" s="36" t="s">
        <v>84</v>
      </c>
      <c r="E10" s="173" t="s">
        <v>85</v>
      </c>
      <c r="F10" s="48">
        <v>2026826</v>
      </c>
      <c r="G10" s="46"/>
      <c r="H10" s="47">
        <v>2026826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6"/>
    </row>
    <row r="11" spans="1:20" ht="20.100000000000001" customHeight="1">
      <c r="A11" s="36" t="s">
        <v>81</v>
      </c>
      <c r="B11" s="36" t="s">
        <v>82</v>
      </c>
      <c r="C11" s="36" t="s">
        <v>86</v>
      </c>
      <c r="D11" s="36" t="s">
        <v>84</v>
      </c>
      <c r="E11" s="173" t="s">
        <v>87</v>
      </c>
      <c r="F11" s="48">
        <v>10000</v>
      </c>
      <c r="G11" s="46"/>
      <c r="H11" s="47">
        <v>10000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6"/>
    </row>
    <row r="12" spans="1:20" ht="20.100000000000001" customHeight="1">
      <c r="A12" s="36" t="s">
        <v>81</v>
      </c>
      <c r="B12" s="36" t="s">
        <v>82</v>
      </c>
      <c r="C12" s="36" t="s">
        <v>88</v>
      </c>
      <c r="D12" s="36" t="s">
        <v>84</v>
      </c>
      <c r="E12" s="173" t="s">
        <v>89</v>
      </c>
      <c r="F12" s="48">
        <v>612000</v>
      </c>
      <c r="G12" s="46"/>
      <c r="H12" s="47">
        <v>612000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6"/>
    </row>
    <row r="13" spans="1:20" ht="20.100000000000001" customHeight="1">
      <c r="A13" s="36" t="s">
        <v>90</v>
      </c>
      <c r="B13" s="36" t="s">
        <v>91</v>
      </c>
      <c r="C13" s="36" t="s">
        <v>91</v>
      </c>
      <c r="D13" s="36" t="s">
        <v>84</v>
      </c>
      <c r="E13" s="173" t="s">
        <v>92</v>
      </c>
      <c r="F13" s="48">
        <v>320220</v>
      </c>
      <c r="G13" s="46"/>
      <c r="H13" s="47">
        <v>320220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6"/>
    </row>
    <row r="14" spans="1:20" ht="20.100000000000001" customHeight="1">
      <c r="A14" s="36" t="s">
        <v>90</v>
      </c>
      <c r="B14" s="36" t="s">
        <v>88</v>
      </c>
      <c r="C14" s="36" t="s">
        <v>83</v>
      </c>
      <c r="D14" s="36" t="s">
        <v>84</v>
      </c>
      <c r="E14" s="173" t="s">
        <v>93</v>
      </c>
      <c r="F14" s="48">
        <v>10032</v>
      </c>
      <c r="G14" s="46"/>
      <c r="H14" s="47">
        <v>10032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6"/>
    </row>
    <row r="15" spans="1:20" ht="20.100000000000001" customHeight="1">
      <c r="A15" s="36" t="s">
        <v>94</v>
      </c>
      <c r="B15" s="36" t="s">
        <v>95</v>
      </c>
      <c r="C15" s="36" t="s">
        <v>83</v>
      </c>
      <c r="D15" s="36" t="s">
        <v>84</v>
      </c>
      <c r="E15" s="173" t="s">
        <v>96</v>
      </c>
      <c r="F15" s="48">
        <v>130464</v>
      </c>
      <c r="G15" s="46"/>
      <c r="H15" s="47">
        <v>130464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6"/>
    </row>
    <row r="16" spans="1:20" ht="20.100000000000001" customHeight="1">
      <c r="A16" s="36" t="s">
        <v>97</v>
      </c>
      <c r="B16" s="36" t="s">
        <v>86</v>
      </c>
      <c r="C16" s="36" t="s">
        <v>83</v>
      </c>
      <c r="D16" s="36" t="s">
        <v>84</v>
      </c>
      <c r="E16" s="173" t="s">
        <v>98</v>
      </c>
      <c r="F16" s="48">
        <v>192132</v>
      </c>
      <c r="G16" s="46"/>
      <c r="H16" s="47">
        <v>192132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6"/>
    </row>
    <row r="17" spans="1:20" ht="20.100000000000001" customHeight="1">
      <c r="A17" s="20"/>
      <c r="B17" s="20"/>
      <c r="C17" s="20"/>
      <c r="D17" s="20"/>
      <c r="E17" s="20"/>
      <c r="F17" s="37"/>
      <c r="G17" s="37"/>
      <c r="H17" s="37"/>
      <c r="I17" s="37"/>
      <c r="J17" s="21"/>
      <c r="K17" s="22"/>
      <c r="L17" s="37"/>
      <c r="M17" s="21"/>
      <c r="N17" s="22"/>
      <c r="O17" s="37"/>
      <c r="P17" s="37"/>
      <c r="Q17" s="37"/>
      <c r="R17" s="21"/>
      <c r="S17" s="22"/>
      <c r="T17" s="21"/>
    </row>
    <row r="18" spans="1:20" ht="20.100000000000001" customHeight="1">
      <c r="A18" s="20"/>
      <c r="B18" s="20"/>
      <c r="C18" s="20"/>
      <c r="D18" s="20"/>
      <c r="E18" s="20"/>
      <c r="F18" s="37"/>
      <c r="G18" s="37"/>
      <c r="H18" s="37"/>
      <c r="I18" s="37"/>
      <c r="J18" s="21"/>
      <c r="K18" s="22"/>
      <c r="L18" s="37"/>
      <c r="M18" s="21"/>
      <c r="N18" s="22"/>
      <c r="O18" s="37"/>
      <c r="P18" s="37"/>
      <c r="Q18" s="37"/>
      <c r="R18" s="21"/>
      <c r="S18" s="22"/>
      <c r="T18" s="21"/>
    </row>
    <row r="19" spans="1:20" ht="20.100000000000001" customHeight="1">
      <c r="A19" s="20"/>
      <c r="B19" s="20"/>
      <c r="C19" s="20"/>
      <c r="D19" s="20"/>
      <c r="E19" s="20"/>
      <c r="F19" s="37"/>
      <c r="G19" s="37"/>
      <c r="H19" s="37"/>
      <c r="I19" s="37"/>
      <c r="J19" s="21"/>
      <c r="K19" s="22"/>
      <c r="L19" s="37"/>
      <c r="M19" s="21"/>
      <c r="N19" s="22"/>
      <c r="O19" s="37"/>
      <c r="P19" s="37"/>
      <c r="Q19" s="37"/>
      <c r="R19" s="21"/>
      <c r="S19" s="22"/>
      <c r="T19" s="21"/>
    </row>
  </sheetData>
  <mergeCells count="19">
    <mergeCell ref="K5:K6"/>
    <mergeCell ref="L5:L6"/>
    <mergeCell ref="A2:T2"/>
    <mergeCell ref="K4:L4"/>
    <mergeCell ref="D5:D6"/>
    <mergeCell ref="E5:E6"/>
    <mergeCell ref="F4:F6"/>
    <mergeCell ref="G4:G6"/>
    <mergeCell ref="S4:S6"/>
    <mergeCell ref="H4:H6"/>
    <mergeCell ref="I4:I6"/>
    <mergeCell ref="O5:O6"/>
    <mergeCell ref="P5:P6"/>
    <mergeCell ref="N5:N6"/>
    <mergeCell ref="T4:T6"/>
    <mergeCell ref="R5:R6"/>
    <mergeCell ref="M4:M6"/>
    <mergeCell ref="Q5:Q6"/>
    <mergeCell ref="J4:J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scale="63" fitToHeight="100" orientation="landscape" r:id="rId1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9.1640625" customWidth="1"/>
    <col min="5" max="5" width="38" customWidth="1"/>
    <col min="6" max="6" width="13.33203125" customWidth="1"/>
    <col min="7" max="8" width="15.6640625" customWidth="1"/>
    <col min="9" max="9" width="9.1640625" customWidth="1"/>
    <col min="10" max="10" width="10.6640625" customWidth="1"/>
    <col min="11" max="11" width="9.1640625" customWidth="1"/>
  </cols>
  <sheetData>
    <row r="1" spans="1:1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57" t="s">
        <v>99</v>
      </c>
    </row>
    <row r="2" spans="1:10" ht="20.100000000000001" customHeight="1">
      <c r="A2" s="192" t="s">
        <v>100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20.100000000000001" customHeight="1">
      <c r="A3" s="4"/>
      <c r="B3" s="4"/>
      <c r="C3" s="4"/>
      <c r="D3" s="4"/>
      <c r="E3" s="4"/>
      <c r="F3" s="30"/>
      <c r="G3" s="30"/>
      <c r="H3" s="30"/>
      <c r="I3" s="30"/>
      <c r="J3" s="6" t="s">
        <v>2</v>
      </c>
    </row>
    <row r="4" spans="1:10" ht="20.100000000000001" customHeight="1">
      <c r="A4" s="10" t="s">
        <v>54</v>
      </c>
      <c r="B4" s="10"/>
      <c r="C4" s="10"/>
      <c r="D4" s="10"/>
      <c r="E4" s="10"/>
      <c r="F4" s="193" t="s">
        <v>55</v>
      </c>
      <c r="G4" s="193" t="s">
        <v>101</v>
      </c>
      <c r="H4" s="193" t="s">
        <v>102</v>
      </c>
      <c r="I4" s="193" t="s">
        <v>103</v>
      </c>
      <c r="J4" s="193" t="s">
        <v>104</v>
      </c>
    </row>
    <row r="5" spans="1:10" ht="20.100000000000001" customHeight="1">
      <c r="A5" s="10" t="s">
        <v>65</v>
      </c>
      <c r="B5" s="10"/>
      <c r="C5" s="10"/>
      <c r="D5" s="193" t="s">
        <v>66</v>
      </c>
      <c r="E5" s="193" t="s">
        <v>67</v>
      </c>
      <c r="F5" s="193"/>
      <c r="G5" s="193"/>
      <c r="H5" s="193"/>
      <c r="I5" s="193"/>
      <c r="J5" s="193"/>
    </row>
    <row r="6" spans="1:10" ht="30.75" customHeight="1">
      <c r="A6" s="58" t="s">
        <v>75</v>
      </c>
      <c r="B6" s="59" t="s">
        <v>76</v>
      </c>
      <c r="C6" s="58" t="s">
        <v>77</v>
      </c>
      <c r="D6" s="193"/>
      <c r="E6" s="193"/>
      <c r="F6" s="193"/>
      <c r="G6" s="193"/>
      <c r="H6" s="193"/>
      <c r="I6" s="193"/>
      <c r="J6" s="193"/>
    </row>
    <row r="7" spans="1:10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0" t="s">
        <v>78</v>
      </c>
      <c r="F7" s="60">
        <v>1</v>
      </c>
      <c r="G7" s="61">
        <v>2</v>
      </c>
      <c r="H7" s="61">
        <v>3</v>
      </c>
      <c r="I7" s="61">
        <v>4</v>
      </c>
      <c r="J7" s="61">
        <v>5</v>
      </c>
    </row>
    <row r="8" spans="1:10" ht="20.100000000000001" customHeight="1">
      <c r="A8" s="36"/>
      <c r="B8" s="36"/>
      <c r="C8" s="36"/>
      <c r="D8" s="36"/>
      <c r="E8" s="173" t="s">
        <v>55</v>
      </c>
      <c r="F8" s="48">
        <v>3301674</v>
      </c>
      <c r="G8" s="46">
        <v>2679674</v>
      </c>
      <c r="H8" s="49">
        <v>622000</v>
      </c>
      <c r="I8" s="47"/>
      <c r="J8" s="46"/>
    </row>
    <row r="9" spans="1:10" ht="20.100000000000001" customHeight="1">
      <c r="A9" s="36"/>
      <c r="B9" s="36"/>
      <c r="C9" s="36"/>
      <c r="D9" s="36" t="s">
        <v>79</v>
      </c>
      <c r="E9" s="173" t="s">
        <v>80</v>
      </c>
      <c r="F9" s="48">
        <v>3301674</v>
      </c>
      <c r="G9" s="46">
        <v>2679674</v>
      </c>
      <c r="H9" s="49">
        <v>622000</v>
      </c>
      <c r="I9" s="47"/>
      <c r="J9" s="46"/>
    </row>
    <row r="10" spans="1:10" ht="20.100000000000001" customHeight="1">
      <c r="A10" s="36" t="s">
        <v>81</v>
      </c>
      <c r="B10" s="36" t="s">
        <v>82</v>
      </c>
      <c r="C10" s="36" t="s">
        <v>83</v>
      </c>
      <c r="D10" s="36" t="s">
        <v>84</v>
      </c>
      <c r="E10" s="173" t="s">
        <v>85</v>
      </c>
      <c r="F10" s="48">
        <v>2026826</v>
      </c>
      <c r="G10" s="46">
        <v>2026826</v>
      </c>
      <c r="H10" s="49">
        <v>0</v>
      </c>
      <c r="I10" s="47"/>
      <c r="J10" s="46"/>
    </row>
    <row r="11" spans="1:10" ht="20.100000000000001" customHeight="1">
      <c r="A11" s="36" t="s">
        <v>81</v>
      </c>
      <c r="B11" s="36" t="s">
        <v>82</v>
      </c>
      <c r="C11" s="36" t="s">
        <v>86</v>
      </c>
      <c r="D11" s="36" t="s">
        <v>84</v>
      </c>
      <c r="E11" s="173" t="s">
        <v>87</v>
      </c>
      <c r="F11" s="48">
        <v>10000</v>
      </c>
      <c r="G11" s="46">
        <v>0</v>
      </c>
      <c r="H11" s="49">
        <v>10000</v>
      </c>
      <c r="I11" s="47"/>
      <c r="J11" s="46"/>
    </row>
    <row r="12" spans="1:10" ht="20.100000000000001" customHeight="1">
      <c r="A12" s="36" t="s">
        <v>81</v>
      </c>
      <c r="B12" s="36" t="s">
        <v>82</v>
      </c>
      <c r="C12" s="36" t="s">
        <v>88</v>
      </c>
      <c r="D12" s="36" t="s">
        <v>84</v>
      </c>
      <c r="E12" s="173" t="s">
        <v>89</v>
      </c>
      <c r="F12" s="48">
        <v>612000</v>
      </c>
      <c r="G12" s="46">
        <v>0</v>
      </c>
      <c r="H12" s="49">
        <v>612000</v>
      </c>
      <c r="I12" s="47"/>
      <c r="J12" s="46"/>
    </row>
    <row r="13" spans="1:10" ht="20.100000000000001" customHeight="1">
      <c r="A13" s="36" t="s">
        <v>90</v>
      </c>
      <c r="B13" s="36" t="s">
        <v>91</v>
      </c>
      <c r="C13" s="36" t="s">
        <v>91</v>
      </c>
      <c r="D13" s="36" t="s">
        <v>84</v>
      </c>
      <c r="E13" s="173" t="s">
        <v>92</v>
      </c>
      <c r="F13" s="48">
        <v>320220</v>
      </c>
      <c r="G13" s="46">
        <v>320220</v>
      </c>
      <c r="H13" s="49">
        <v>0</v>
      </c>
      <c r="I13" s="47"/>
      <c r="J13" s="46"/>
    </row>
    <row r="14" spans="1:10" ht="20.100000000000001" customHeight="1">
      <c r="A14" s="36" t="s">
        <v>90</v>
      </c>
      <c r="B14" s="36" t="s">
        <v>88</v>
      </c>
      <c r="C14" s="36" t="s">
        <v>83</v>
      </c>
      <c r="D14" s="36" t="s">
        <v>84</v>
      </c>
      <c r="E14" s="173" t="s">
        <v>93</v>
      </c>
      <c r="F14" s="48">
        <v>10032</v>
      </c>
      <c r="G14" s="46">
        <v>10032</v>
      </c>
      <c r="H14" s="49">
        <v>0</v>
      </c>
      <c r="I14" s="47"/>
      <c r="J14" s="46"/>
    </row>
    <row r="15" spans="1:10" ht="20.100000000000001" customHeight="1">
      <c r="A15" s="36" t="s">
        <v>94</v>
      </c>
      <c r="B15" s="36" t="s">
        <v>95</v>
      </c>
      <c r="C15" s="36" t="s">
        <v>83</v>
      </c>
      <c r="D15" s="36" t="s">
        <v>84</v>
      </c>
      <c r="E15" s="173" t="s">
        <v>96</v>
      </c>
      <c r="F15" s="48">
        <v>130464</v>
      </c>
      <c r="G15" s="46">
        <v>130464</v>
      </c>
      <c r="H15" s="49">
        <v>0</v>
      </c>
      <c r="I15" s="47"/>
      <c r="J15" s="46"/>
    </row>
    <row r="16" spans="1:10" ht="20.100000000000001" customHeight="1">
      <c r="A16" s="36" t="s">
        <v>97</v>
      </c>
      <c r="B16" s="36" t="s">
        <v>86</v>
      </c>
      <c r="C16" s="36" t="s">
        <v>83</v>
      </c>
      <c r="D16" s="36" t="s">
        <v>84</v>
      </c>
      <c r="E16" s="173" t="s">
        <v>98</v>
      </c>
      <c r="F16" s="48">
        <v>192132</v>
      </c>
      <c r="G16" s="46">
        <v>192132</v>
      </c>
      <c r="H16" s="49">
        <v>0</v>
      </c>
      <c r="I16" s="47"/>
      <c r="J16" s="46"/>
    </row>
    <row r="17" spans="1:10" ht="20.100000000000001" customHeight="1">
      <c r="A17" s="20"/>
      <c r="B17" s="20"/>
      <c r="C17" s="20"/>
      <c r="D17" s="20"/>
      <c r="E17" s="20"/>
      <c r="F17" s="37"/>
      <c r="G17" s="37"/>
      <c r="H17" s="37"/>
      <c r="I17" s="37"/>
      <c r="J17" s="21"/>
    </row>
    <row r="18" spans="1:10" ht="20.100000000000001" customHeight="1">
      <c r="A18" s="20"/>
      <c r="B18" s="20"/>
      <c r="C18" s="20"/>
      <c r="D18" s="20"/>
      <c r="E18" s="20"/>
      <c r="F18" s="37"/>
      <c r="G18" s="37"/>
      <c r="H18" s="37"/>
      <c r="I18" s="37"/>
      <c r="J18" s="21"/>
    </row>
    <row r="19" spans="1:10" ht="20.100000000000001" customHeight="1">
      <c r="A19" s="20"/>
      <c r="B19" s="20"/>
      <c r="C19" s="20"/>
      <c r="D19" s="20"/>
      <c r="E19" s="20"/>
      <c r="F19" s="37"/>
      <c r="G19" s="37"/>
      <c r="H19" s="37"/>
      <c r="I19" s="37"/>
      <c r="J19" s="21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 r:id="rId1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showGridLines="0" showZeros="0" workbookViewId="0"/>
  </sheetViews>
  <sheetFormatPr defaultColWidth="9.1640625" defaultRowHeight="20.25" customHeight="1"/>
  <cols>
    <col min="1" max="1" width="34.6640625" customWidth="1"/>
    <col min="2" max="2" width="24.83203125" customWidth="1"/>
    <col min="3" max="3" width="34.664062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  <col min="254" max="254" width="9.1640625" customWidth="1"/>
  </cols>
  <sheetData>
    <row r="1" spans="1:34" ht="20.25" customHeight="1">
      <c r="A1" s="139"/>
      <c r="B1" s="139"/>
      <c r="C1" s="139"/>
      <c r="D1" s="139"/>
      <c r="E1" s="139"/>
      <c r="F1" s="139"/>
      <c r="G1" s="139"/>
      <c r="H1" s="29" t="s">
        <v>105</v>
      </c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4" ht="20.25" customHeight="1">
      <c r="A2" s="192" t="s">
        <v>106</v>
      </c>
      <c r="B2" s="192"/>
      <c r="C2" s="192"/>
      <c r="D2" s="192"/>
      <c r="E2" s="192"/>
      <c r="F2" s="192"/>
      <c r="G2" s="192"/>
      <c r="H2" s="19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20.25" customHeight="1">
      <c r="A3" s="140"/>
      <c r="B3" s="140"/>
      <c r="C3" s="27"/>
      <c r="D3" s="27"/>
      <c r="E3" s="27"/>
      <c r="F3" s="27"/>
      <c r="G3" s="27"/>
      <c r="H3" s="6" t="s">
        <v>2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</row>
    <row r="4" spans="1:34" ht="20.25" customHeight="1">
      <c r="A4" s="141" t="s">
        <v>3</v>
      </c>
      <c r="B4" s="141"/>
      <c r="C4" s="141" t="s">
        <v>4</v>
      </c>
      <c r="D4" s="141"/>
      <c r="E4" s="141"/>
      <c r="F4" s="141"/>
      <c r="G4" s="141"/>
      <c r="H4" s="141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</row>
    <row r="5" spans="1:34" ht="20.25" customHeight="1">
      <c r="A5" s="142" t="s">
        <v>5</v>
      </c>
      <c r="B5" s="143" t="s">
        <v>6</v>
      </c>
      <c r="C5" s="142" t="s">
        <v>5</v>
      </c>
      <c r="D5" s="142" t="s">
        <v>55</v>
      </c>
      <c r="E5" s="143" t="s">
        <v>107</v>
      </c>
      <c r="F5" s="144" t="s">
        <v>108</v>
      </c>
      <c r="G5" s="142" t="s">
        <v>109</v>
      </c>
      <c r="H5" s="144" t="s">
        <v>110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</row>
    <row r="6" spans="1:34" ht="20.25" customHeight="1">
      <c r="A6" s="145" t="s">
        <v>111</v>
      </c>
      <c r="B6" s="146"/>
      <c r="C6" s="147" t="s">
        <v>112</v>
      </c>
      <c r="D6" s="146">
        <f>SUM(D7:D34)</f>
        <v>3301674</v>
      </c>
      <c r="E6" s="146">
        <f>SUM(E7:E34)</f>
        <v>3301674</v>
      </c>
      <c r="F6" s="148"/>
      <c r="G6" s="148"/>
      <c r="H6" s="148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</row>
    <row r="7" spans="1:34" ht="20.25" customHeight="1">
      <c r="A7" s="145" t="s">
        <v>113</v>
      </c>
      <c r="B7" s="149">
        <v>3301674</v>
      </c>
      <c r="C7" s="147" t="s">
        <v>114</v>
      </c>
      <c r="D7" s="150">
        <f t="shared" ref="D7:D34" si="0">SUM(E7:H7)</f>
        <v>2648826</v>
      </c>
      <c r="E7" s="146">
        <v>2648826</v>
      </c>
      <c r="F7" s="151"/>
      <c r="G7" s="152"/>
      <c r="H7" s="148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</row>
    <row r="8" spans="1:34" ht="20.25" customHeight="1">
      <c r="A8" s="145" t="s">
        <v>115</v>
      </c>
      <c r="B8" s="153"/>
      <c r="C8" s="147" t="s">
        <v>116</v>
      </c>
      <c r="D8" s="150">
        <f t="shared" si="0"/>
        <v>0</v>
      </c>
      <c r="E8" s="146">
        <v>0</v>
      </c>
      <c r="F8" s="151"/>
      <c r="G8" s="152"/>
      <c r="H8" s="148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</row>
    <row r="9" spans="1:34" ht="20.25" customHeight="1">
      <c r="A9" s="145" t="s">
        <v>117</v>
      </c>
      <c r="B9" s="149"/>
      <c r="C9" s="147" t="s">
        <v>118</v>
      </c>
      <c r="D9" s="150">
        <f t="shared" si="0"/>
        <v>0</v>
      </c>
      <c r="E9" s="146">
        <v>0</v>
      </c>
      <c r="F9" s="151"/>
      <c r="G9" s="152"/>
      <c r="H9" s="148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</row>
    <row r="10" spans="1:34" ht="20.25" customHeight="1">
      <c r="A10" s="145" t="s">
        <v>119</v>
      </c>
      <c r="B10" s="153"/>
      <c r="C10" s="147" t="s">
        <v>120</v>
      </c>
      <c r="D10" s="150">
        <f t="shared" si="0"/>
        <v>0</v>
      </c>
      <c r="E10" s="146">
        <v>0</v>
      </c>
      <c r="F10" s="151"/>
      <c r="G10" s="152"/>
      <c r="H10" s="148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</row>
    <row r="11" spans="1:34" ht="20.25" customHeight="1">
      <c r="A11" s="145" t="s">
        <v>113</v>
      </c>
      <c r="B11" s="146"/>
      <c r="C11" s="147" t="s">
        <v>121</v>
      </c>
      <c r="D11" s="150">
        <f t="shared" si="0"/>
        <v>0</v>
      </c>
      <c r="E11" s="146">
        <v>0</v>
      </c>
      <c r="F11" s="151"/>
      <c r="G11" s="152"/>
      <c r="H11" s="148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</row>
    <row r="12" spans="1:34" ht="20.25" customHeight="1">
      <c r="A12" s="145" t="s">
        <v>115</v>
      </c>
      <c r="B12" s="146">
        <v>0</v>
      </c>
      <c r="C12" s="147" t="s">
        <v>122</v>
      </c>
      <c r="D12" s="150">
        <f t="shared" si="0"/>
        <v>0</v>
      </c>
      <c r="E12" s="146">
        <v>0</v>
      </c>
      <c r="F12" s="151"/>
      <c r="G12" s="152"/>
      <c r="H12" s="148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</row>
    <row r="13" spans="1:34" ht="20.25" customHeight="1">
      <c r="A13" s="145" t="s">
        <v>117</v>
      </c>
      <c r="B13" s="146">
        <v>0</v>
      </c>
      <c r="C13" s="147" t="s">
        <v>123</v>
      </c>
      <c r="D13" s="150">
        <f t="shared" si="0"/>
        <v>0</v>
      </c>
      <c r="E13" s="146">
        <v>0</v>
      </c>
      <c r="F13" s="151"/>
      <c r="G13" s="152"/>
      <c r="H13" s="148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</row>
    <row r="14" spans="1:34" ht="20.25" customHeight="1">
      <c r="A14" s="145" t="s">
        <v>124</v>
      </c>
      <c r="B14" s="149">
        <v>0</v>
      </c>
      <c r="C14" s="147" t="s">
        <v>125</v>
      </c>
      <c r="D14" s="150">
        <f t="shared" si="0"/>
        <v>330252</v>
      </c>
      <c r="E14" s="146">
        <v>330252</v>
      </c>
      <c r="F14" s="151"/>
      <c r="G14" s="152"/>
      <c r="H14" s="148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</row>
    <row r="15" spans="1:34" ht="20.25" customHeight="1">
      <c r="A15" s="154"/>
      <c r="B15" s="155"/>
      <c r="C15" s="156" t="s">
        <v>126</v>
      </c>
      <c r="D15" s="150">
        <f t="shared" si="0"/>
        <v>0</v>
      </c>
      <c r="E15" s="146">
        <v>0</v>
      </c>
      <c r="F15" s="151"/>
      <c r="G15" s="152"/>
      <c r="H15" s="148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</row>
    <row r="16" spans="1:34" ht="20.25" customHeight="1">
      <c r="A16" s="154"/>
      <c r="B16" s="146"/>
      <c r="C16" s="156" t="s">
        <v>127</v>
      </c>
      <c r="D16" s="150">
        <f t="shared" si="0"/>
        <v>130464</v>
      </c>
      <c r="E16" s="146">
        <v>130464</v>
      </c>
      <c r="F16" s="151"/>
      <c r="G16" s="152"/>
      <c r="H16" s="148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ht="20.25" customHeight="1">
      <c r="A17" s="157"/>
      <c r="B17" s="146"/>
      <c r="C17" s="147" t="s">
        <v>128</v>
      </c>
      <c r="D17" s="150">
        <f t="shared" si="0"/>
        <v>0</v>
      </c>
      <c r="E17" s="146">
        <v>0</v>
      </c>
      <c r="F17" s="151"/>
      <c r="G17" s="152"/>
      <c r="H17" s="148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ht="20.25" customHeight="1">
      <c r="A18" s="157"/>
      <c r="B18" s="146"/>
      <c r="C18" s="147" t="s">
        <v>129</v>
      </c>
      <c r="D18" s="150">
        <f t="shared" si="0"/>
        <v>0</v>
      </c>
      <c r="E18" s="146">
        <v>0</v>
      </c>
      <c r="F18" s="151"/>
      <c r="G18" s="152"/>
      <c r="H18" s="148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</row>
    <row r="19" spans="1:34" ht="20.25" customHeight="1">
      <c r="A19" s="157"/>
      <c r="B19" s="146"/>
      <c r="C19" s="147" t="s">
        <v>130</v>
      </c>
      <c r="D19" s="150">
        <f t="shared" si="0"/>
        <v>0</v>
      </c>
      <c r="E19" s="146">
        <v>0</v>
      </c>
      <c r="F19" s="151"/>
      <c r="G19" s="152"/>
      <c r="H19" s="148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</row>
    <row r="20" spans="1:34" ht="20.25" customHeight="1">
      <c r="A20" s="157"/>
      <c r="B20" s="149"/>
      <c r="C20" s="147" t="s">
        <v>131</v>
      </c>
      <c r="D20" s="150">
        <f t="shared" si="0"/>
        <v>0</v>
      </c>
      <c r="E20" s="146">
        <v>0</v>
      </c>
      <c r="F20" s="151"/>
      <c r="G20" s="152"/>
      <c r="H20" s="148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</row>
    <row r="21" spans="1:34" ht="20.25" customHeight="1">
      <c r="A21" s="154"/>
      <c r="B21" s="155"/>
      <c r="C21" s="156" t="s">
        <v>132</v>
      </c>
      <c r="D21" s="150">
        <f t="shared" si="0"/>
        <v>0</v>
      </c>
      <c r="E21" s="146">
        <v>0</v>
      </c>
      <c r="F21" s="151"/>
      <c r="G21" s="152"/>
      <c r="H21" s="148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</row>
    <row r="22" spans="1:34" ht="20.25" customHeight="1">
      <c r="A22" s="154"/>
      <c r="B22" s="149"/>
      <c r="C22" s="156" t="s">
        <v>133</v>
      </c>
      <c r="D22" s="150">
        <f t="shared" si="0"/>
        <v>0</v>
      </c>
      <c r="E22" s="146">
        <v>0</v>
      </c>
      <c r="F22" s="151"/>
      <c r="G22" s="152"/>
      <c r="H22" s="148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</row>
    <row r="23" spans="1:34" ht="20.25" customHeight="1">
      <c r="A23" s="154"/>
      <c r="B23" s="149"/>
      <c r="C23" s="156" t="s">
        <v>134</v>
      </c>
      <c r="D23" s="150">
        <f t="shared" si="0"/>
        <v>0</v>
      </c>
      <c r="E23" s="146">
        <v>0</v>
      </c>
      <c r="F23" s="151"/>
      <c r="G23" s="152"/>
      <c r="H23" s="148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</row>
    <row r="24" spans="1:34" ht="20.25" customHeight="1">
      <c r="A24" s="154"/>
      <c r="B24" s="149"/>
      <c r="C24" s="156" t="s">
        <v>135</v>
      </c>
      <c r="D24" s="150">
        <f t="shared" si="0"/>
        <v>0</v>
      </c>
      <c r="E24" s="146">
        <v>0</v>
      </c>
      <c r="F24" s="151"/>
      <c r="G24" s="152"/>
      <c r="H24" s="148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</row>
    <row r="25" spans="1:34" ht="20.25" customHeight="1">
      <c r="A25" s="154"/>
      <c r="B25" s="149"/>
      <c r="C25" s="156" t="s">
        <v>136</v>
      </c>
      <c r="D25" s="150">
        <f t="shared" si="0"/>
        <v>0</v>
      </c>
      <c r="E25" s="146">
        <v>0</v>
      </c>
      <c r="F25" s="151"/>
      <c r="G25" s="152"/>
      <c r="H25" s="148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1:34" ht="20.25" customHeight="1">
      <c r="A26" s="156"/>
      <c r="B26" s="149"/>
      <c r="C26" s="156" t="s">
        <v>137</v>
      </c>
      <c r="D26" s="150">
        <f t="shared" si="0"/>
        <v>192132</v>
      </c>
      <c r="E26" s="146">
        <v>192132</v>
      </c>
      <c r="F26" s="151"/>
      <c r="G26" s="152"/>
      <c r="H26" s="148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</row>
    <row r="27" spans="1:34" ht="20.25" customHeight="1">
      <c r="A27" s="156"/>
      <c r="B27" s="149"/>
      <c r="C27" s="156" t="s">
        <v>138</v>
      </c>
      <c r="D27" s="150">
        <f t="shared" si="0"/>
        <v>0</v>
      </c>
      <c r="E27" s="146">
        <v>0</v>
      </c>
      <c r="F27" s="151"/>
      <c r="G27" s="152"/>
      <c r="H27" s="148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</row>
    <row r="28" spans="1:34" ht="20.25" customHeight="1">
      <c r="A28" s="156"/>
      <c r="B28" s="149"/>
      <c r="C28" s="156" t="s">
        <v>139</v>
      </c>
      <c r="D28" s="150">
        <f t="shared" si="0"/>
        <v>0</v>
      </c>
      <c r="E28" s="146">
        <v>0</v>
      </c>
      <c r="F28" s="151"/>
      <c r="G28" s="152"/>
      <c r="H28" s="148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</row>
    <row r="29" spans="1:34" ht="20.25" customHeight="1">
      <c r="A29" s="156"/>
      <c r="B29" s="149"/>
      <c r="C29" s="156" t="s">
        <v>140</v>
      </c>
      <c r="D29" s="150">
        <f t="shared" si="0"/>
        <v>0</v>
      </c>
      <c r="E29" s="146">
        <v>0</v>
      </c>
      <c r="F29" s="151"/>
      <c r="G29" s="152"/>
      <c r="H29" s="148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4" ht="20.25" customHeight="1">
      <c r="A30" s="156"/>
      <c r="B30" s="149"/>
      <c r="C30" s="156" t="s">
        <v>141</v>
      </c>
      <c r="D30" s="150">
        <f t="shared" si="0"/>
        <v>0</v>
      </c>
      <c r="E30" s="146">
        <v>0</v>
      </c>
      <c r="F30" s="151"/>
      <c r="G30" s="152"/>
      <c r="H30" s="148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</row>
    <row r="31" spans="1:34" ht="20.25" customHeight="1">
      <c r="A31" s="156"/>
      <c r="B31" s="149"/>
      <c r="C31" s="156" t="s">
        <v>142</v>
      </c>
      <c r="D31" s="150">
        <f t="shared" si="0"/>
        <v>0</v>
      </c>
      <c r="E31" s="146">
        <v>0</v>
      </c>
      <c r="F31" s="151"/>
      <c r="G31" s="152"/>
      <c r="H31" s="148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</row>
    <row r="32" spans="1:34" ht="20.25" customHeight="1">
      <c r="A32" s="156"/>
      <c r="B32" s="149"/>
      <c r="C32" s="156" t="s">
        <v>143</v>
      </c>
      <c r="D32" s="150">
        <f t="shared" si="0"/>
        <v>0</v>
      </c>
      <c r="E32" s="146">
        <v>0</v>
      </c>
      <c r="F32" s="151"/>
      <c r="G32" s="152"/>
      <c r="H32" s="148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</row>
    <row r="33" spans="1:34" ht="20.25" customHeight="1">
      <c r="A33" s="156"/>
      <c r="B33" s="149"/>
      <c r="C33" s="156" t="s">
        <v>144</v>
      </c>
      <c r="D33" s="150">
        <f t="shared" si="0"/>
        <v>0</v>
      </c>
      <c r="E33" s="146">
        <v>0</v>
      </c>
      <c r="F33" s="151"/>
      <c r="G33" s="152"/>
      <c r="H33" s="148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</row>
    <row r="34" spans="1:34" ht="20.25" customHeight="1">
      <c r="A34" s="156"/>
      <c r="B34" s="149"/>
      <c r="C34" s="156" t="s">
        <v>145</v>
      </c>
      <c r="D34" s="150">
        <f t="shared" si="0"/>
        <v>0</v>
      </c>
      <c r="E34" s="149">
        <v>0</v>
      </c>
      <c r="F34" s="158"/>
      <c r="G34" s="159"/>
      <c r="H34" s="160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</row>
    <row r="35" spans="1:34" ht="20.25" customHeight="1">
      <c r="A35" s="142"/>
      <c r="B35" s="161"/>
      <c r="C35" s="142"/>
      <c r="D35" s="161"/>
      <c r="E35" s="162"/>
      <c r="F35" s="163"/>
      <c r="G35" s="163"/>
      <c r="H35" s="163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</row>
    <row r="36" spans="1:34" ht="20.25" customHeight="1">
      <c r="A36" s="156"/>
      <c r="B36" s="149"/>
      <c r="C36" s="156" t="s">
        <v>146</v>
      </c>
      <c r="D36" s="150"/>
      <c r="E36" s="164"/>
      <c r="F36" s="159"/>
      <c r="G36" s="159"/>
      <c r="H36" s="16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</row>
    <row r="37" spans="1:34" ht="20.25" customHeight="1">
      <c r="A37" s="156"/>
      <c r="B37" s="165"/>
      <c r="C37" s="156"/>
      <c r="D37" s="161"/>
      <c r="E37" s="166"/>
      <c r="F37" s="167"/>
      <c r="G37" s="167"/>
      <c r="H37" s="167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</row>
    <row r="38" spans="1:34" ht="20.25" customHeight="1">
      <c r="A38" s="142" t="s">
        <v>50</v>
      </c>
      <c r="B38" s="165">
        <f>SUM(B6,B10)</f>
        <v>0</v>
      </c>
      <c r="C38" s="142" t="s">
        <v>51</v>
      </c>
      <c r="D38" s="150">
        <f>D6+D36</f>
        <v>3301674</v>
      </c>
      <c r="E38" s="150">
        <f>E6+E36</f>
        <v>3301674</v>
      </c>
      <c r="F38" s="168"/>
      <c r="G38" s="168"/>
      <c r="H38" s="16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</row>
    <row r="39" spans="1:34" ht="20.25" customHeight="1">
      <c r="A39" s="169"/>
      <c r="B39" s="170"/>
      <c r="C39" s="171"/>
      <c r="D39" s="171"/>
      <c r="E39" s="171"/>
      <c r="F39" s="171"/>
      <c r="G39" s="171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</row>
  </sheetData>
  <mergeCells count="1">
    <mergeCell ref="A2:H2"/>
  </mergeCells>
  <phoneticPr fontId="2" type="noConversion"/>
  <printOptions horizontalCentered="1" verticalCentered="1"/>
  <pageMargins left="0.59027777777777801" right="0.59027777777777801" top="0.59027777777777801" bottom="0.59027777777777801" header="0" footer="0"/>
  <pageSetup paperSize="9" scale="65" orientation="landscape" horizontalDpi="300" verticalDpi="300" r:id="rId1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F84"/>
  <sheetViews>
    <sheetView showGridLines="0" showZeros="0" workbookViewId="0">
      <selection activeCell="G8" sqref="G8"/>
    </sheetView>
  </sheetViews>
  <sheetFormatPr defaultColWidth="9.1640625" defaultRowHeight="12.75" customHeight="1"/>
  <cols>
    <col min="1" max="1" width="5.1640625" customWidth="1"/>
    <col min="2" max="2" width="4.83203125" customWidth="1"/>
    <col min="3" max="3" width="5.83203125" customWidth="1"/>
    <col min="4" max="4" width="25.1640625" customWidth="1"/>
    <col min="5" max="6" width="12.33203125" customWidth="1"/>
    <col min="7" max="7" width="11.83203125" customWidth="1"/>
    <col min="8" max="8" width="12.6640625" customWidth="1"/>
    <col min="9" max="9" width="10.1640625" customWidth="1"/>
    <col min="10" max="10" width="6.83203125" customWidth="1"/>
    <col min="11" max="28" width="5.33203125" customWidth="1"/>
    <col min="29" max="240" width="10.6640625" customWidth="1"/>
    <col min="241" max="241" width="9.1640625" customWidth="1"/>
  </cols>
  <sheetData>
    <row r="1" spans="1:24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8"/>
      <c r="Q1" s="88"/>
      <c r="R1" s="88"/>
      <c r="S1" s="88"/>
      <c r="T1" s="88"/>
      <c r="U1" s="88"/>
      <c r="V1" s="88"/>
      <c r="W1" s="88"/>
      <c r="X1" s="88"/>
      <c r="Y1" s="88"/>
      <c r="AB1" s="3" t="s">
        <v>147</v>
      </c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</row>
    <row r="2" spans="1:240" ht="20.100000000000001" customHeight="1">
      <c r="A2" s="62" t="s">
        <v>148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</row>
    <row r="3" spans="1:240" ht="20.100000000000001" customHeight="1">
      <c r="A3" s="4"/>
      <c r="B3" s="4"/>
      <c r="C3" s="4"/>
      <c r="D3" s="4"/>
      <c r="E3" s="82"/>
      <c r="F3" s="82"/>
      <c r="G3" s="82"/>
      <c r="H3" s="82"/>
      <c r="I3" s="82"/>
      <c r="J3" s="82"/>
      <c r="K3" s="82"/>
      <c r="L3" s="82"/>
      <c r="M3" s="82"/>
      <c r="N3" s="82"/>
      <c r="P3" s="130"/>
      <c r="Q3" s="130"/>
      <c r="R3" s="130"/>
      <c r="S3" s="130"/>
      <c r="T3" s="130"/>
      <c r="U3" s="130"/>
      <c r="V3" s="130"/>
      <c r="W3" s="130"/>
      <c r="X3" s="130"/>
      <c r="Y3" s="23"/>
      <c r="AB3" s="6" t="s">
        <v>2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t="20.100000000000001" customHeight="1">
      <c r="A4" s="10" t="s">
        <v>54</v>
      </c>
      <c r="B4" s="10"/>
      <c r="C4" s="10"/>
      <c r="D4" s="10"/>
      <c r="E4" s="199" t="s">
        <v>149</v>
      </c>
      <c r="F4" s="92" t="s">
        <v>150</v>
      </c>
      <c r="G4" s="92"/>
      <c r="H4" s="92"/>
      <c r="I4" s="92"/>
      <c r="J4" s="92"/>
      <c r="K4" s="92"/>
      <c r="L4" s="92"/>
      <c r="M4" s="92"/>
      <c r="N4" s="92"/>
      <c r="O4" s="92"/>
      <c r="P4" s="92" t="s">
        <v>151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</row>
    <row r="5" spans="1:240" ht="20.100000000000001" customHeight="1">
      <c r="A5" s="98" t="s">
        <v>65</v>
      </c>
      <c r="B5" s="98"/>
      <c r="C5" s="193" t="s">
        <v>66</v>
      </c>
      <c r="D5" s="193" t="s">
        <v>152</v>
      </c>
      <c r="E5" s="199"/>
      <c r="F5" s="197" t="s">
        <v>55</v>
      </c>
      <c r="G5" s="99" t="s">
        <v>153</v>
      </c>
      <c r="H5" s="99"/>
      <c r="I5" s="99"/>
      <c r="J5" s="99" t="s">
        <v>154</v>
      </c>
      <c r="K5" s="99"/>
      <c r="L5" s="99"/>
      <c r="M5" s="99" t="s">
        <v>155</v>
      </c>
      <c r="N5" s="99"/>
      <c r="O5" s="99"/>
      <c r="P5" s="197" t="s">
        <v>55</v>
      </c>
      <c r="Q5" s="99" t="s">
        <v>153</v>
      </c>
      <c r="R5" s="99"/>
      <c r="S5" s="99"/>
      <c r="T5" s="99" t="s">
        <v>154</v>
      </c>
      <c r="U5" s="99"/>
      <c r="V5" s="99"/>
      <c r="W5" s="99" t="s">
        <v>155</v>
      </c>
      <c r="X5" s="99"/>
      <c r="Y5" s="99"/>
      <c r="Z5" s="99" t="s">
        <v>110</v>
      </c>
      <c r="AA5" s="99"/>
      <c r="AB5" s="99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</row>
    <row r="6" spans="1:240" ht="29.25" customHeight="1">
      <c r="A6" s="14" t="s">
        <v>75</v>
      </c>
      <c r="B6" s="14" t="s">
        <v>76</v>
      </c>
      <c r="C6" s="198"/>
      <c r="D6" s="198"/>
      <c r="E6" s="200"/>
      <c r="F6" s="201"/>
      <c r="G6" s="19" t="s">
        <v>70</v>
      </c>
      <c r="H6" s="100" t="s">
        <v>101</v>
      </c>
      <c r="I6" s="100" t="s">
        <v>102</v>
      </c>
      <c r="J6" s="14" t="s">
        <v>70</v>
      </c>
      <c r="K6" s="131" t="s">
        <v>101</v>
      </c>
      <c r="L6" s="131" t="s">
        <v>102</v>
      </c>
      <c r="M6" s="14" t="s">
        <v>70</v>
      </c>
      <c r="N6" s="131" t="s">
        <v>101</v>
      </c>
      <c r="O6" s="14" t="s">
        <v>102</v>
      </c>
      <c r="P6" s="197"/>
      <c r="Q6" s="14" t="s">
        <v>70</v>
      </c>
      <c r="R6" s="14" t="s">
        <v>101</v>
      </c>
      <c r="S6" s="14" t="s">
        <v>102</v>
      </c>
      <c r="T6" s="14" t="s">
        <v>70</v>
      </c>
      <c r="U6" s="14" t="s">
        <v>101</v>
      </c>
      <c r="V6" s="14" t="s">
        <v>102</v>
      </c>
      <c r="W6" s="14" t="s">
        <v>70</v>
      </c>
      <c r="X6" s="131" t="s">
        <v>101</v>
      </c>
      <c r="Y6" s="131" t="s">
        <v>102</v>
      </c>
      <c r="Z6" s="14" t="s">
        <v>70</v>
      </c>
      <c r="AA6" s="131" t="s">
        <v>101</v>
      </c>
      <c r="AB6" s="131" t="s">
        <v>102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</row>
    <row r="7" spans="1:240" ht="20.100000000000001" customHeight="1">
      <c r="A7" s="101" t="s">
        <v>78</v>
      </c>
      <c r="B7" s="102" t="s">
        <v>78</v>
      </c>
      <c r="C7" s="101" t="s">
        <v>78</v>
      </c>
      <c r="D7" s="101" t="s">
        <v>78</v>
      </c>
      <c r="E7" s="103">
        <f>E8+E13+E24+E32+E39+E43+E53</f>
        <v>2949674</v>
      </c>
      <c r="F7" s="103">
        <f>G7</f>
        <v>2949674</v>
      </c>
      <c r="G7" s="103">
        <f>G8+G13+G24+G32+G39+G43+G53</f>
        <v>2949674</v>
      </c>
      <c r="H7" s="103">
        <f>H8+H13+H24+H32+H39+H43+H53</f>
        <v>2679674</v>
      </c>
      <c r="I7" s="103">
        <f>I8+I13+I24+I32+I39+I43+I53</f>
        <v>270000</v>
      </c>
      <c r="J7" s="38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36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</row>
    <row r="8" spans="1:240" ht="20.100000000000001" customHeight="1">
      <c r="A8" s="104" t="s">
        <v>156</v>
      </c>
      <c r="B8" s="101"/>
      <c r="C8" s="105"/>
      <c r="D8" s="106" t="s">
        <v>157</v>
      </c>
      <c r="E8" s="107">
        <f>F8</f>
        <v>2298924</v>
      </c>
      <c r="F8" s="108">
        <f>G8</f>
        <v>2298924</v>
      </c>
      <c r="G8" s="109">
        <f t="shared" ref="G8:G71" si="0">H8+I8</f>
        <v>2298924</v>
      </c>
      <c r="H8" s="109">
        <v>2298924</v>
      </c>
      <c r="I8" s="107">
        <v>0</v>
      </c>
      <c r="J8" s="4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3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</row>
    <row r="9" spans="1:240" ht="20.100000000000001" customHeight="1">
      <c r="A9" s="36" t="s">
        <v>158</v>
      </c>
      <c r="B9" s="101" t="s">
        <v>83</v>
      </c>
      <c r="C9" s="110"/>
      <c r="D9" s="36" t="s">
        <v>159</v>
      </c>
      <c r="E9" s="74"/>
      <c r="F9" s="46"/>
      <c r="G9" s="48">
        <f t="shared" si="0"/>
        <v>1554336</v>
      </c>
      <c r="H9" s="111">
        <v>1554336</v>
      </c>
      <c r="I9" s="73">
        <v>0</v>
      </c>
      <c r="J9" s="49"/>
      <c r="K9" s="21"/>
      <c r="L9" s="21"/>
      <c r="M9" s="21"/>
      <c r="N9" s="21"/>
      <c r="O9" s="21"/>
      <c r="P9" s="21"/>
      <c r="Q9" s="160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</row>
    <row r="10" spans="1:240" ht="20.100000000000001" customHeight="1">
      <c r="A10" s="36" t="s">
        <v>158</v>
      </c>
      <c r="B10" s="101" t="s">
        <v>86</v>
      </c>
      <c r="C10" s="110"/>
      <c r="D10" s="36" t="s">
        <v>160</v>
      </c>
      <c r="E10" s="46"/>
      <c r="F10" s="46"/>
      <c r="G10" s="48">
        <f t="shared" si="0"/>
        <v>460716</v>
      </c>
      <c r="H10" s="112">
        <v>460716</v>
      </c>
      <c r="I10" s="68">
        <v>0</v>
      </c>
      <c r="J10" s="49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</row>
    <row r="11" spans="1:240" ht="20.100000000000001" customHeight="1">
      <c r="A11" s="36" t="s">
        <v>158</v>
      </c>
      <c r="B11" s="101" t="s">
        <v>161</v>
      </c>
      <c r="C11" s="110"/>
      <c r="D11" s="36" t="s">
        <v>98</v>
      </c>
      <c r="E11" s="46"/>
      <c r="F11" s="46"/>
      <c r="G11" s="48">
        <f t="shared" si="0"/>
        <v>192132</v>
      </c>
      <c r="H11" s="112">
        <v>192132</v>
      </c>
      <c r="I11" s="68">
        <v>0</v>
      </c>
      <c r="J11" s="49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</row>
    <row r="12" spans="1:240" ht="20.100000000000001" customHeight="1">
      <c r="A12" s="36" t="s">
        <v>158</v>
      </c>
      <c r="B12" s="101" t="s">
        <v>88</v>
      </c>
      <c r="C12" s="110"/>
      <c r="D12" s="36" t="s">
        <v>162</v>
      </c>
      <c r="E12" s="46"/>
      <c r="F12" s="46"/>
      <c r="G12" s="48">
        <f t="shared" si="0"/>
        <v>91740</v>
      </c>
      <c r="H12" s="112">
        <v>91740</v>
      </c>
      <c r="I12" s="68">
        <v>0</v>
      </c>
      <c r="J12" s="49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</row>
    <row r="13" spans="1:240" ht="20.100000000000001" customHeight="1">
      <c r="A13" s="104" t="s">
        <v>163</v>
      </c>
      <c r="B13" s="101"/>
      <c r="C13" s="110"/>
      <c r="D13" s="104" t="s">
        <v>164</v>
      </c>
      <c r="E13" s="103">
        <f>F13</f>
        <v>457250</v>
      </c>
      <c r="F13" s="113">
        <f>G13</f>
        <v>457250</v>
      </c>
      <c r="G13" s="114">
        <f t="shared" si="0"/>
        <v>457250</v>
      </c>
      <c r="H13" s="115">
        <v>367250</v>
      </c>
      <c r="I13" s="103">
        <v>90000</v>
      </c>
      <c r="J13" s="49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</row>
    <row r="14" spans="1:240" ht="20.100000000000001" customHeight="1">
      <c r="A14" s="36" t="s">
        <v>165</v>
      </c>
      <c r="B14" s="101" t="s">
        <v>83</v>
      </c>
      <c r="C14" s="110"/>
      <c r="D14" s="36" t="s">
        <v>166</v>
      </c>
      <c r="E14" s="116"/>
      <c r="F14" s="48"/>
      <c r="G14" s="46">
        <f t="shared" si="0"/>
        <v>314014</v>
      </c>
      <c r="H14" s="117">
        <v>314014</v>
      </c>
      <c r="I14" s="73">
        <v>0</v>
      </c>
      <c r="J14" s="132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</row>
    <row r="15" spans="1:240" ht="20.100000000000001" customHeight="1">
      <c r="A15" s="36" t="s">
        <v>165</v>
      </c>
      <c r="B15" s="101" t="s">
        <v>86</v>
      </c>
      <c r="C15" s="110"/>
      <c r="D15" s="36" t="s">
        <v>167</v>
      </c>
      <c r="E15" s="116"/>
      <c r="F15" s="46"/>
      <c r="G15" s="118">
        <f t="shared" si="0"/>
        <v>21146</v>
      </c>
      <c r="H15" s="112">
        <v>21146</v>
      </c>
      <c r="I15" s="68">
        <v>0</v>
      </c>
      <c r="J15" s="132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spans="1:240" s="96" customFormat="1" ht="20.100000000000001" customHeight="1">
      <c r="A16" s="36" t="s">
        <v>165</v>
      </c>
      <c r="B16" s="119" t="s">
        <v>161</v>
      </c>
      <c r="C16" s="110"/>
      <c r="D16" s="120" t="s">
        <v>168</v>
      </c>
      <c r="E16" s="121"/>
      <c r="F16" s="46"/>
      <c r="G16" s="48">
        <f t="shared" si="0"/>
        <v>30000</v>
      </c>
      <c r="H16" s="112">
        <v>30000</v>
      </c>
      <c r="I16" s="68">
        <v>0</v>
      </c>
      <c r="J16" s="13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2" customHeight="1">
      <c r="A17" s="36" t="s">
        <v>165</v>
      </c>
      <c r="B17" s="101" t="s">
        <v>169</v>
      </c>
      <c r="C17" s="110"/>
      <c r="D17" s="36" t="s">
        <v>170</v>
      </c>
      <c r="E17" s="116"/>
      <c r="F17" s="46"/>
      <c r="G17" s="48">
        <f t="shared" si="0"/>
        <v>0</v>
      </c>
      <c r="H17" s="112">
        <v>0</v>
      </c>
      <c r="I17" s="68">
        <v>0</v>
      </c>
      <c r="J17" s="132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1:28" ht="20.100000000000001" customHeight="1">
      <c r="A18" s="36" t="s">
        <v>165</v>
      </c>
      <c r="B18" s="101" t="s">
        <v>91</v>
      </c>
      <c r="C18" s="110"/>
      <c r="D18" s="36" t="s">
        <v>171</v>
      </c>
      <c r="E18" s="116"/>
      <c r="F18" s="46"/>
      <c r="G18" s="112">
        <f t="shared" si="0"/>
        <v>80000</v>
      </c>
      <c r="H18" s="112">
        <v>0</v>
      </c>
      <c r="I18" s="68">
        <v>80000</v>
      </c>
      <c r="J18" s="132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1:28" ht="20.100000000000001" customHeight="1">
      <c r="A19" s="36" t="s">
        <v>165</v>
      </c>
      <c r="B19" s="101" t="s">
        <v>172</v>
      </c>
      <c r="C19" s="110"/>
      <c r="D19" s="36" t="s">
        <v>173</v>
      </c>
      <c r="E19" s="116"/>
      <c r="F19" s="48"/>
      <c r="G19" s="46">
        <f t="shared" si="0"/>
        <v>10000</v>
      </c>
      <c r="H19" s="122">
        <v>0</v>
      </c>
      <c r="I19" s="68">
        <v>10000</v>
      </c>
      <c r="J19" s="132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1:28" ht="13.5" customHeight="1">
      <c r="A20" s="36" t="s">
        <v>165</v>
      </c>
      <c r="B20" s="101" t="s">
        <v>174</v>
      </c>
      <c r="C20" s="110"/>
      <c r="D20" s="36" t="s">
        <v>175</v>
      </c>
      <c r="E20" s="116"/>
      <c r="F20" s="48"/>
      <c r="G20" s="46">
        <f t="shared" si="0"/>
        <v>0</v>
      </c>
      <c r="H20" s="122">
        <v>0</v>
      </c>
      <c r="I20" s="68">
        <v>0</v>
      </c>
      <c r="J20" s="132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1:28" ht="13.5" customHeight="1">
      <c r="A21" s="36" t="s">
        <v>165</v>
      </c>
      <c r="B21" s="101" t="s">
        <v>176</v>
      </c>
      <c r="C21" s="110"/>
      <c r="D21" s="36" t="s">
        <v>177</v>
      </c>
      <c r="E21" s="116"/>
      <c r="F21" s="46"/>
      <c r="G21" s="118">
        <f t="shared" si="0"/>
        <v>0</v>
      </c>
      <c r="H21" s="112">
        <v>0</v>
      </c>
      <c r="I21" s="68">
        <v>0</v>
      </c>
      <c r="J21" s="132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spans="1:28" ht="13.5" customHeight="1">
      <c r="A22" s="36" t="s">
        <v>165</v>
      </c>
      <c r="B22" s="101" t="s">
        <v>178</v>
      </c>
      <c r="C22" s="110"/>
      <c r="D22" s="36" t="s">
        <v>179</v>
      </c>
      <c r="E22" s="116"/>
      <c r="F22" s="46"/>
      <c r="G22" s="48">
        <f t="shared" si="0"/>
        <v>0</v>
      </c>
      <c r="H22" s="112">
        <v>0</v>
      </c>
      <c r="I22" s="68">
        <v>0</v>
      </c>
      <c r="J22" s="132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spans="1:28" ht="20.100000000000001" customHeight="1">
      <c r="A23" s="36" t="s">
        <v>165</v>
      </c>
      <c r="B23" s="101" t="s">
        <v>88</v>
      </c>
      <c r="C23" s="110"/>
      <c r="D23" s="36" t="s">
        <v>180</v>
      </c>
      <c r="E23" s="116"/>
      <c r="F23" s="46"/>
      <c r="G23" s="112">
        <f t="shared" si="0"/>
        <v>2090</v>
      </c>
      <c r="H23" s="112">
        <v>2090</v>
      </c>
      <c r="I23" s="68">
        <v>0</v>
      </c>
      <c r="J23" s="132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ht="12.75" customHeight="1">
      <c r="A24" s="104" t="s">
        <v>181</v>
      </c>
      <c r="B24" s="123"/>
      <c r="C24" s="110"/>
      <c r="D24" s="104" t="s">
        <v>182</v>
      </c>
      <c r="E24" s="103">
        <f>F24</f>
        <v>0</v>
      </c>
      <c r="F24" s="113">
        <f>G24</f>
        <v>0</v>
      </c>
      <c r="G24" s="103">
        <f t="shared" si="0"/>
        <v>0</v>
      </c>
      <c r="H24" s="124">
        <v>0</v>
      </c>
      <c r="I24" s="103">
        <v>0</v>
      </c>
      <c r="J24" s="132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</row>
    <row r="25" spans="1:28" ht="12.75" customHeight="1">
      <c r="A25" s="36" t="s">
        <v>183</v>
      </c>
      <c r="B25" s="101" t="s">
        <v>83</v>
      </c>
      <c r="C25" s="110"/>
      <c r="D25" s="36" t="s">
        <v>184</v>
      </c>
      <c r="E25" s="116"/>
      <c r="F25" s="48"/>
      <c r="G25" s="74">
        <f t="shared" si="0"/>
        <v>0</v>
      </c>
      <c r="H25" s="117">
        <v>0</v>
      </c>
      <c r="I25" s="73">
        <v>0</v>
      </c>
      <c r="J25" s="132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ht="12.75" customHeight="1">
      <c r="A26" s="36" t="s">
        <v>183</v>
      </c>
      <c r="B26" s="101" t="s">
        <v>86</v>
      </c>
      <c r="C26" s="110"/>
      <c r="D26" s="36" t="s">
        <v>185</v>
      </c>
      <c r="E26" s="116"/>
      <c r="F26" s="48"/>
      <c r="G26" s="46">
        <f t="shared" si="0"/>
        <v>0</v>
      </c>
      <c r="H26" s="122">
        <v>0</v>
      </c>
      <c r="I26" s="68">
        <v>0</v>
      </c>
      <c r="J26" s="132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</row>
    <row r="27" spans="1:28" ht="12.75" customHeight="1">
      <c r="A27" s="36" t="s">
        <v>183</v>
      </c>
      <c r="B27" s="101" t="s">
        <v>161</v>
      </c>
      <c r="C27" s="110"/>
      <c r="D27" s="36" t="s">
        <v>186</v>
      </c>
      <c r="E27" s="116"/>
      <c r="F27" s="46"/>
      <c r="G27" s="118">
        <f t="shared" si="0"/>
        <v>0</v>
      </c>
      <c r="H27" s="112">
        <v>0</v>
      </c>
      <c r="I27" s="68">
        <v>0</v>
      </c>
      <c r="J27" s="132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</row>
    <row r="28" spans="1:28" ht="12.75" customHeight="1">
      <c r="A28" s="36" t="s">
        <v>183</v>
      </c>
      <c r="B28" s="101" t="s">
        <v>91</v>
      </c>
      <c r="C28" s="110"/>
      <c r="D28" s="36" t="s">
        <v>187</v>
      </c>
      <c r="E28" s="116"/>
      <c r="F28" s="46"/>
      <c r="G28" s="48">
        <f t="shared" si="0"/>
        <v>0</v>
      </c>
      <c r="H28" s="112">
        <v>0</v>
      </c>
      <c r="I28" s="68">
        <v>0</v>
      </c>
      <c r="J28" s="132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</row>
    <row r="29" spans="1:28" ht="12.75" customHeight="1">
      <c r="A29" s="36" t="s">
        <v>183</v>
      </c>
      <c r="B29" s="101" t="s">
        <v>172</v>
      </c>
      <c r="C29" s="110"/>
      <c r="D29" s="36" t="s">
        <v>188</v>
      </c>
      <c r="E29" s="116"/>
      <c r="F29" s="46"/>
      <c r="G29" s="48">
        <f t="shared" si="0"/>
        <v>0</v>
      </c>
      <c r="H29" s="112">
        <v>0</v>
      </c>
      <c r="I29" s="46">
        <v>0</v>
      </c>
      <c r="J29" s="132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 spans="1:28" ht="12.75" customHeight="1">
      <c r="A30" s="36" t="s">
        <v>183</v>
      </c>
      <c r="B30" s="101" t="s">
        <v>174</v>
      </c>
      <c r="C30" s="110"/>
      <c r="D30" s="36" t="s">
        <v>189</v>
      </c>
      <c r="E30" s="116"/>
      <c r="F30" s="46"/>
      <c r="G30" s="112">
        <f t="shared" si="0"/>
        <v>0</v>
      </c>
      <c r="H30" s="112">
        <v>0</v>
      </c>
      <c r="I30" s="73">
        <v>0</v>
      </c>
      <c r="J30" s="132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</row>
    <row r="31" spans="1:28" ht="12.75" customHeight="1">
      <c r="A31" s="36" t="s">
        <v>183</v>
      </c>
      <c r="B31" s="101" t="s">
        <v>88</v>
      </c>
      <c r="C31" s="110"/>
      <c r="D31" s="36" t="s">
        <v>190</v>
      </c>
      <c r="E31" s="116"/>
      <c r="F31" s="48"/>
      <c r="G31" s="46">
        <f t="shared" si="0"/>
        <v>0</v>
      </c>
      <c r="H31" s="122">
        <v>0</v>
      </c>
      <c r="I31" s="68">
        <v>0</v>
      </c>
      <c r="J31" s="132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ht="12.75" customHeight="1">
      <c r="A32" s="104" t="s">
        <v>191</v>
      </c>
      <c r="B32" s="123"/>
      <c r="C32" s="110"/>
      <c r="D32" s="104" t="s">
        <v>192</v>
      </c>
      <c r="E32" s="103">
        <f>F32</f>
        <v>0</v>
      </c>
      <c r="F32" s="113">
        <f>G32</f>
        <v>0</v>
      </c>
      <c r="G32" s="109">
        <f t="shared" si="0"/>
        <v>0</v>
      </c>
      <c r="H32" s="115">
        <v>0</v>
      </c>
      <c r="I32" s="103">
        <v>0</v>
      </c>
      <c r="J32" s="132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ht="12.75" customHeight="1">
      <c r="A33" s="36" t="s">
        <v>193</v>
      </c>
      <c r="B33" s="101" t="s">
        <v>83</v>
      </c>
      <c r="C33" s="110"/>
      <c r="D33" s="36" t="s">
        <v>184</v>
      </c>
      <c r="E33" s="116"/>
      <c r="F33" s="46"/>
      <c r="G33" s="48">
        <f t="shared" si="0"/>
        <v>0</v>
      </c>
      <c r="H33" s="111">
        <v>0</v>
      </c>
      <c r="I33" s="73">
        <v>0</v>
      </c>
      <c r="J33" s="132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</row>
    <row r="34" spans="1:28" ht="12.75" customHeight="1">
      <c r="A34" s="36" t="s">
        <v>193</v>
      </c>
      <c r="B34" s="101" t="s">
        <v>86</v>
      </c>
      <c r="C34" s="110"/>
      <c r="D34" s="36" t="s">
        <v>185</v>
      </c>
      <c r="E34" s="116"/>
      <c r="F34" s="46"/>
      <c r="G34" s="48">
        <f t="shared" si="0"/>
        <v>0</v>
      </c>
      <c r="H34" s="112">
        <v>0</v>
      </c>
      <c r="I34" s="68">
        <v>0</v>
      </c>
      <c r="J34" s="132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</row>
    <row r="35" spans="1:28" ht="12.75" customHeight="1">
      <c r="A35" s="36" t="s">
        <v>193</v>
      </c>
      <c r="B35" s="101" t="s">
        <v>161</v>
      </c>
      <c r="C35" s="110"/>
      <c r="D35" s="36" t="s">
        <v>186</v>
      </c>
      <c r="E35" s="116"/>
      <c r="F35" s="46"/>
      <c r="G35" s="48">
        <f t="shared" si="0"/>
        <v>0</v>
      </c>
      <c r="H35" s="112">
        <v>0</v>
      </c>
      <c r="I35" s="68">
        <v>0</v>
      </c>
      <c r="J35" s="132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A36" s="36" t="s">
        <v>193</v>
      </c>
      <c r="B36" s="101" t="s">
        <v>169</v>
      </c>
      <c r="C36" s="110"/>
      <c r="D36" s="36" t="s">
        <v>188</v>
      </c>
      <c r="E36" s="116"/>
      <c r="F36" s="46"/>
      <c r="G36" s="112">
        <f t="shared" si="0"/>
        <v>0</v>
      </c>
      <c r="H36" s="112">
        <v>0</v>
      </c>
      <c r="I36" s="68">
        <v>0</v>
      </c>
      <c r="J36" s="132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spans="1:28" ht="12.75" customHeight="1">
      <c r="A37" s="36" t="s">
        <v>193</v>
      </c>
      <c r="B37" s="101" t="s">
        <v>91</v>
      </c>
      <c r="C37" s="110"/>
      <c r="D37" s="36" t="s">
        <v>189</v>
      </c>
      <c r="E37" s="116"/>
      <c r="F37" s="48"/>
      <c r="G37" s="46">
        <f t="shared" si="0"/>
        <v>0</v>
      </c>
      <c r="H37" s="69">
        <v>0</v>
      </c>
      <c r="I37" s="69">
        <v>0</v>
      </c>
      <c r="J37" s="132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ht="12.75" customHeight="1">
      <c r="A38" s="36" t="s">
        <v>193</v>
      </c>
      <c r="B38" s="101" t="s">
        <v>88</v>
      </c>
      <c r="C38" s="110"/>
      <c r="D38" s="36" t="s">
        <v>190</v>
      </c>
      <c r="E38" s="116"/>
      <c r="F38" s="48"/>
      <c r="G38" s="68">
        <f t="shared" si="0"/>
        <v>0</v>
      </c>
      <c r="H38" s="122">
        <v>0</v>
      </c>
      <c r="I38" s="68">
        <v>0</v>
      </c>
      <c r="J38" s="132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</row>
    <row r="39" spans="1:28" ht="12.75" customHeight="1">
      <c r="A39" s="104" t="s">
        <v>194</v>
      </c>
      <c r="B39" s="123"/>
      <c r="C39" s="110"/>
      <c r="D39" s="104" t="s">
        <v>195</v>
      </c>
      <c r="E39" s="103">
        <f>F39</f>
        <v>0</v>
      </c>
      <c r="F39" s="113">
        <f>G39</f>
        <v>0</v>
      </c>
      <c r="G39" s="103">
        <f t="shared" si="0"/>
        <v>0</v>
      </c>
      <c r="H39" s="124">
        <v>0</v>
      </c>
      <c r="I39" s="103">
        <v>0</v>
      </c>
      <c r="J39" s="132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28" ht="12.75" customHeight="1">
      <c r="A40" s="36" t="s">
        <v>196</v>
      </c>
      <c r="B40" s="101" t="s">
        <v>83</v>
      </c>
      <c r="C40" s="110"/>
      <c r="D40" s="36" t="s">
        <v>197</v>
      </c>
      <c r="E40" s="116"/>
      <c r="F40" s="46"/>
      <c r="G40" s="118">
        <f t="shared" si="0"/>
        <v>0</v>
      </c>
      <c r="H40" s="111">
        <v>0</v>
      </c>
      <c r="I40" s="73">
        <v>0</v>
      </c>
      <c r="J40" s="133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28" ht="12.75" customHeight="1">
      <c r="A41" s="36" t="s">
        <v>196</v>
      </c>
      <c r="B41" s="101" t="s">
        <v>86</v>
      </c>
      <c r="C41" s="110"/>
      <c r="D41" s="36" t="s">
        <v>198</v>
      </c>
      <c r="E41" s="116"/>
      <c r="F41" s="46"/>
      <c r="G41" s="48">
        <f t="shared" si="0"/>
        <v>0</v>
      </c>
      <c r="H41" s="48">
        <v>0</v>
      </c>
      <c r="I41" s="46">
        <v>0</v>
      </c>
      <c r="J41" s="133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28" ht="12.75" customHeight="1">
      <c r="A42" s="36" t="s">
        <v>196</v>
      </c>
      <c r="B42" s="101" t="s">
        <v>88</v>
      </c>
      <c r="C42" s="110"/>
      <c r="D42" s="36" t="s">
        <v>199</v>
      </c>
      <c r="E42" s="116"/>
      <c r="F42" s="46"/>
      <c r="G42" s="48">
        <f t="shared" si="0"/>
        <v>0</v>
      </c>
      <c r="H42" s="125"/>
      <c r="I42" s="125"/>
      <c r="J42" s="11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8" ht="12.75" customHeight="1">
      <c r="A43" s="104" t="s">
        <v>200</v>
      </c>
      <c r="B43" s="123"/>
      <c r="C43" s="110"/>
      <c r="D43" s="104" t="s">
        <v>201</v>
      </c>
      <c r="E43" s="103">
        <f>F43</f>
        <v>0</v>
      </c>
      <c r="F43" s="113">
        <f>G43</f>
        <v>0</v>
      </c>
      <c r="G43" s="114">
        <f t="shared" si="0"/>
        <v>0</v>
      </c>
      <c r="H43" s="115">
        <v>0</v>
      </c>
      <c r="I43" s="103">
        <v>0</v>
      </c>
      <c r="J43" s="132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</row>
    <row r="44" spans="1:28" ht="12.75" customHeight="1">
      <c r="A44" s="36" t="s">
        <v>202</v>
      </c>
      <c r="B44" s="101" t="s">
        <v>83</v>
      </c>
      <c r="C44" s="110"/>
      <c r="D44" s="36" t="s">
        <v>203</v>
      </c>
      <c r="E44" s="116"/>
      <c r="F44" s="48"/>
      <c r="G44" s="46">
        <f t="shared" si="0"/>
        <v>0</v>
      </c>
      <c r="H44" s="117">
        <v>0</v>
      </c>
      <c r="I44" s="73">
        <v>0</v>
      </c>
      <c r="J44" s="132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1:28" ht="12.75" customHeight="1">
      <c r="A45" s="36" t="s">
        <v>202</v>
      </c>
      <c r="B45" s="101" t="s">
        <v>86</v>
      </c>
      <c r="C45" s="110"/>
      <c r="D45" s="36" t="s">
        <v>204</v>
      </c>
      <c r="E45" s="116"/>
      <c r="F45" s="46"/>
      <c r="G45" s="118">
        <f t="shared" si="0"/>
        <v>0</v>
      </c>
      <c r="H45" s="48">
        <v>0</v>
      </c>
      <c r="I45" s="46">
        <v>0</v>
      </c>
      <c r="J45" s="132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</row>
    <row r="46" spans="1:28" ht="12.75" customHeight="1">
      <c r="A46" s="104" t="s">
        <v>205</v>
      </c>
      <c r="B46" s="123"/>
      <c r="C46" s="110"/>
      <c r="D46" s="104" t="s">
        <v>206</v>
      </c>
      <c r="E46" s="126"/>
      <c r="F46" s="46"/>
      <c r="G46" s="48">
        <f t="shared" si="0"/>
        <v>0</v>
      </c>
      <c r="H46" s="107"/>
      <c r="I46" s="107"/>
      <c r="J46" s="11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28" ht="12.75" customHeight="1">
      <c r="A47" s="36" t="s">
        <v>207</v>
      </c>
      <c r="B47" s="101" t="s">
        <v>83</v>
      </c>
      <c r="C47" s="110"/>
      <c r="D47" s="36" t="s">
        <v>208</v>
      </c>
      <c r="E47" s="116"/>
      <c r="F47" s="46"/>
      <c r="G47" s="48">
        <f t="shared" si="0"/>
        <v>0</v>
      </c>
      <c r="H47" s="127"/>
      <c r="I47" s="127"/>
      <c r="J47" s="11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</row>
    <row r="48" spans="1:28" ht="12.75" customHeight="1">
      <c r="A48" s="36" t="s">
        <v>207</v>
      </c>
      <c r="B48" s="101" t="s">
        <v>86</v>
      </c>
      <c r="C48" s="110"/>
      <c r="D48" s="36" t="s">
        <v>209</v>
      </c>
      <c r="E48" s="116"/>
      <c r="F48" s="46"/>
      <c r="G48" s="48">
        <f t="shared" si="0"/>
        <v>0</v>
      </c>
      <c r="H48" s="127"/>
      <c r="I48" s="127"/>
      <c r="J48" s="11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ht="12.75" customHeight="1">
      <c r="A49" s="36" t="s">
        <v>207</v>
      </c>
      <c r="B49" s="101" t="s">
        <v>88</v>
      </c>
      <c r="C49" s="110"/>
      <c r="D49" s="36" t="s">
        <v>210</v>
      </c>
      <c r="E49" s="116"/>
      <c r="F49" s="46"/>
      <c r="G49" s="115">
        <f t="shared" si="0"/>
        <v>0</v>
      </c>
      <c r="H49" s="127"/>
      <c r="I49" s="127"/>
      <c r="J49" s="11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1:28" ht="12.75" customHeight="1">
      <c r="A50" s="104" t="s">
        <v>211</v>
      </c>
      <c r="B50" s="123"/>
      <c r="C50" s="110"/>
      <c r="D50" s="104" t="s">
        <v>212</v>
      </c>
      <c r="E50" s="126"/>
      <c r="F50" s="46"/>
      <c r="G50" s="115">
        <f t="shared" si="0"/>
        <v>0</v>
      </c>
      <c r="H50" s="103"/>
      <c r="I50" s="103"/>
      <c r="J50" s="11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1:28" ht="12.75" customHeight="1">
      <c r="A51" s="36" t="s">
        <v>213</v>
      </c>
      <c r="B51" s="101" t="s">
        <v>83</v>
      </c>
      <c r="C51" s="110"/>
      <c r="D51" s="36" t="s">
        <v>214</v>
      </c>
      <c r="E51" s="116"/>
      <c r="F51" s="46"/>
      <c r="G51" s="48">
        <f t="shared" si="0"/>
        <v>0</v>
      </c>
      <c r="H51" s="127"/>
      <c r="I51" s="127"/>
      <c r="J51" s="11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1:28" ht="12.75" customHeight="1">
      <c r="A52" s="36" t="s">
        <v>213</v>
      </c>
      <c r="B52" s="101" t="s">
        <v>86</v>
      </c>
      <c r="C52" s="110"/>
      <c r="D52" s="36" t="s">
        <v>215</v>
      </c>
      <c r="E52" s="116"/>
      <c r="F52" s="46"/>
      <c r="G52" s="112">
        <f t="shared" si="0"/>
        <v>0</v>
      </c>
      <c r="H52" s="128"/>
      <c r="I52" s="128"/>
      <c r="J52" s="11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</row>
    <row r="53" spans="1:28" ht="20.100000000000001" customHeight="1">
      <c r="A53" s="104" t="s">
        <v>216</v>
      </c>
      <c r="B53" s="123"/>
      <c r="C53" s="110"/>
      <c r="D53" s="104" t="s">
        <v>217</v>
      </c>
      <c r="E53" s="103">
        <f>F53</f>
        <v>193500</v>
      </c>
      <c r="F53" s="113">
        <f>G53</f>
        <v>193500</v>
      </c>
      <c r="G53" s="103">
        <f t="shared" si="0"/>
        <v>193500</v>
      </c>
      <c r="H53" s="124">
        <v>13500</v>
      </c>
      <c r="I53" s="103">
        <v>180000</v>
      </c>
      <c r="J53" s="132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</row>
    <row r="54" spans="1:28" ht="12" customHeight="1">
      <c r="A54" s="36" t="s">
        <v>218</v>
      </c>
      <c r="B54" s="101" t="s">
        <v>83</v>
      </c>
      <c r="C54" s="110"/>
      <c r="D54" s="36" t="s">
        <v>219</v>
      </c>
      <c r="E54" s="116"/>
      <c r="F54" s="46"/>
      <c r="G54" s="111">
        <f t="shared" si="0"/>
        <v>0</v>
      </c>
      <c r="H54" s="111">
        <v>0</v>
      </c>
      <c r="I54" s="73">
        <v>0</v>
      </c>
      <c r="J54" s="132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</row>
    <row r="55" spans="1:28" ht="12" customHeight="1">
      <c r="A55" s="36" t="s">
        <v>218</v>
      </c>
      <c r="B55" s="101" t="s">
        <v>86</v>
      </c>
      <c r="C55" s="110"/>
      <c r="D55" s="36" t="s">
        <v>220</v>
      </c>
      <c r="E55" s="116"/>
      <c r="F55" s="48"/>
      <c r="G55" s="46">
        <f t="shared" si="0"/>
        <v>0</v>
      </c>
      <c r="H55" s="122">
        <v>0</v>
      </c>
      <c r="I55" s="68">
        <v>0</v>
      </c>
      <c r="J55" s="132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</row>
    <row r="56" spans="1:28" ht="12" customHeight="1">
      <c r="A56" s="36" t="s">
        <v>218</v>
      </c>
      <c r="B56" s="101" t="s">
        <v>161</v>
      </c>
      <c r="C56" s="110"/>
      <c r="D56" s="36" t="s">
        <v>221</v>
      </c>
      <c r="E56" s="116"/>
      <c r="F56" s="48"/>
      <c r="G56" s="46">
        <f t="shared" si="0"/>
        <v>0</v>
      </c>
      <c r="H56" s="122">
        <v>0</v>
      </c>
      <c r="I56" s="68">
        <v>0</v>
      </c>
      <c r="J56" s="132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</row>
    <row r="57" spans="1:28" ht="12" customHeight="1">
      <c r="A57" s="36" t="s">
        <v>218</v>
      </c>
      <c r="B57" s="101" t="s">
        <v>91</v>
      </c>
      <c r="C57" s="110"/>
      <c r="D57" s="36" t="s">
        <v>222</v>
      </c>
      <c r="E57" s="116"/>
      <c r="F57" s="46"/>
      <c r="G57" s="118">
        <f t="shared" si="0"/>
        <v>0</v>
      </c>
      <c r="H57" s="112">
        <v>0</v>
      </c>
      <c r="I57" s="68">
        <v>0</v>
      </c>
      <c r="J57" s="132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 ht="20.100000000000001" customHeight="1">
      <c r="A58" s="36" t="s">
        <v>218</v>
      </c>
      <c r="B58" s="101" t="s">
        <v>88</v>
      </c>
      <c r="C58" s="110"/>
      <c r="D58" s="36" t="s">
        <v>223</v>
      </c>
      <c r="E58" s="116"/>
      <c r="F58" s="46"/>
      <c r="G58" s="48">
        <f t="shared" si="0"/>
        <v>193500</v>
      </c>
      <c r="H58" s="48">
        <v>13500</v>
      </c>
      <c r="I58" s="46">
        <v>180000</v>
      </c>
      <c r="J58" s="132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</row>
    <row r="59" spans="1:28" ht="15" customHeight="1">
      <c r="A59" s="104" t="s">
        <v>224</v>
      </c>
      <c r="B59" s="123"/>
      <c r="C59" s="110"/>
      <c r="D59" s="104" t="s">
        <v>225</v>
      </c>
      <c r="E59" s="126"/>
      <c r="F59" s="46">
        <f t="shared" ref="F59:F84" si="1">G59</f>
        <v>0</v>
      </c>
      <c r="G59" s="48">
        <f t="shared" si="0"/>
        <v>0</v>
      </c>
      <c r="H59" s="107"/>
      <c r="I59" s="107"/>
      <c r="J59" s="11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</row>
    <row r="60" spans="1:28" ht="15" customHeight="1">
      <c r="A60" s="36" t="s">
        <v>226</v>
      </c>
      <c r="B60" s="101" t="s">
        <v>86</v>
      </c>
      <c r="C60" s="110"/>
      <c r="D60" s="36" t="s">
        <v>227</v>
      </c>
      <c r="E60" s="116"/>
      <c r="F60" s="46">
        <f t="shared" si="1"/>
        <v>0</v>
      </c>
      <c r="G60" s="48">
        <f t="shared" si="0"/>
        <v>0</v>
      </c>
      <c r="H60" s="127"/>
      <c r="I60" s="127"/>
      <c r="J60" s="11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</row>
    <row r="61" spans="1:28" ht="15" customHeight="1">
      <c r="A61" s="36" t="s">
        <v>226</v>
      </c>
      <c r="B61" s="101" t="s">
        <v>161</v>
      </c>
      <c r="C61" s="110"/>
      <c r="D61" s="36" t="s">
        <v>228</v>
      </c>
      <c r="E61" s="116"/>
      <c r="F61" s="46">
        <f t="shared" si="1"/>
        <v>0</v>
      </c>
      <c r="G61" s="115">
        <f t="shared" si="0"/>
        <v>0</v>
      </c>
      <c r="H61" s="127"/>
      <c r="I61" s="127"/>
      <c r="J61" s="11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</row>
    <row r="62" spans="1:28" s="97" customFormat="1" ht="15" customHeight="1">
      <c r="A62" s="104" t="s">
        <v>229</v>
      </c>
      <c r="B62" s="123"/>
      <c r="C62" s="129"/>
      <c r="D62" s="104" t="s">
        <v>230</v>
      </c>
      <c r="E62" s="126"/>
      <c r="F62" s="46">
        <f t="shared" si="1"/>
        <v>0</v>
      </c>
      <c r="G62" s="115">
        <f t="shared" si="0"/>
        <v>0</v>
      </c>
      <c r="H62" s="103"/>
      <c r="I62" s="103"/>
      <c r="J62" s="126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5" customHeight="1">
      <c r="A63" s="36" t="s">
        <v>231</v>
      </c>
      <c r="B63" s="101" t="s">
        <v>83</v>
      </c>
      <c r="C63" s="110"/>
      <c r="D63" s="36" t="s">
        <v>232</v>
      </c>
      <c r="E63" s="116"/>
      <c r="F63" s="46">
        <f t="shared" si="1"/>
        <v>0</v>
      </c>
      <c r="G63" s="48">
        <f t="shared" si="0"/>
        <v>0</v>
      </c>
      <c r="H63" s="127"/>
      <c r="I63" s="127"/>
      <c r="J63" s="11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</row>
    <row r="64" spans="1:28" ht="15" customHeight="1">
      <c r="A64" s="36" t="s">
        <v>231</v>
      </c>
      <c r="B64" s="101" t="s">
        <v>86</v>
      </c>
      <c r="C64" s="110"/>
      <c r="D64" s="36" t="s">
        <v>233</v>
      </c>
      <c r="E64" s="116"/>
      <c r="F64" s="46">
        <f t="shared" si="1"/>
        <v>0</v>
      </c>
      <c r="G64" s="48">
        <f t="shared" si="0"/>
        <v>0</v>
      </c>
      <c r="H64" s="127"/>
      <c r="I64" s="127"/>
      <c r="J64" s="11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</row>
    <row r="65" spans="1:28" ht="15" customHeight="1">
      <c r="A65" s="36" t="s">
        <v>231</v>
      </c>
      <c r="B65" s="101" t="s">
        <v>161</v>
      </c>
      <c r="C65" s="110"/>
      <c r="D65" s="36" t="s">
        <v>234</v>
      </c>
      <c r="E65" s="116"/>
      <c r="F65" s="46">
        <f t="shared" si="1"/>
        <v>0</v>
      </c>
      <c r="G65" s="48">
        <f t="shared" si="0"/>
        <v>0</v>
      </c>
      <c r="H65" s="127"/>
      <c r="I65" s="127"/>
      <c r="J65" s="11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</row>
    <row r="66" spans="1:28" ht="15" customHeight="1">
      <c r="A66" s="36" t="s">
        <v>231</v>
      </c>
      <c r="B66" s="101" t="s">
        <v>169</v>
      </c>
      <c r="C66" s="110"/>
      <c r="D66" s="36" t="s">
        <v>235</v>
      </c>
      <c r="E66" s="116"/>
      <c r="F66" s="46">
        <f t="shared" si="1"/>
        <v>0</v>
      </c>
      <c r="G66" s="48">
        <f t="shared" si="0"/>
        <v>0</v>
      </c>
      <c r="H66" s="127"/>
      <c r="I66" s="127"/>
      <c r="J66" s="11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1:28" s="97" customFormat="1" ht="15" customHeight="1">
      <c r="A67" s="104" t="s">
        <v>236</v>
      </c>
      <c r="B67" s="123"/>
      <c r="C67" s="129"/>
      <c r="D67" s="104" t="s">
        <v>237</v>
      </c>
      <c r="E67" s="126"/>
      <c r="F67" s="46">
        <f t="shared" si="1"/>
        <v>0</v>
      </c>
      <c r="G67" s="115">
        <f t="shared" si="0"/>
        <v>0</v>
      </c>
      <c r="H67" s="103"/>
      <c r="I67" s="103"/>
      <c r="J67" s="126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5" customHeight="1">
      <c r="A68" s="36" t="s">
        <v>238</v>
      </c>
      <c r="B68" s="101" t="s">
        <v>83</v>
      </c>
      <c r="C68" s="110"/>
      <c r="D68" s="36" t="s">
        <v>239</v>
      </c>
      <c r="E68" s="116"/>
      <c r="F68" s="46">
        <f t="shared" si="1"/>
        <v>0</v>
      </c>
      <c r="G68" s="115">
        <f t="shared" si="0"/>
        <v>0</v>
      </c>
      <c r="H68" s="127"/>
      <c r="I68" s="127"/>
      <c r="J68" s="11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</row>
    <row r="69" spans="1:28" ht="15" customHeight="1">
      <c r="A69" s="36" t="s">
        <v>238</v>
      </c>
      <c r="B69" s="101" t="s">
        <v>86</v>
      </c>
      <c r="C69" s="110"/>
      <c r="D69" s="36" t="s">
        <v>240</v>
      </c>
      <c r="E69" s="116"/>
      <c r="F69" s="46">
        <f t="shared" si="1"/>
        <v>0</v>
      </c>
      <c r="G69" s="48">
        <f t="shared" si="0"/>
        <v>0</v>
      </c>
      <c r="H69" s="127"/>
      <c r="I69" s="127"/>
      <c r="J69" s="11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</row>
    <row r="70" spans="1:28" s="97" customFormat="1" ht="15" customHeight="1">
      <c r="A70" s="104" t="s">
        <v>241</v>
      </c>
      <c r="B70" s="123"/>
      <c r="C70" s="129"/>
      <c r="D70" s="104" t="s">
        <v>242</v>
      </c>
      <c r="E70" s="126"/>
      <c r="F70" s="46">
        <f t="shared" si="1"/>
        <v>0</v>
      </c>
      <c r="G70" s="48">
        <f t="shared" si="0"/>
        <v>0</v>
      </c>
      <c r="H70" s="103"/>
      <c r="I70" s="103"/>
      <c r="J70" s="126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5" customHeight="1">
      <c r="A71" s="36" t="s">
        <v>243</v>
      </c>
      <c r="B71" s="101" t="s">
        <v>83</v>
      </c>
      <c r="C71" s="110"/>
      <c r="D71" s="36" t="s">
        <v>244</v>
      </c>
      <c r="E71" s="116"/>
      <c r="F71" s="46">
        <f t="shared" si="1"/>
        <v>0</v>
      </c>
      <c r="G71" s="48">
        <f t="shared" si="0"/>
        <v>0</v>
      </c>
      <c r="H71" s="127"/>
      <c r="I71" s="127"/>
      <c r="J71" s="11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</row>
    <row r="72" spans="1:28" ht="15" customHeight="1">
      <c r="A72" s="36" t="s">
        <v>243</v>
      </c>
      <c r="B72" s="101" t="s">
        <v>86</v>
      </c>
      <c r="C72" s="110"/>
      <c r="D72" s="36" t="s">
        <v>135</v>
      </c>
      <c r="E72" s="116"/>
      <c r="F72" s="46">
        <f t="shared" si="1"/>
        <v>0</v>
      </c>
      <c r="G72" s="48">
        <f t="shared" ref="G72:G84" si="2">H72+I72</f>
        <v>0</v>
      </c>
      <c r="H72" s="127"/>
      <c r="I72" s="127"/>
      <c r="J72" s="11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</row>
    <row r="73" spans="1:28" ht="15" customHeight="1">
      <c r="A73" s="36" t="s">
        <v>243</v>
      </c>
      <c r="B73" s="101" t="s">
        <v>161</v>
      </c>
      <c r="C73" s="110"/>
      <c r="D73" s="36" t="s">
        <v>245</v>
      </c>
      <c r="E73" s="116"/>
      <c r="F73" s="46">
        <f t="shared" si="1"/>
        <v>0</v>
      </c>
      <c r="G73" s="115">
        <f t="shared" si="2"/>
        <v>0</v>
      </c>
      <c r="H73" s="127"/>
      <c r="I73" s="127"/>
      <c r="J73" s="11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</row>
    <row r="74" spans="1:28" ht="15" customHeight="1">
      <c r="A74" s="36" t="s">
        <v>243</v>
      </c>
      <c r="B74" s="101" t="s">
        <v>169</v>
      </c>
      <c r="C74" s="110"/>
      <c r="D74" s="36" t="s">
        <v>246</v>
      </c>
      <c r="E74" s="116"/>
      <c r="F74" s="46">
        <f t="shared" si="1"/>
        <v>0</v>
      </c>
      <c r="G74" s="115">
        <f t="shared" si="2"/>
        <v>0</v>
      </c>
      <c r="H74" s="127"/>
      <c r="I74" s="127"/>
      <c r="J74" s="11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1:28" ht="15" customHeight="1">
      <c r="A75" s="36" t="s">
        <v>243</v>
      </c>
      <c r="B75" s="101" t="s">
        <v>91</v>
      </c>
      <c r="C75" s="110"/>
      <c r="D75" s="36" t="s">
        <v>247</v>
      </c>
      <c r="E75" s="116"/>
      <c r="F75" s="46">
        <f t="shared" si="1"/>
        <v>0</v>
      </c>
      <c r="G75" s="48">
        <f t="shared" si="2"/>
        <v>0</v>
      </c>
      <c r="H75" s="127"/>
      <c r="I75" s="127"/>
      <c r="J75" s="11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1:28" ht="15" customHeight="1">
      <c r="A76" s="36" t="s">
        <v>243</v>
      </c>
      <c r="B76" s="101" t="s">
        <v>172</v>
      </c>
      <c r="C76" s="110"/>
      <c r="D76" s="36" t="s">
        <v>248</v>
      </c>
      <c r="E76" s="116"/>
      <c r="F76" s="46">
        <f t="shared" si="1"/>
        <v>0</v>
      </c>
      <c r="G76" s="48">
        <f t="shared" si="2"/>
        <v>0</v>
      </c>
      <c r="H76" s="127"/>
      <c r="I76" s="127"/>
      <c r="J76" s="11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</row>
    <row r="77" spans="1:28" s="97" customFormat="1" ht="15" customHeight="1">
      <c r="A77" s="104" t="s">
        <v>249</v>
      </c>
      <c r="B77" s="123"/>
      <c r="C77" s="129"/>
      <c r="D77" s="104" t="s">
        <v>250</v>
      </c>
      <c r="E77" s="126"/>
      <c r="F77" s="46">
        <f t="shared" si="1"/>
        <v>0</v>
      </c>
      <c r="G77" s="48">
        <f t="shared" si="2"/>
        <v>0</v>
      </c>
      <c r="H77" s="103"/>
      <c r="I77" s="103"/>
      <c r="J77" s="126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5" customHeight="1">
      <c r="A78" s="36" t="s">
        <v>251</v>
      </c>
      <c r="B78" s="101" t="s">
        <v>83</v>
      </c>
      <c r="C78" s="110"/>
      <c r="D78" s="36" t="s">
        <v>140</v>
      </c>
      <c r="E78" s="116"/>
      <c r="F78" s="46">
        <f t="shared" si="1"/>
        <v>0</v>
      </c>
      <c r="G78" s="48">
        <f t="shared" si="2"/>
        <v>0</v>
      </c>
      <c r="H78" s="127"/>
      <c r="I78" s="127"/>
      <c r="J78" s="11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</row>
    <row r="79" spans="1:28" ht="15" customHeight="1">
      <c r="A79" s="36" t="s">
        <v>251</v>
      </c>
      <c r="B79" s="101" t="s">
        <v>86</v>
      </c>
      <c r="C79" s="110"/>
      <c r="D79" s="36" t="s">
        <v>252</v>
      </c>
      <c r="E79" s="116"/>
      <c r="F79" s="46">
        <f t="shared" si="1"/>
        <v>0</v>
      </c>
      <c r="G79" s="115">
        <f t="shared" si="2"/>
        <v>0</v>
      </c>
      <c r="H79" s="127"/>
      <c r="I79" s="127"/>
      <c r="J79" s="11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</row>
    <row r="80" spans="1:28" s="97" customFormat="1" ht="15" customHeight="1">
      <c r="A80" s="104" t="s">
        <v>253</v>
      </c>
      <c r="B80" s="123"/>
      <c r="C80" s="129"/>
      <c r="D80" s="104" t="s">
        <v>254</v>
      </c>
      <c r="E80" s="126"/>
      <c r="F80" s="46">
        <f t="shared" si="1"/>
        <v>0</v>
      </c>
      <c r="G80" s="115">
        <f t="shared" si="2"/>
        <v>0</v>
      </c>
      <c r="H80" s="103"/>
      <c r="I80" s="103"/>
      <c r="J80" s="126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5" customHeight="1">
      <c r="A81" s="36" t="s">
        <v>255</v>
      </c>
      <c r="B81" s="101" t="s">
        <v>172</v>
      </c>
      <c r="C81" s="110"/>
      <c r="D81" s="36" t="s">
        <v>256</v>
      </c>
      <c r="E81" s="116"/>
      <c r="F81" s="46">
        <f t="shared" si="1"/>
        <v>0</v>
      </c>
      <c r="G81" s="48">
        <f t="shared" si="2"/>
        <v>0</v>
      </c>
      <c r="H81" s="127"/>
      <c r="I81" s="127"/>
      <c r="J81" s="11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ht="15" customHeight="1">
      <c r="A82" s="36" t="s">
        <v>255</v>
      </c>
      <c r="B82" s="101" t="s">
        <v>174</v>
      </c>
      <c r="C82" s="110"/>
      <c r="D82" s="36" t="s">
        <v>257</v>
      </c>
      <c r="E82" s="116"/>
      <c r="F82" s="46">
        <f t="shared" si="1"/>
        <v>0</v>
      </c>
      <c r="G82" s="48">
        <f t="shared" si="2"/>
        <v>0</v>
      </c>
      <c r="H82" s="127"/>
      <c r="I82" s="127"/>
      <c r="J82" s="11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</row>
    <row r="83" spans="1:28" ht="15" customHeight="1">
      <c r="A83" s="36" t="s">
        <v>255</v>
      </c>
      <c r="B83" s="101" t="s">
        <v>176</v>
      </c>
      <c r="C83" s="110"/>
      <c r="D83" s="36" t="s">
        <v>258</v>
      </c>
      <c r="E83" s="116"/>
      <c r="F83" s="46">
        <f t="shared" si="1"/>
        <v>0</v>
      </c>
      <c r="G83" s="48">
        <f t="shared" si="2"/>
        <v>0</v>
      </c>
      <c r="H83" s="127"/>
      <c r="I83" s="127"/>
      <c r="J83" s="11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ht="15" customHeight="1">
      <c r="A84" s="36" t="s">
        <v>255</v>
      </c>
      <c r="B84" s="101" t="s">
        <v>88</v>
      </c>
      <c r="C84" s="110"/>
      <c r="D84" s="36" t="s">
        <v>254</v>
      </c>
      <c r="E84" s="116"/>
      <c r="F84" s="46">
        <f t="shared" si="1"/>
        <v>0</v>
      </c>
      <c r="G84" s="48">
        <f t="shared" si="2"/>
        <v>0</v>
      </c>
      <c r="H84" s="127"/>
      <c r="I84" s="127"/>
      <c r="J84" s="11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</row>
  </sheetData>
  <mergeCells count="5">
    <mergeCell ref="P5:P6"/>
    <mergeCell ref="C5:C6"/>
    <mergeCell ref="D5:D6"/>
    <mergeCell ref="E4:E6"/>
    <mergeCell ref="F5:F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scale="10" fitToHeight="100" orientation="landscape" r:id="rId1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17"/>
  <sheetViews>
    <sheetView showGridLines="0" showZeros="0" workbookViewId="0"/>
  </sheetViews>
  <sheetFormatPr defaultColWidth="9.1640625" defaultRowHeight="12.75" customHeight="1"/>
  <cols>
    <col min="1" max="1" width="7.5" customWidth="1"/>
    <col min="2" max="3" width="7.83203125" customWidth="1"/>
    <col min="4" max="4" width="38" customWidth="1"/>
    <col min="5" max="6" width="14.6640625" customWidth="1"/>
    <col min="7" max="7" width="12.33203125" customWidth="1"/>
    <col min="8" max="8" width="13" customWidth="1"/>
    <col min="9" max="9" width="10.6640625" customWidth="1"/>
    <col min="10" max="10" width="13" customWidth="1"/>
    <col min="11" max="11" width="10.832031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59" width="10.6640625" customWidth="1"/>
    <col min="60" max="60" width="9.1640625" customWidth="1"/>
    <col min="61" max="112" width="10.6640625" customWidth="1"/>
    <col min="113" max="113" width="9.1640625" customWidth="1"/>
  </cols>
  <sheetData>
    <row r="1" spans="1:112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8"/>
      <c r="AE1" s="88"/>
      <c r="DH1" s="57" t="s">
        <v>259</v>
      </c>
    </row>
    <row r="2" spans="1:112" ht="20.100000000000001" customHeight="1">
      <c r="A2" s="192" t="s">
        <v>260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</row>
    <row r="3" spans="1:112" ht="20.100000000000001" customHeight="1">
      <c r="A3" s="5"/>
      <c r="B3" s="5"/>
      <c r="C3" s="5"/>
      <c r="D3" s="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6" t="s">
        <v>2</v>
      </c>
    </row>
    <row r="4" spans="1:112" ht="20.100000000000001" customHeight="1">
      <c r="A4" s="196" t="s">
        <v>54</v>
      </c>
      <c r="B4" s="196"/>
      <c r="C4" s="196"/>
      <c r="D4" s="196"/>
      <c r="E4" s="208" t="s">
        <v>55</v>
      </c>
      <c r="F4" s="83" t="s">
        <v>261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3" t="s">
        <v>262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3" t="s">
        <v>217</v>
      </c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9"/>
      <c r="BI4" s="90" t="s">
        <v>230</v>
      </c>
      <c r="BJ4" s="90"/>
      <c r="BK4" s="90"/>
      <c r="BL4" s="90"/>
      <c r="BM4" s="91"/>
      <c r="BN4" s="92" t="s">
        <v>263</v>
      </c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3"/>
      <c r="BZ4" s="94"/>
      <c r="CA4" s="92" t="s">
        <v>264</v>
      </c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3" t="s">
        <v>265</v>
      </c>
      <c r="CS4" s="93"/>
      <c r="CT4" s="93"/>
      <c r="CU4" s="93" t="s">
        <v>206</v>
      </c>
      <c r="CV4" s="93"/>
      <c r="CW4" s="93"/>
      <c r="CX4" s="93"/>
      <c r="CY4" s="93"/>
      <c r="CZ4" s="93"/>
      <c r="DA4" s="93" t="s">
        <v>225</v>
      </c>
      <c r="DB4" s="93"/>
      <c r="DC4" s="93"/>
      <c r="DD4" s="92" t="s">
        <v>254</v>
      </c>
      <c r="DE4" s="92"/>
      <c r="DF4" s="92"/>
      <c r="DG4" s="92"/>
      <c r="DH4" s="92"/>
    </row>
    <row r="5" spans="1:112" ht="20.100000000000001" customHeight="1">
      <c r="A5" s="7" t="s">
        <v>65</v>
      </c>
      <c r="B5" s="7"/>
      <c r="C5" s="85"/>
      <c r="D5" s="206" t="s">
        <v>266</v>
      </c>
      <c r="E5" s="193"/>
      <c r="F5" s="205" t="s">
        <v>70</v>
      </c>
      <c r="G5" s="205" t="s">
        <v>267</v>
      </c>
      <c r="H5" s="205" t="s">
        <v>268</v>
      </c>
      <c r="I5" s="205" t="s">
        <v>269</v>
      </c>
      <c r="J5" s="205" t="s">
        <v>270</v>
      </c>
      <c r="K5" s="205" t="s">
        <v>271</v>
      </c>
      <c r="L5" s="205" t="s">
        <v>272</v>
      </c>
      <c r="M5" s="193" t="s">
        <v>273</v>
      </c>
      <c r="N5" s="193" t="s">
        <v>274</v>
      </c>
      <c r="O5" s="193" t="s">
        <v>275</v>
      </c>
      <c r="P5" s="193" t="s">
        <v>276</v>
      </c>
      <c r="Q5" s="193" t="s">
        <v>277</v>
      </c>
      <c r="R5" s="193" t="s">
        <v>278</v>
      </c>
      <c r="S5" s="193" t="s">
        <v>279</v>
      </c>
      <c r="T5" s="205" t="s">
        <v>70</v>
      </c>
      <c r="U5" s="205" t="s">
        <v>280</v>
      </c>
      <c r="V5" s="205" t="s">
        <v>281</v>
      </c>
      <c r="W5" s="205" t="s">
        <v>282</v>
      </c>
      <c r="X5" s="205" t="s">
        <v>283</v>
      </c>
      <c r="Y5" s="205" t="s">
        <v>284</v>
      </c>
      <c r="Z5" s="205" t="s">
        <v>285</v>
      </c>
      <c r="AA5" s="205" t="s">
        <v>286</v>
      </c>
      <c r="AB5" s="205" t="s">
        <v>287</v>
      </c>
      <c r="AC5" s="205" t="s">
        <v>288</v>
      </c>
      <c r="AD5" s="205" t="s">
        <v>289</v>
      </c>
      <c r="AE5" s="205" t="s">
        <v>290</v>
      </c>
      <c r="AF5" s="205" t="s">
        <v>291</v>
      </c>
      <c r="AG5" s="205" t="s">
        <v>292</v>
      </c>
      <c r="AH5" s="205" t="s">
        <v>293</v>
      </c>
      <c r="AI5" s="205" t="s">
        <v>294</v>
      </c>
      <c r="AJ5" s="205" t="s">
        <v>295</v>
      </c>
      <c r="AK5" s="205" t="s">
        <v>296</v>
      </c>
      <c r="AL5" s="205" t="s">
        <v>297</v>
      </c>
      <c r="AM5" s="205" t="s">
        <v>298</v>
      </c>
      <c r="AN5" s="205" t="s">
        <v>299</v>
      </c>
      <c r="AO5" s="205" t="s">
        <v>300</v>
      </c>
      <c r="AP5" s="205" t="s">
        <v>301</v>
      </c>
      <c r="AQ5" s="205" t="s">
        <v>302</v>
      </c>
      <c r="AR5" s="205" t="s">
        <v>303</v>
      </c>
      <c r="AS5" s="205" t="s">
        <v>304</v>
      </c>
      <c r="AT5" s="205" t="s">
        <v>305</v>
      </c>
      <c r="AU5" s="205" t="s">
        <v>306</v>
      </c>
      <c r="AV5" s="205" t="s">
        <v>70</v>
      </c>
      <c r="AW5" s="205" t="s">
        <v>307</v>
      </c>
      <c r="AX5" s="205" t="s">
        <v>308</v>
      </c>
      <c r="AY5" s="205" t="s">
        <v>309</v>
      </c>
      <c r="AZ5" s="205" t="s">
        <v>310</v>
      </c>
      <c r="BA5" s="205" t="s">
        <v>311</v>
      </c>
      <c r="BB5" s="205" t="s">
        <v>312</v>
      </c>
      <c r="BC5" s="205" t="s">
        <v>313</v>
      </c>
      <c r="BD5" s="205" t="s">
        <v>314</v>
      </c>
      <c r="BE5" s="205" t="s">
        <v>315</v>
      </c>
      <c r="BF5" s="205" t="s">
        <v>316</v>
      </c>
      <c r="BG5" s="206" t="s">
        <v>317</v>
      </c>
      <c r="BH5" s="206"/>
      <c r="BI5" s="208" t="s">
        <v>70</v>
      </c>
      <c r="BJ5" s="208" t="s">
        <v>318</v>
      </c>
      <c r="BK5" s="208" t="s">
        <v>319</v>
      </c>
      <c r="BL5" s="208" t="s">
        <v>320</v>
      </c>
      <c r="BM5" s="208" t="s">
        <v>321</v>
      </c>
      <c r="BN5" s="193" t="s">
        <v>70</v>
      </c>
      <c r="BO5" s="193" t="s">
        <v>322</v>
      </c>
      <c r="BP5" s="193" t="s">
        <v>323</v>
      </c>
      <c r="BQ5" s="193" t="s">
        <v>324</v>
      </c>
      <c r="BR5" s="193" t="s">
        <v>325</v>
      </c>
      <c r="BS5" s="193" t="s">
        <v>326</v>
      </c>
      <c r="BT5" s="193" t="s">
        <v>327</v>
      </c>
      <c r="BU5" s="193" t="s">
        <v>328</v>
      </c>
      <c r="BV5" s="193" t="s">
        <v>329</v>
      </c>
      <c r="BW5" s="193" t="s">
        <v>330</v>
      </c>
      <c r="BX5" s="202" t="s">
        <v>331</v>
      </c>
      <c r="BY5" s="202" t="s">
        <v>332</v>
      </c>
      <c r="BZ5" s="193" t="s">
        <v>333</v>
      </c>
      <c r="CA5" s="193" t="s">
        <v>70</v>
      </c>
      <c r="CB5" s="193" t="s">
        <v>322</v>
      </c>
      <c r="CC5" s="193" t="s">
        <v>323</v>
      </c>
      <c r="CD5" s="193" t="s">
        <v>324</v>
      </c>
      <c r="CE5" s="193" t="s">
        <v>325</v>
      </c>
      <c r="CF5" s="193" t="s">
        <v>326</v>
      </c>
      <c r="CG5" s="193" t="s">
        <v>327</v>
      </c>
      <c r="CH5" s="193" t="s">
        <v>328</v>
      </c>
      <c r="CI5" s="193" t="s">
        <v>334</v>
      </c>
      <c r="CJ5" s="193" t="s">
        <v>335</v>
      </c>
      <c r="CK5" s="193" t="s">
        <v>336</v>
      </c>
      <c r="CL5" s="193" t="s">
        <v>337</v>
      </c>
      <c r="CM5" s="193" t="s">
        <v>329</v>
      </c>
      <c r="CN5" s="193" t="s">
        <v>330</v>
      </c>
      <c r="CO5" s="202" t="s">
        <v>331</v>
      </c>
      <c r="CP5" s="202" t="s">
        <v>332</v>
      </c>
      <c r="CQ5" s="193" t="s">
        <v>338</v>
      </c>
      <c r="CR5" s="202" t="s">
        <v>70</v>
      </c>
      <c r="CS5" s="202" t="s">
        <v>339</v>
      </c>
      <c r="CT5" s="193" t="s">
        <v>340</v>
      </c>
      <c r="CU5" s="202" t="s">
        <v>70</v>
      </c>
      <c r="CV5" s="202" t="s">
        <v>339</v>
      </c>
      <c r="CW5" s="193" t="s">
        <v>341</v>
      </c>
      <c r="CX5" s="202" t="s">
        <v>342</v>
      </c>
      <c r="CY5" s="202" t="s">
        <v>343</v>
      </c>
      <c r="CZ5" s="208" t="s">
        <v>340</v>
      </c>
      <c r="DA5" s="202" t="s">
        <v>70</v>
      </c>
      <c r="DB5" s="202" t="s">
        <v>225</v>
      </c>
      <c r="DC5" s="202" t="s">
        <v>344</v>
      </c>
      <c r="DD5" s="193" t="s">
        <v>70</v>
      </c>
      <c r="DE5" s="193" t="s">
        <v>345</v>
      </c>
      <c r="DF5" s="193" t="s">
        <v>346</v>
      </c>
      <c r="DG5" s="204" t="s">
        <v>347</v>
      </c>
      <c r="DH5" s="193" t="s">
        <v>254</v>
      </c>
    </row>
    <row r="6" spans="1:112" ht="30.75" customHeight="1">
      <c r="A6" s="16" t="s">
        <v>75</v>
      </c>
      <c r="B6" s="15" t="s">
        <v>76</v>
      </c>
      <c r="C6" s="17" t="s">
        <v>77</v>
      </c>
      <c r="D6" s="207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207"/>
      <c r="BH6" s="207"/>
      <c r="BI6" s="207"/>
      <c r="BJ6" s="207"/>
      <c r="BK6" s="207"/>
      <c r="BL6" s="207"/>
      <c r="BM6" s="207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203"/>
      <c r="BY6" s="203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203"/>
      <c r="CP6" s="203"/>
      <c r="CQ6" s="198"/>
      <c r="CR6" s="203"/>
      <c r="CS6" s="203"/>
      <c r="CT6" s="198"/>
      <c r="CU6" s="203"/>
      <c r="CV6" s="203"/>
      <c r="CW6" s="198"/>
      <c r="CX6" s="203"/>
      <c r="CY6" s="203"/>
      <c r="CZ6" s="207"/>
      <c r="DA6" s="203"/>
      <c r="DB6" s="203"/>
      <c r="DC6" s="203"/>
      <c r="DD6" s="193"/>
      <c r="DE6" s="193"/>
      <c r="DF6" s="193"/>
      <c r="DG6" s="204"/>
      <c r="DH6" s="193"/>
    </row>
    <row r="7" spans="1:112" s="43" customFormat="1" ht="13.15" customHeight="1">
      <c r="A7" s="18" t="s">
        <v>78</v>
      </c>
      <c r="B7" s="18" t="s">
        <v>78</v>
      </c>
      <c r="C7" s="18" t="s">
        <v>78</v>
      </c>
      <c r="D7" s="18" t="s">
        <v>78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18">
        <v>14</v>
      </c>
      <c r="S7" s="18">
        <v>15</v>
      </c>
      <c r="T7" s="18">
        <v>16</v>
      </c>
      <c r="U7" s="18">
        <v>17</v>
      </c>
      <c r="V7" s="18">
        <v>18</v>
      </c>
      <c r="W7" s="18">
        <v>19</v>
      </c>
      <c r="X7" s="18">
        <v>20</v>
      </c>
      <c r="Y7" s="18">
        <v>21</v>
      </c>
      <c r="Z7" s="18">
        <v>22</v>
      </c>
      <c r="AA7" s="18">
        <v>23</v>
      </c>
      <c r="AB7" s="18">
        <v>24</v>
      </c>
      <c r="AC7" s="18">
        <v>25</v>
      </c>
      <c r="AD7" s="18">
        <v>26</v>
      </c>
      <c r="AE7" s="18">
        <v>27</v>
      </c>
      <c r="AF7" s="18">
        <v>28</v>
      </c>
      <c r="AG7" s="18">
        <v>29</v>
      </c>
      <c r="AH7" s="18">
        <v>30</v>
      </c>
      <c r="AI7" s="18">
        <v>31</v>
      </c>
      <c r="AJ7" s="18">
        <v>32</v>
      </c>
      <c r="AK7" s="18">
        <v>33</v>
      </c>
      <c r="AL7" s="18">
        <v>34</v>
      </c>
      <c r="AM7" s="18">
        <v>35</v>
      </c>
      <c r="AN7" s="18">
        <v>36</v>
      </c>
      <c r="AO7" s="18">
        <v>37</v>
      </c>
      <c r="AP7" s="18">
        <v>38</v>
      </c>
      <c r="AQ7" s="18">
        <v>39</v>
      </c>
      <c r="AR7" s="18">
        <v>40</v>
      </c>
      <c r="AS7" s="18">
        <v>41</v>
      </c>
      <c r="AT7" s="18">
        <v>42</v>
      </c>
      <c r="AU7" s="18">
        <v>43</v>
      </c>
      <c r="AV7" s="18">
        <v>44</v>
      </c>
      <c r="AW7" s="18">
        <v>45</v>
      </c>
      <c r="AX7" s="18">
        <v>46</v>
      </c>
      <c r="AY7" s="18">
        <v>47</v>
      </c>
      <c r="AZ7" s="18">
        <v>48</v>
      </c>
      <c r="BA7" s="18">
        <v>49</v>
      </c>
      <c r="BB7" s="18">
        <v>50</v>
      </c>
      <c r="BC7" s="18">
        <v>51</v>
      </c>
      <c r="BD7" s="18">
        <v>52</v>
      </c>
      <c r="BE7" s="18">
        <v>53</v>
      </c>
      <c r="BF7" s="18">
        <v>54</v>
      </c>
      <c r="BG7" s="18">
        <v>55</v>
      </c>
      <c r="BH7" s="18">
        <v>56</v>
      </c>
      <c r="BI7" s="18">
        <v>57</v>
      </c>
      <c r="BJ7" s="18">
        <v>58</v>
      </c>
      <c r="BK7" s="18">
        <v>59</v>
      </c>
      <c r="BL7" s="18">
        <v>60</v>
      </c>
      <c r="BM7" s="18">
        <v>61</v>
      </c>
      <c r="BN7" s="18">
        <v>62</v>
      </c>
      <c r="BO7" s="18">
        <v>63</v>
      </c>
      <c r="BP7" s="18">
        <v>64</v>
      </c>
      <c r="BQ7" s="18">
        <v>65</v>
      </c>
      <c r="BR7" s="18">
        <v>66</v>
      </c>
      <c r="BS7" s="18">
        <v>67</v>
      </c>
      <c r="BT7" s="18">
        <v>68</v>
      </c>
      <c r="BU7" s="18">
        <v>69</v>
      </c>
      <c r="BV7" s="18">
        <v>70</v>
      </c>
      <c r="BW7" s="18">
        <v>71</v>
      </c>
      <c r="BX7" s="18">
        <v>72</v>
      </c>
      <c r="BY7" s="18">
        <v>72</v>
      </c>
      <c r="BZ7" s="18">
        <v>74</v>
      </c>
      <c r="CA7" s="18">
        <v>75</v>
      </c>
      <c r="CB7" s="18">
        <v>76</v>
      </c>
      <c r="CC7" s="18">
        <v>77</v>
      </c>
      <c r="CD7" s="18">
        <v>78</v>
      </c>
      <c r="CE7" s="18">
        <v>79</v>
      </c>
      <c r="CF7" s="18">
        <v>80</v>
      </c>
      <c r="CG7" s="18">
        <v>81</v>
      </c>
      <c r="CH7" s="18">
        <v>82</v>
      </c>
      <c r="CI7" s="18">
        <v>83</v>
      </c>
      <c r="CJ7" s="18">
        <v>84</v>
      </c>
      <c r="CK7" s="18">
        <v>85</v>
      </c>
      <c r="CL7" s="18">
        <v>86</v>
      </c>
      <c r="CM7" s="18">
        <v>87</v>
      </c>
      <c r="CN7" s="18">
        <v>88</v>
      </c>
      <c r="CO7" s="18">
        <v>89</v>
      </c>
      <c r="CP7" s="18">
        <v>90</v>
      </c>
      <c r="CQ7" s="18">
        <v>91</v>
      </c>
      <c r="CR7" s="18">
        <v>92</v>
      </c>
      <c r="CS7" s="18">
        <v>93</v>
      </c>
      <c r="CT7" s="18">
        <v>94</v>
      </c>
      <c r="CU7" s="18">
        <v>95</v>
      </c>
      <c r="CV7" s="18">
        <v>96</v>
      </c>
      <c r="CW7" s="18">
        <v>97</v>
      </c>
      <c r="CX7" s="18">
        <v>98</v>
      </c>
      <c r="CY7" s="18">
        <v>99</v>
      </c>
      <c r="CZ7" s="18">
        <v>100</v>
      </c>
      <c r="DA7" s="18">
        <v>101</v>
      </c>
      <c r="DB7" s="18">
        <v>102</v>
      </c>
      <c r="DC7" s="18">
        <v>103</v>
      </c>
      <c r="DD7" s="14">
        <v>104</v>
      </c>
      <c r="DE7" s="14">
        <v>105</v>
      </c>
      <c r="DF7" s="14">
        <v>106</v>
      </c>
      <c r="DG7" s="14">
        <v>107</v>
      </c>
      <c r="DH7" s="14">
        <v>108</v>
      </c>
    </row>
    <row r="8" spans="1:112" ht="20.100000000000001" customHeight="1">
      <c r="A8" s="20"/>
      <c r="B8" s="20"/>
      <c r="C8" s="20"/>
      <c r="D8" s="86" t="s">
        <v>55</v>
      </c>
      <c r="E8" s="48">
        <v>3301674</v>
      </c>
      <c r="F8" s="48">
        <v>2298924</v>
      </c>
      <c r="G8" s="48">
        <v>918780</v>
      </c>
      <c r="H8" s="48">
        <v>403248</v>
      </c>
      <c r="I8" s="48">
        <v>0</v>
      </c>
      <c r="J8" s="48">
        <v>91080</v>
      </c>
      <c r="K8" s="48">
        <v>232308</v>
      </c>
      <c r="L8" s="48">
        <v>320220</v>
      </c>
      <c r="M8" s="48">
        <v>0</v>
      </c>
      <c r="N8" s="48">
        <v>130464</v>
      </c>
      <c r="O8" s="48">
        <v>0</v>
      </c>
      <c r="P8" s="48">
        <v>10032</v>
      </c>
      <c r="Q8" s="48">
        <v>192132</v>
      </c>
      <c r="R8" s="48">
        <v>0</v>
      </c>
      <c r="S8" s="48">
        <v>660</v>
      </c>
      <c r="T8" s="48">
        <v>457250</v>
      </c>
      <c r="U8" s="48">
        <v>85619</v>
      </c>
      <c r="V8" s="48">
        <v>20000</v>
      </c>
      <c r="W8" s="48">
        <v>0</v>
      </c>
      <c r="X8" s="48">
        <v>0</v>
      </c>
      <c r="Y8" s="48">
        <v>0</v>
      </c>
      <c r="Z8" s="48">
        <v>0</v>
      </c>
      <c r="AA8" s="48">
        <v>33600</v>
      </c>
      <c r="AB8" s="48">
        <v>0</v>
      </c>
      <c r="AC8" s="48">
        <v>0</v>
      </c>
      <c r="AD8" s="48">
        <v>38889</v>
      </c>
      <c r="AE8" s="48">
        <v>0</v>
      </c>
      <c r="AF8" s="48">
        <v>0</v>
      </c>
      <c r="AG8" s="48">
        <v>0</v>
      </c>
      <c r="AH8" s="48">
        <v>21146</v>
      </c>
      <c r="AI8" s="48">
        <v>30000</v>
      </c>
      <c r="AJ8" s="48">
        <v>10000</v>
      </c>
      <c r="AK8" s="48">
        <v>0</v>
      </c>
      <c r="AL8" s="48">
        <v>0</v>
      </c>
      <c r="AM8" s="48">
        <v>0</v>
      </c>
      <c r="AN8" s="48">
        <v>0</v>
      </c>
      <c r="AO8" s="48">
        <v>80000</v>
      </c>
      <c r="AP8" s="48">
        <v>15546</v>
      </c>
      <c r="AQ8" s="48">
        <v>32160</v>
      </c>
      <c r="AR8" s="48">
        <v>0</v>
      </c>
      <c r="AS8" s="48">
        <v>88200</v>
      </c>
      <c r="AT8" s="48">
        <v>0</v>
      </c>
      <c r="AU8" s="48">
        <v>2090</v>
      </c>
      <c r="AV8" s="48">
        <v>193500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13500</v>
      </c>
      <c r="BH8" s="48">
        <v>180000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0</v>
      </c>
      <c r="CA8" s="48">
        <v>0</v>
      </c>
      <c r="CB8" s="48">
        <v>0</v>
      </c>
      <c r="CC8" s="48">
        <v>0</v>
      </c>
      <c r="CD8" s="48">
        <v>0</v>
      </c>
      <c r="CE8" s="48">
        <v>0</v>
      </c>
      <c r="CF8" s="48">
        <v>0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0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6">
        <v>352000</v>
      </c>
      <c r="DE8" s="46">
        <v>0</v>
      </c>
      <c r="DF8" s="46">
        <v>0</v>
      </c>
      <c r="DG8" s="46">
        <v>0</v>
      </c>
      <c r="DH8" s="46">
        <v>352000</v>
      </c>
    </row>
    <row r="9" spans="1:112" ht="20.100000000000001" customHeight="1">
      <c r="A9" s="20" t="s">
        <v>97</v>
      </c>
      <c r="B9" s="20" t="s">
        <v>86</v>
      </c>
      <c r="C9" s="20" t="s">
        <v>83</v>
      </c>
      <c r="D9" s="86" t="s">
        <v>277</v>
      </c>
      <c r="E9" s="48">
        <v>192132</v>
      </c>
      <c r="F9" s="48">
        <v>192132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192132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0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6">
        <v>0</v>
      </c>
      <c r="DE9" s="46">
        <v>0</v>
      </c>
      <c r="DF9" s="46">
        <v>0</v>
      </c>
      <c r="DG9" s="46">
        <v>0</v>
      </c>
      <c r="DH9" s="46">
        <v>0</v>
      </c>
    </row>
    <row r="10" spans="1:112" ht="20.100000000000001" customHeight="1">
      <c r="A10" s="20" t="s">
        <v>90</v>
      </c>
      <c r="B10" s="20" t="s">
        <v>88</v>
      </c>
      <c r="C10" s="20" t="s">
        <v>83</v>
      </c>
      <c r="D10" s="86" t="s">
        <v>348</v>
      </c>
      <c r="E10" s="48">
        <v>10032</v>
      </c>
      <c r="F10" s="48">
        <v>10032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10032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0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6">
        <v>0</v>
      </c>
      <c r="DE10" s="46">
        <v>0</v>
      </c>
      <c r="DF10" s="46">
        <v>0</v>
      </c>
      <c r="DG10" s="46">
        <v>0</v>
      </c>
      <c r="DH10" s="46">
        <v>0</v>
      </c>
    </row>
    <row r="11" spans="1:112" ht="20.100000000000001" customHeight="1">
      <c r="A11" s="20" t="s">
        <v>90</v>
      </c>
      <c r="B11" s="20" t="s">
        <v>91</v>
      </c>
      <c r="C11" s="20" t="s">
        <v>91</v>
      </c>
      <c r="D11" s="86" t="s">
        <v>349</v>
      </c>
      <c r="E11" s="48">
        <v>320220</v>
      </c>
      <c r="F11" s="48">
        <v>320220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320220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0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0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6">
        <v>0</v>
      </c>
      <c r="DE11" s="46">
        <v>0</v>
      </c>
      <c r="DF11" s="46">
        <v>0</v>
      </c>
      <c r="DG11" s="46">
        <v>0</v>
      </c>
      <c r="DH11" s="46">
        <v>0</v>
      </c>
    </row>
    <row r="12" spans="1:112" ht="20.100000000000001" customHeight="1">
      <c r="A12" s="20" t="s">
        <v>81</v>
      </c>
      <c r="B12" s="20" t="s">
        <v>82</v>
      </c>
      <c r="C12" s="20" t="s">
        <v>86</v>
      </c>
      <c r="D12" s="86" t="s">
        <v>350</v>
      </c>
      <c r="E12" s="48">
        <v>10000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10000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10000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6">
        <v>0</v>
      </c>
      <c r="DE12" s="46">
        <v>0</v>
      </c>
      <c r="DF12" s="46">
        <v>0</v>
      </c>
      <c r="DG12" s="46">
        <v>0</v>
      </c>
      <c r="DH12" s="46">
        <v>0</v>
      </c>
    </row>
    <row r="13" spans="1:112" ht="20.100000000000001" customHeight="1">
      <c r="A13" s="20" t="s">
        <v>81</v>
      </c>
      <c r="B13" s="20" t="s">
        <v>82</v>
      </c>
      <c r="C13" s="20" t="s">
        <v>83</v>
      </c>
      <c r="D13" s="86" t="s">
        <v>351</v>
      </c>
      <c r="E13" s="48">
        <v>2026826</v>
      </c>
      <c r="F13" s="48">
        <v>1646076</v>
      </c>
      <c r="G13" s="48">
        <v>918780</v>
      </c>
      <c r="H13" s="48">
        <v>403248</v>
      </c>
      <c r="I13" s="48">
        <v>0</v>
      </c>
      <c r="J13" s="48">
        <v>91080</v>
      </c>
      <c r="K13" s="48">
        <v>232308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660</v>
      </c>
      <c r="T13" s="48">
        <v>367250</v>
      </c>
      <c r="U13" s="48">
        <v>85619</v>
      </c>
      <c r="V13" s="48">
        <v>20000</v>
      </c>
      <c r="W13" s="48">
        <v>0</v>
      </c>
      <c r="X13" s="48">
        <v>0</v>
      </c>
      <c r="Y13" s="48">
        <v>0</v>
      </c>
      <c r="Z13" s="48">
        <v>0</v>
      </c>
      <c r="AA13" s="48">
        <v>33600</v>
      </c>
      <c r="AB13" s="48">
        <v>0</v>
      </c>
      <c r="AC13" s="48">
        <v>0</v>
      </c>
      <c r="AD13" s="48">
        <v>38889</v>
      </c>
      <c r="AE13" s="48">
        <v>0</v>
      </c>
      <c r="AF13" s="48">
        <v>0</v>
      </c>
      <c r="AG13" s="48">
        <v>0</v>
      </c>
      <c r="AH13" s="48">
        <v>21146</v>
      </c>
      <c r="AI13" s="48">
        <v>30000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15546</v>
      </c>
      <c r="AQ13" s="48">
        <v>32160</v>
      </c>
      <c r="AR13" s="48">
        <v>0</v>
      </c>
      <c r="AS13" s="48">
        <v>88200</v>
      </c>
      <c r="AT13" s="48">
        <v>0</v>
      </c>
      <c r="AU13" s="48">
        <v>2090</v>
      </c>
      <c r="AV13" s="48">
        <v>13500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13500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6">
        <v>0</v>
      </c>
      <c r="DE13" s="46">
        <v>0</v>
      </c>
      <c r="DF13" s="46">
        <v>0</v>
      </c>
      <c r="DG13" s="46">
        <v>0</v>
      </c>
      <c r="DH13" s="46">
        <v>0</v>
      </c>
    </row>
    <row r="14" spans="1:112" ht="20.100000000000001" customHeight="1">
      <c r="A14" s="20" t="s">
        <v>94</v>
      </c>
      <c r="B14" s="20" t="s">
        <v>95</v>
      </c>
      <c r="C14" s="20" t="s">
        <v>83</v>
      </c>
      <c r="D14" s="86" t="s">
        <v>352</v>
      </c>
      <c r="E14" s="48">
        <v>130464</v>
      </c>
      <c r="F14" s="48">
        <v>130464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130464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48">
        <v>0</v>
      </c>
      <c r="CA14" s="48">
        <v>0</v>
      </c>
      <c r="CB14" s="48">
        <v>0</v>
      </c>
      <c r="CC14" s="48">
        <v>0</v>
      </c>
      <c r="CD14" s="48">
        <v>0</v>
      </c>
      <c r="CE14" s="48">
        <v>0</v>
      </c>
      <c r="CF14" s="48">
        <v>0</v>
      </c>
      <c r="CG14" s="48">
        <v>0</v>
      </c>
      <c r="CH14" s="48">
        <v>0</v>
      </c>
      <c r="CI14" s="48">
        <v>0</v>
      </c>
      <c r="CJ14" s="48">
        <v>0</v>
      </c>
      <c r="CK14" s="48">
        <v>0</v>
      </c>
      <c r="CL14" s="48">
        <v>0</v>
      </c>
      <c r="CM14" s="48">
        <v>0</v>
      </c>
      <c r="CN14" s="48">
        <v>0</v>
      </c>
      <c r="CO14" s="48">
        <v>0</v>
      </c>
      <c r="CP14" s="48">
        <v>0</v>
      </c>
      <c r="CQ14" s="48">
        <v>0</v>
      </c>
      <c r="CR14" s="48">
        <v>0</v>
      </c>
      <c r="CS14" s="48">
        <v>0</v>
      </c>
      <c r="CT14" s="48">
        <v>0</v>
      </c>
      <c r="CU14" s="48">
        <v>0</v>
      </c>
      <c r="CV14" s="48">
        <v>0</v>
      </c>
      <c r="CW14" s="48">
        <v>0</v>
      </c>
      <c r="CX14" s="48">
        <v>0</v>
      </c>
      <c r="CY14" s="48">
        <v>0</v>
      </c>
      <c r="CZ14" s="48">
        <v>0</v>
      </c>
      <c r="DA14" s="48">
        <v>0</v>
      </c>
      <c r="DB14" s="48">
        <v>0</v>
      </c>
      <c r="DC14" s="48">
        <v>0</v>
      </c>
      <c r="DD14" s="46">
        <v>0</v>
      </c>
      <c r="DE14" s="46">
        <v>0</v>
      </c>
      <c r="DF14" s="46">
        <v>0</v>
      </c>
      <c r="DG14" s="46">
        <v>0</v>
      </c>
      <c r="DH14" s="46">
        <v>0</v>
      </c>
    </row>
    <row r="15" spans="1:112" ht="20.100000000000001" customHeight="1">
      <c r="A15" s="20" t="s">
        <v>81</v>
      </c>
      <c r="B15" s="20" t="s">
        <v>82</v>
      </c>
      <c r="C15" s="20" t="s">
        <v>88</v>
      </c>
      <c r="D15" s="86" t="s">
        <v>353</v>
      </c>
      <c r="E15" s="48">
        <v>612000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80000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80000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180000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180000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6">
        <v>352000</v>
      </c>
      <c r="DE15" s="46">
        <v>0</v>
      </c>
      <c r="DF15" s="46">
        <v>0</v>
      </c>
      <c r="DG15" s="46">
        <v>0</v>
      </c>
      <c r="DH15" s="46">
        <v>352000</v>
      </c>
    </row>
    <row r="16" spans="1:112" ht="20.100000000000001" customHeight="1">
      <c r="A16" s="36"/>
      <c r="B16" s="36"/>
      <c r="C16" s="36"/>
      <c r="D16" s="20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95"/>
    </row>
    <row r="17" spans="1:112" ht="20.100000000000001" customHeight="1">
      <c r="A17" s="36"/>
      <c r="B17" s="36"/>
      <c r="C17" s="36"/>
      <c r="D17" s="20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95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U5:U6"/>
    <mergeCell ref="V5:V6"/>
    <mergeCell ref="AH5:AH6"/>
    <mergeCell ref="I5:I6"/>
    <mergeCell ref="J5:J6"/>
    <mergeCell ref="Y5:Y6"/>
    <mergeCell ref="AB5:AB6"/>
    <mergeCell ref="AC5:AC6"/>
    <mergeCell ref="AD5:AD6"/>
    <mergeCell ref="O5:O6"/>
    <mergeCell ref="P5:P6"/>
    <mergeCell ref="M5:M6"/>
    <mergeCell ref="N5:N6"/>
    <mergeCell ref="K5:K6"/>
    <mergeCell ref="L5:L6"/>
    <mergeCell ref="AT5:AT6"/>
    <mergeCell ref="AP5:AP6"/>
    <mergeCell ref="Q5:Q6"/>
    <mergeCell ref="R5:R6"/>
    <mergeCell ref="S5:S6"/>
    <mergeCell ref="T5:T6"/>
    <mergeCell ref="AF5:AF6"/>
    <mergeCell ref="AG5:AG6"/>
    <mergeCell ref="W5:W6"/>
    <mergeCell ref="X5:X6"/>
    <mergeCell ref="AZ5:AZ6"/>
    <mergeCell ref="AR5:AR6"/>
    <mergeCell ref="AS5:AS6"/>
    <mergeCell ref="Z5:Z6"/>
    <mergeCell ref="AI5:AI6"/>
    <mergeCell ref="AA5:AA6"/>
    <mergeCell ref="AE5:AE6"/>
    <mergeCell ref="AJ5:AJ6"/>
    <mergeCell ref="AK5:AK6"/>
    <mergeCell ref="AQ5:AQ6"/>
    <mergeCell ref="BA5:BA6"/>
    <mergeCell ref="AV5:AV6"/>
    <mergeCell ref="AW5:AW6"/>
    <mergeCell ref="AL5:AL6"/>
    <mergeCell ref="AM5:AM6"/>
    <mergeCell ref="AN5:AN6"/>
    <mergeCell ref="AO5:AO6"/>
    <mergeCell ref="AU5:AU6"/>
    <mergeCell ref="AX5:AX6"/>
    <mergeCell ref="AY5:AY6"/>
    <mergeCell ref="BP5:BP6"/>
    <mergeCell ref="BQ5:BQ6"/>
    <mergeCell ref="BN5:BN6"/>
    <mergeCell ref="BO5:BO6"/>
    <mergeCell ref="BD5:BD6"/>
    <mergeCell ref="BE5:BE6"/>
    <mergeCell ref="BJ5:BJ6"/>
    <mergeCell ref="BK5:BK6"/>
    <mergeCell ref="BL5:BL6"/>
    <mergeCell ref="BM5:BM6"/>
    <mergeCell ref="BH5:BH6"/>
    <mergeCell ref="BI5:BI6"/>
    <mergeCell ref="BB5:BB6"/>
    <mergeCell ref="BC5:BC6"/>
    <mergeCell ref="BF5:BF6"/>
    <mergeCell ref="BG5:BG6"/>
    <mergeCell ref="CQ5:CQ6"/>
    <mergeCell ref="CZ5:CZ6"/>
    <mergeCell ref="CD5:CD6"/>
    <mergeCell ref="BV5:BV6"/>
    <mergeCell ref="BY5:BY6"/>
    <mergeCell ref="BW5:BW6"/>
    <mergeCell ref="BX5:BX6"/>
    <mergeCell ref="BZ5:BZ6"/>
    <mergeCell ref="BR5:BR6"/>
    <mergeCell ref="BS5:BS6"/>
    <mergeCell ref="BT5:BT6"/>
    <mergeCell ref="BU5:BU6"/>
    <mergeCell ref="CL5:CL6"/>
    <mergeCell ref="CN5:CN6"/>
    <mergeCell ref="CB5:CB6"/>
    <mergeCell ref="CC5:CC6"/>
    <mergeCell ref="CA5:CA6"/>
    <mergeCell ref="CE5:CE6"/>
    <mergeCell ref="CJ5:CJ6"/>
    <mergeCell ref="CK5:CK6"/>
    <mergeCell ref="CH5:CH6"/>
    <mergeCell ref="CI5:CI6"/>
    <mergeCell ref="CF5:CF6"/>
    <mergeCell ref="CG5:CG6"/>
    <mergeCell ref="CO5:CO6"/>
    <mergeCell ref="CP5:CP6"/>
    <mergeCell ref="CM5:CM6"/>
    <mergeCell ref="DH5:DH6"/>
    <mergeCell ref="CR5:CR6"/>
    <mergeCell ref="CS5:CS6"/>
    <mergeCell ref="DC5:DC6"/>
    <mergeCell ref="DD5:DD6"/>
    <mergeCell ref="CT5:CT6"/>
    <mergeCell ref="CU5:CU6"/>
    <mergeCell ref="CV5:CV6"/>
    <mergeCell ref="DG5:DG6"/>
    <mergeCell ref="CY5:CY6"/>
    <mergeCell ref="CX5:CX6"/>
    <mergeCell ref="DF5:DF6"/>
    <mergeCell ref="DB5:DB6"/>
    <mergeCell ref="DE5:DE6"/>
    <mergeCell ref="DA5:DA6"/>
    <mergeCell ref="CW5:CW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scale="13" fitToHeight="100" orientation="landscape" r:id="rId1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showZeros="0" topLeftCell="A37" workbookViewId="0">
      <selection activeCell="D10" sqref="D10"/>
    </sheetView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  <col min="8" max="8" width="9.1640625" customWidth="1"/>
  </cols>
  <sheetData>
    <row r="1" spans="1:7" ht="20.100000000000001" customHeight="1">
      <c r="A1" s="27"/>
      <c r="B1" s="27"/>
      <c r="C1" s="28"/>
      <c r="D1" s="27"/>
      <c r="E1" s="27"/>
      <c r="F1" s="29" t="s">
        <v>354</v>
      </c>
      <c r="G1" s="39"/>
    </row>
    <row r="2" spans="1:7" ht="25.5" customHeight="1">
      <c r="A2" s="62" t="s">
        <v>355</v>
      </c>
      <c r="B2" s="63"/>
      <c r="C2" s="63"/>
      <c r="D2" s="63"/>
      <c r="E2" s="63"/>
      <c r="F2" s="63"/>
      <c r="G2" s="39"/>
    </row>
    <row r="3" spans="1:7" ht="20.100000000000001" customHeight="1">
      <c r="A3" s="209"/>
      <c r="B3" s="209"/>
      <c r="C3" s="209"/>
      <c r="D3" s="30"/>
      <c r="E3" s="30"/>
      <c r="F3" s="6" t="s">
        <v>2</v>
      </c>
      <c r="G3" s="39"/>
    </row>
    <row r="4" spans="1:7" ht="20.100000000000001" customHeight="1">
      <c r="A4" s="64" t="s">
        <v>356</v>
      </c>
      <c r="B4" s="64"/>
      <c r="C4" s="64"/>
      <c r="D4" s="193" t="s">
        <v>101</v>
      </c>
      <c r="E4" s="193"/>
      <c r="F4" s="193"/>
      <c r="G4" s="39"/>
    </row>
    <row r="5" spans="1:7" ht="10.5" customHeight="1">
      <c r="A5" s="10" t="s">
        <v>65</v>
      </c>
      <c r="B5" s="11"/>
      <c r="C5" s="193" t="s">
        <v>266</v>
      </c>
      <c r="D5" s="193" t="s">
        <v>55</v>
      </c>
      <c r="E5" s="196" t="s">
        <v>357</v>
      </c>
      <c r="F5" s="202" t="s">
        <v>358</v>
      </c>
      <c r="G5" s="39"/>
    </row>
    <row r="6" spans="1:7" ht="10.5" customHeight="1">
      <c r="A6" s="58" t="s">
        <v>75</v>
      </c>
      <c r="B6" s="58" t="s">
        <v>76</v>
      </c>
      <c r="C6" s="193"/>
      <c r="D6" s="193"/>
      <c r="E6" s="196"/>
      <c r="F6" s="202"/>
      <c r="G6" s="39"/>
    </row>
    <row r="7" spans="1:7" s="43" customFormat="1" ht="13.15" customHeight="1">
      <c r="A7" s="14" t="s">
        <v>78</v>
      </c>
      <c r="B7" s="14" t="s">
        <v>78</v>
      </c>
      <c r="C7" s="14" t="s">
        <v>78</v>
      </c>
      <c r="D7" s="19">
        <v>1</v>
      </c>
      <c r="E7" s="19">
        <v>2</v>
      </c>
      <c r="F7" s="19">
        <v>3</v>
      </c>
      <c r="G7" s="55"/>
    </row>
    <row r="8" spans="1:7" s="43" customFormat="1" ht="15.6" customHeight="1">
      <c r="A8" s="13"/>
      <c r="B8" s="13"/>
      <c r="C8" s="13" t="s">
        <v>149</v>
      </c>
      <c r="D8" s="65">
        <f>E8+F8</f>
        <v>2679674</v>
      </c>
      <c r="E8" s="66">
        <f>E9+E23+E51+E64+E68+E74</f>
        <v>2312424</v>
      </c>
      <c r="F8" s="66">
        <f>F9+F23+F51+F64+F68+F74</f>
        <v>367250</v>
      </c>
      <c r="G8" s="55"/>
    </row>
    <row r="9" spans="1:7" ht="18.600000000000001" customHeight="1">
      <c r="A9" s="20"/>
      <c r="B9" s="20"/>
      <c r="C9" s="36" t="s">
        <v>261</v>
      </c>
      <c r="D9" s="67">
        <f>SUM(D10:D22)</f>
        <v>2298924</v>
      </c>
      <c r="E9" s="67">
        <f>SUM(E10:E22)</f>
        <v>2298924</v>
      </c>
      <c r="F9" s="67">
        <f>SUM(F10:F22)</f>
        <v>0</v>
      </c>
      <c r="G9" s="39"/>
    </row>
    <row r="10" spans="1:7" ht="18.600000000000001" customHeight="1">
      <c r="A10" s="20" t="s">
        <v>359</v>
      </c>
      <c r="B10" s="20" t="s">
        <v>83</v>
      </c>
      <c r="C10" s="36" t="s">
        <v>360</v>
      </c>
      <c r="D10" s="47">
        <f t="shared" ref="D10:D22" si="0">E10+F10</f>
        <v>918780</v>
      </c>
      <c r="E10" s="68">
        <v>918780</v>
      </c>
      <c r="F10" s="69"/>
      <c r="G10" s="39"/>
    </row>
    <row r="11" spans="1:7" ht="18.600000000000001" customHeight="1">
      <c r="A11" s="20" t="s">
        <v>359</v>
      </c>
      <c r="B11" s="20" t="s">
        <v>86</v>
      </c>
      <c r="C11" s="36" t="s">
        <v>361</v>
      </c>
      <c r="D11" s="47">
        <f t="shared" si="0"/>
        <v>403248</v>
      </c>
      <c r="E11" s="68">
        <v>403248</v>
      </c>
      <c r="F11" s="49"/>
      <c r="G11" s="39"/>
    </row>
    <row r="12" spans="1:7" ht="10.5" customHeight="1">
      <c r="A12" s="20" t="s">
        <v>359</v>
      </c>
      <c r="B12" s="20" t="s">
        <v>161</v>
      </c>
      <c r="C12" s="36" t="s">
        <v>362</v>
      </c>
      <c r="D12" s="47">
        <f t="shared" si="0"/>
        <v>0</v>
      </c>
      <c r="E12" s="68">
        <v>0</v>
      </c>
      <c r="F12" s="70"/>
      <c r="G12" s="39"/>
    </row>
    <row r="13" spans="1:7" ht="18.600000000000001" customHeight="1">
      <c r="A13" s="20" t="s">
        <v>359</v>
      </c>
      <c r="B13" s="20" t="s">
        <v>172</v>
      </c>
      <c r="C13" s="36" t="s">
        <v>363</v>
      </c>
      <c r="D13" s="47">
        <f t="shared" si="0"/>
        <v>91080</v>
      </c>
      <c r="E13" s="68">
        <v>91080</v>
      </c>
      <c r="F13" s="47"/>
      <c r="G13" s="71"/>
    </row>
    <row r="14" spans="1:7" ht="18.600000000000001" customHeight="1">
      <c r="A14" s="20" t="s">
        <v>359</v>
      </c>
      <c r="B14" s="20" t="s">
        <v>174</v>
      </c>
      <c r="C14" s="36" t="s">
        <v>364</v>
      </c>
      <c r="D14" s="47">
        <f t="shared" si="0"/>
        <v>232308</v>
      </c>
      <c r="E14" s="68">
        <v>232308</v>
      </c>
      <c r="F14" s="49"/>
      <c r="G14" s="39"/>
    </row>
    <row r="15" spans="1:7" ht="18.600000000000001" customHeight="1">
      <c r="A15" s="20" t="s">
        <v>359</v>
      </c>
      <c r="B15" s="20" t="s">
        <v>176</v>
      </c>
      <c r="C15" s="36" t="s">
        <v>365</v>
      </c>
      <c r="D15" s="47">
        <f t="shared" si="0"/>
        <v>320220</v>
      </c>
      <c r="E15" s="68">
        <v>320220</v>
      </c>
      <c r="F15" s="49"/>
      <c r="G15" s="41"/>
    </row>
    <row r="16" spans="1:7" ht="12.75" customHeight="1">
      <c r="A16" s="20" t="s">
        <v>359</v>
      </c>
      <c r="B16" s="20" t="s">
        <v>178</v>
      </c>
      <c r="C16" s="36" t="s">
        <v>366</v>
      </c>
      <c r="D16" s="47">
        <f t="shared" si="0"/>
        <v>0</v>
      </c>
      <c r="E16" s="68">
        <v>0</v>
      </c>
      <c r="F16" s="49"/>
      <c r="G16" s="41"/>
    </row>
    <row r="17" spans="1:7" ht="18.600000000000001" customHeight="1">
      <c r="A17" s="20" t="s">
        <v>359</v>
      </c>
      <c r="B17" s="20" t="s">
        <v>367</v>
      </c>
      <c r="C17" s="36" t="s">
        <v>368</v>
      </c>
      <c r="D17" s="47">
        <f t="shared" si="0"/>
        <v>130464</v>
      </c>
      <c r="E17" s="68">
        <v>130464</v>
      </c>
      <c r="F17" s="49"/>
      <c r="G17" s="41"/>
    </row>
    <row r="18" spans="1:7" ht="12.75" customHeight="1">
      <c r="A18" s="20" t="s">
        <v>359</v>
      </c>
      <c r="B18" s="20" t="s">
        <v>95</v>
      </c>
      <c r="C18" s="36" t="s">
        <v>369</v>
      </c>
      <c r="D18" s="47">
        <f t="shared" si="0"/>
        <v>0</v>
      </c>
      <c r="E18" s="68">
        <v>0</v>
      </c>
      <c r="F18" s="49"/>
      <c r="G18" s="41"/>
    </row>
    <row r="19" spans="1:7" ht="18.600000000000001" customHeight="1">
      <c r="A19" s="20" t="s">
        <v>359</v>
      </c>
      <c r="B19" s="20" t="s">
        <v>370</v>
      </c>
      <c r="C19" s="36" t="s">
        <v>371</v>
      </c>
      <c r="D19" s="47">
        <f t="shared" si="0"/>
        <v>10032</v>
      </c>
      <c r="E19" s="68">
        <v>10032</v>
      </c>
      <c r="F19" s="49"/>
      <c r="G19" s="41"/>
    </row>
    <row r="20" spans="1:7" ht="18.600000000000001" customHeight="1">
      <c r="A20" s="20" t="s">
        <v>359</v>
      </c>
      <c r="B20" s="20" t="s">
        <v>372</v>
      </c>
      <c r="C20" s="36" t="s">
        <v>98</v>
      </c>
      <c r="D20" s="47">
        <f t="shared" si="0"/>
        <v>192132</v>
      </c>
      <c r="E20" s="68">
        <v>192132</v>
      </c>
      <c r="F20" s="49"/>
      <c r="G20" s="41"/>
    </row>
    <row r="21" spans="1:7" ht="11.25" customHeight="1">
      <c r="A21" s="20" t="s">
        <v>359</v>
      </c>
      <c r="B21" s="20" t="s">
        <v>373</v>
      </c>
      <c r="C21" s="36" t="s">
        <v>374</v>
      </c>
      <c r="D21" s="47">
        <f t="shared" si="0"/>
        <v>0</v>
      </c>
      <c r="E21" s="68">
        <v>0</v>
      </c>
      <c r="F21" s="49"/>
      <c r="G21" s="39"/>
    </row>
    <row r="22" spans="1:7" ht="18.600000000000001" customHeight="1">
      <c r="A22" s="20" t="s">
        <v>359</v>
      </c>
      <c r="B22" s="20" t="s">
        <v>88</v>
      </c>
      <c r="C22" s="36" t="s">
        <v>162</v>
      </c>
      <c r="D22" s="47">
        <f t="shared" si="0"/>
        <v>660</v>
      </c>
      <c r="E22" s="46">
        <v>660</v>
      </c>
      <c r="F22" s="49"/>
      <c r="G22" s="41"/>
    </row>
    <row r="23" spans="1:7" ht="18.600000000000001" customHeight="1">
      <c r="A23" s="20"/>
      <c r="B23" s="20"/>
      <c r="C23" s="36" t="s">
        <v>262</v>
      </c>
      <c r="D23" s="67">
        <f>SUM(D24:D50)</f>
        <v>367250</v>
      </c>
      <c r="E23" s="67">
        <f>SUM(E24:E50)</f>
        <v>0</v>
      </c>
      <c r="F23" s="67">
        <f>SUM(F24:F50)</f>
        <v>367250</v>
      </c>
      <c r="G23" s="39"/>
    </row>
    <row r="24" spans="1:7" ht="18.600000000000001" customHeight="1">
      <c r="A24" s="20" t="s">
        <v>375</v>
      </c>
      <c r="B24" s="20" t="s">
        <v>83</v>
      </c>
      <c r="C24" s="36" t="s">
        <v>376</v>
      </c>
      <c r="D24" s="47">
        <f t="shared" ref="D24:D50" si="1">E24+F24</f>
        <v>85619</v>
      </c>
      <c r="E24" s="72"/>
      <c r="F24" s="68">
        <v>85619</v>
      </c>
      <c r="G24" s="39"/>
    </row>
    <row r="25" spans="1:7" ht="18.600000000000001" customHeight="1">
      <c r="A25" s="20" t="s">
        <v>375</v>
      </c>
      <c r="B25" s="20" t="s">
        <v>86</v>
      </c>
      <c r="C25" s="36" t="s">
        <v>377</v>
      </c>
      <c r="D25" s="47">
        <f t="shared" si="1"/>
        <v>20000</v>
      </c>
      <c r="E25" s="72"/>
      <c r="F25" s="68">
        <v>20000</v>
      </c>
      <c r="G25" s="39"/>
    </row>
    <row r="26" spans="1:7" ht="9" customHeight="1">
      <c r="A26" s="20" t="s">
        <v>375</v>
      </c>
      <c r="B26" s="20" t="s">
        <v>161</v>
      </c>
      <c r="C26" s="36" t="s">
        <v>378</v>
      </c>
      <c r="D26" s="47">
        <f t="shared" si="1"/>
        <v>0</v>
      </c>
      <c r="E26" s="72"/>
      <c r="F26" s="68">
        <v>0</v>
      </c>
      <c r="G26" s="39"/>
    </row>
    <row r="27" spans="1:7" ht="9" customHeight="1">
      <c r="A27" s="20" t="s">
        <v>375</v>
      </c>
      <c r="B27" s="20" t="s">
        <v>169</v>
      </c>
      <c r="C27" s="36" t="s">
        <v>379</v>
      </c>
      <c r="D27" s="47">
        <f t="shared" si="1"/>
        <v>0</v>
      </c>
      <c r="E27" s="72"/>
      <c r="F27" s="68">
        <v>0</v>
      </c>
      <c r="G27" s="39"/>
    </row>
    <row r="28" spans="1:7" ht="9" customHeight="1">
      <c r="A28" s="20" t="s">
        <v>375</v>
      </c>
      <c r="B28" s="20" t="s">
        <v>91</v>
      </c>
      <c r="C28" s="36" t="s">
        <v>380</v>
      </c>
      <c r="D28" s="47">
        <f t="shared" si="1"/>
        <v>0</v>
      </c>
      <c r="E28" s="72"/>
      <c r="F28" s="68">
        <v>0</v>
      </c>
      <c r="G28" s="39"/>
    </row>
    <row r="29" spans="1:7" ht="9" customHeight="1">
      <c r="A29" s="20" t="s">
        <v>375</v>
      </c>
      <c r="B29" s="20" t="s">
        <v>172</v>
      </c>
      <c r="C29" s="36" t="s">
        <v>381</v>
      </c>
      <c r="D29" s="47">
        <f t="shared" si="1"/>
        <v>0</v>
      </c>
      <c r="E29" s="72"/>
      <c r="F29" s="68">
        <v>0</v>
      </c>
      <c r="G29" s="39"/>
    </row>
    <row r="30" spans="1:7" ht="18.600000000000001" customHeight="1">
      <c r="A30" s="20" t="s">
        <v>375</v>
      </c>
      <c r="B30" s="20" t="s">
        <v>174</v>
      </c>
      <c r="C30" s="36" t="s">
        <v>382</v>
      </c>
      <c r="D30" s="47">
        <f t="shared" si="1"/>
        <v>33600</v>
      </c>
      <c r="E30" s="72"/>
      <c r="F30" s="68">
        <v>33600</v>
      </c>
      <c r="G30" s="39"/>
    </row>
    <row r="31" spans="1:7" ht="12" customHeight="1">
      <c r="A31" s="20" t="s">
        <v>383</v>
      </c>
      <c r="B31" s="20" t="s">
        <v>176</v>
      </c>
      <c r="C31" s="36" t="s">
        <v>384</v>
      </c>
      <c r="D31" s="47">
        <f t="shared" si="1"/>
        <v>0</v>
      </c>
      <c r="E31" s="72"/>
      <c r="F31" s="46">
        <v>0</v>
      </c>
      <c r="G31" s="39"/>
    </row>
    <row r="32" spans="1:7" ht="12" customHeight="1">
      <c r="A32" s="20" t="s">
        <v>375</v>
      </c>
      <c r="B32" s="20" t="s">
        <v>178</v>
      </c>
      <c r="C32" s="36" t="s">
        <v>385</v>
      </c>
      <c r="D32" s="47">
        <f t="shared" si="1"/>
        <v>0</v>
      </c>
      <c r="E32" s="72"/>
      <c r="F32" s="73">
        <v>0</v>
      </c>
      <c r="G32" s="39"/>
    </row>
    <row r="33" spans="1:7" ht="18.600000000000001" customHeight="1">
      <c r="A33" s="20" t="s">
        <v>375</v>
      </c>
      <c r="B33" s="20" t="s">
        <v>95</v>
      </c>
      <c r="C33" s="36" t="s">
        <v>386</v>
      </c>
      <c r="D33" s="47">
        <f t="shared" si="1"/>
        <v>38889</v>
      </c>
      <c r="E33" s="72"/>
      <c r="F33" s="68">
        <v>38889</v>
      </c>
      <c r="G33" s="39"/>
    </row>
    <row r="34" spans="1:7" ht="13.5" customHeight="1">
      <c r="A34" s="20" t="s">
        <v>375</v>
      </c>
      <c r="B34" s="20" t="s">
        <v>370</v>
      </c>
      <c r="C34" s="36" t="s">
        <v>387</v>
      </c>
      <c r="D34" s="47">
        <f t="shared" si="1"/>
        <v>0</v>
      </c>
      <c r="E34" s="72"/>
      <c r="F34" s="68">
        <v>0</v>
      </c>
      <c r="G34" s="39"/>
    </row>
    <row r="35" spans="1:7" ht="13.5" customHeight="1">
      <c r="A35" s="20" t="s">
        <v>375</v>
      </c>
      <c r="B35" s="20" t="s">
        <v>372</v>
      </c>
      <c r="C35" s="36" t="s">
        <v>388</v>
      </c>
      <c r="D35" s="47">
        <f t="shared" si="1"/>
        <v>0</v>
      </c>
      <c r="E35" s="72"/>
      <c r="F35" s="68">
        <v>0</v>
      </c>
      <c r="G35" s="39"/>
    </row>
    <row r="36" spans="1:7" ht="13.5" customHeight="1">
      <c r="A36" s="20" t="s">
        <v>375</v>
      </c>
      <c r="B36" s="20" t="s">
        <v>373</v>
      </c>
      <c r="C36" s="36" t="s">
        <v>389</v>
      </c>
      <c r="D36" s="47">
        <f t="shared" si="1"/>
        <v>0</v>
      </c>
      <c r="E36" s="72"/>
      <c r="F36" s="68">
        <v>0</v>
      </c>
      <c r="G36" s="39"/>
    </row>
    <row r="37" spans="1:7" ht="18.600000000000001" customHeight="1">
      <c r="A37" s="20" t="s">
        <v>375</v>
      </c>
      <c r="B37" s="20" t="s">
        <v>390</v>
      </c>
      <c r="C37" s="36" t="s">
        <v>167</v>
      </c>
      <c r="D37" s="47">
        <f t="shared" si="1"/>
        <v>21146</v>
      </c>
      <c r="E37" s="72"/>
      <c r="F37" s="68">
        <v>21146</v>
      </c>
      <c r="G37" s="39"/>
    </row>
    <row r="38" spans="1:7" ht="18.600000000000001" customHeight="1">
      <c r="A38" s="20" t="s">
        <v>375</v>
      </c>
      <c r="B38" s="20" t="s">
        <v>391</v>
      </c>
      <c r="C38" s="36" t="s">
        <v>168</v>
      </c>
      <c r="D38" s="47">
        <f t="shared" si="1"/>
        <v>30000</v>
      </c>
      <c r="E38" s="72"/>
      <c r="F38" s="68">
        <v>30000</v>
      </c>
      <c r="G38" s="39"/>
    </row>
    <row r="39" spans="1:7" ht="8.25" customHeight="1">
      <c r="A39" s="20" t="s">
        <v>375</v>
      </c>
      <c r="B39" s="20" t="s">
        <v>392</v>
      </c>
      <c r="C39" s="36" t="s">
        <v>173</v>
      </c>
      <c r="D39" s="47">
        <f t="shared" si="1"/>
        <v>0</v>
      </c>
      <c r="E39" s="72"/>
      <c r="F39" s="68">
        <v>0</v>
      </c>
      <c r="G39" s="39"/>
    </row>
    <row r="40" spans="1:7" ht="8.25" customHeight="1">
      <c r="A40" s="20" t="s">
        <v>375</v>
      </c>
      <c r="B40" s="20" t="s">
        <v>393</v>
      </c>
      <c r="C40" s="36" t="s">
        <v>394</v>
      </c>
      <c r="D40" s="47">
        <f t="shared" si="1"/>
        <v>0</v>
      </c>
      <c r="E40" s="72"/>
      <c r="F40" s="68">
        <v>0</v>
      </c>
      <c r="G40" s="39"/>
    </row>
    <row r="41" spans="1:7" ht="8.25" customHeight="1">
      <c r="A41" s="20" t="s">
        <v>375</v>
      </c>
      <c r="B41" s="20" t="s">
        <v>395</v>
      </c>
      <c r="C41" s="36" t="s">
        <v>396</v>
      </c>
      <c r="D41" s="47">
        <f t="shared" si="1"/>
        <v>0</v>
      </c>
      <c r="E41" s="72"/>
      <c r="F41" s="68">
        <v>0</v>
      </c>
      <c r="G41" s="39"/>
    </row>
    <row r="42" spans="1:7" ht="8.25" customHeight="1">
      <c r="A42" s="20" t="s">
        <v>375</v>
      </c>
      <c r="B42" s="20" t="s">
        <v>397</v>
      </c>
      <c r="C42" s="36" t="s">
        <v>398</v>
      </c>
      <c r="D42" s="47">
        <f t="shared" si="1"/>
        <v>0</v>
      </c>
      <c r="E42" s="72"/>
      <c r="F42" s="68">
        <v>0</v>
      </c>
      <c r="G42" s="39"/>
    </row>
    <row r="43" spans="1:7" ht="8.25" customHeight="1">
      <c r="A43" s="20" t="s">
        <v>375</v>
      </c>
      <c r="B43" s="20" t="s">
        <v>399</v>
      </c>
      <c r="C43" s="36" t="s">
        <v>400</v>
      </c>
      <c r="D43" s="47">
        <f t="shared" si="1"/>
        <v>0</v>
      </c>
      <c r="E43" s="72"/>
      <c r="F43" s="68">
        <v>0</v>
      </c>
    </row>
    <row r="44" spans="1:7" ht="8.25" customHeight="1">
      <c r="A44" s="20" t="s">
        <v>375</v>
      </c>
      <c r="B44" s="20" t="s">
        <v>401</v>
      </c>
      <c r="C44" s="36" t="s">
        <v>171</v>
      </c>
      <c r="D44" s="47">
        <f t="shared" si="1"/>
        <v>0</v>
      </c>
      <c r="E44" s="72"/>
      <c r="F44" s="68">
        <v>0</v>
      </c>
    </row>
    <row r="45" spans="1:7" ht="18.600000000000001" customHeight="1">
      <c r="A45" s="20" t="s">
        <v>375</v>
      </c>
      <c r="B45" s="20" t="s">
        <v>402</v>
      </c>
      <c r="C45" s="36" t="s">
        <v>403</v>
      </c>
      <c r="D45" s="47">
        <f t="shared" si="1"/>
        <v>15546</v>
      </c>
      <c r="E45" s="72"/>
      <c r="F45" s="68">
        <v>15546</v>
      </c>
    </row>
    <row r="46" spans="1:7" ht="18.600000000000001" customHeight="1">
      <c r="A46" s="20" t="s">
        <v>375</v>
      </c>
      <c r="B46" s="20" t="s">
        <v>82</v>
      </c>
      <c r="C46" s="36" t="s">
        <v>404</v>
      </c>
      <c r="D46" s="47">
        <f t="shared" si="1"/>
        <v>32160</v>
      </c>
      <c r="E46" s="72"/>
      <c r="F46" s="68">
        <v>32160</v>
      </c>
    </row>
    <row r="47" spans="1:7" ht="12" customHeight="1">
      <c r="A47" s="20" t="s">
        <v>375</v>
      </c>
      <c r="B47" s="20" t="s">
        <v>405</v>
      </c>
      <c r="C47" s="36" t="s">
        <v>177</v>
      </c>
      <c r="D47" s="47">
        <f t="shared" si="1"/>
        <v>0</v>
      </c>
      <c r="E47" s="72"/>
      <c r="F47" s="68">
        <v>0</v>
      </c>
    </row>
    <row r="48" spans="1:7" ht="18.600000000000001" customHeight="1">
      <c r="A48" s="20" t="s">
        <v>375</v>
      </c>
      <c r="B48" s="20" t="s">
        <v>406</v>
      </c>
      <c r="C48" s="36" t="s">
        <v>407</v>
      </c>
      <c r="D48" s="47">
        <f t="shared" si="1"/>
        <v>88200</v>
      </c>
      <c r="E48" s="72"/>
      <c r="F48" s="68">
        <v>88200</v>
      </c>
    </row>
    <row r="49" spans="1:6" ht="12" customHeight="1">
      <c r="A49" s="20" t="s">
        <v>375</v>
      </c>
      <c r="B49" s="20" t="s">
        <v>408</v>
      </c>
      <c r="C49" s="36" t="s">
        <v>409</v>
      </c>
      <c r="D49" s="47">
        <f t="shared" si="1"/>
        <v>0</v>
      </c>
      <c r="E49" s="72"/>
      <c r="F49" s="68">
        <v>0</v>
      </c>
    </row>
    <row r="50" spans="1:6" ht="18.600000000000001" customHeight="1">
      <c r="A50" s="20" t="s">
        <v>375</v>
      </c>
      <c r="B50" s="20" t="s">
        <v>88</v>
      </c>
      <c r="C50" s="36" t="s">
        <v>180</v>
      </c>
      <c r="D50" s="47">
        <f t="shared" si="1"/>
        <v>2090</v>
      </c>
      <c r="E50" s="72"/>
      <c r="F50" s="46">
        <v>2090</v>
      </c>
    </row>
    <row r="51" spans="1:6" ht="18.600000000000001" customHeight="1">
      <c r="A51" s="20"/>
      <c r="B51" s="20"/>
      <c r="C51" s="36" t="s">
        <v>217</v>
      </c>
      <c r="D51" s="67">
        <f>D52+D53+D54+D55+D56+D57+D58+D59+D60+D61+D63</f>
        <v>13500</v>
      </c>
      <c r="E51" s="67">
        <f>E52+E53+E54+E55+E56+E57+E58+E59+E60+E61+E63</f>
        <v>13500</v>
      </c>
      <c r="F51" s="67">
        <f>F52+F53+F54+F55+F56+F57+F58+F59+F60+F61+F63</f>
        <v>0</v>
      </c>
    </row>
    <row r="52" spans="1:6" ht="9" customHeight="1">
      <c r="A52" s="20" t="s">
        <v>410</v>
      </c>
      <c r="B52" s="20" t="s">
        <v>83</v>
      </c>
      <c r="C52" s="36" t="s">
        <v>411</v>
      </c>
      <c r="D52" s="47">
        <f t="shared" ref="D52:D63" si="2">E52+F52</f>
        <v>0</v>
      </c>
      <c r="E52" s="68">
        <v>0</v>
      </c>
      <c r="F52" s="49"/>
    </row>
    <row r="53" spans="1:6" ht="9" customHeight="1">
      <c r="A53" s="20" t="s">
        <v>410</v>
      </c>
      <c r="B53" s="20" t="s">
        <v>86</v>
      </c>
      <c r="C53" s="36" t="s">
        <v>412</v>
      </c>
      <c r="D53" s="47">
        <f t="shared" si="2"/>
        <v>0</v>
      </c>
      <c r="E53" s="68">
        <v>0</v>
      </c>
      <c r="F53" s="49"/>
    </row>
    <row r="54" spans="1:6" ht="9" customHeight="1">
      <c r="A54" s="20" t="s">
        <v>410</v>
      </c>
      <c r="B54" s="20" t="s">
        <v>161</v>
      </c>
      <c r="C54" s="36" t="s">
        <v>413</v>
      </c>
      <c r="D54" s="47">
        <f t="shared" si="2"/>
        <v>0</v>
      </c>
      <c r="E54" s="68">
        <v>0</v>
      </c>
      <c r="F54" s="49"/>
    </row>
    <row r="55" spans="1:6" ht="9" customHeight="1">
      <c r="A55" s="20" t="s">
        <v>410</v>
      </c>
      <c r="B55" s="20" t="s">
        <v>169</v>
      </c>
      <c r="C55" s="36" t="s">
        <v>414</v>
      </c>
      <c r="D55" s="47">
        <f t="shared" si="2"/>
        <v>0</v>
      </c>
      <c r="E55" s="68">
        <v>0</v>
      </c>
      <c r="F55" s="49"/>
    </row>
    <row r="56" spans="1:6" ht="9" customHeight="1">
      <c r="A56" s="20" t="s">
        <v>410</v>
      </c>
      <c r="B56" s="20" t="s">
        <v>91</v>
      </c>
      <c r="C56" s="36" t="s">
        <v>415</v>
      </c>
      <c r="D56" s="47">
        <f t="shared" si="2"/>
        <v>0</v>
      </c>
      <c r="E56" s="68">
        <v>0</v>
      </c>
      <c r="F56" s="49"/>
    </row>
    <row r="57" spans="1:6" ht="9" customHeight="1">
      <c r="A57" s="20" t="s">
        <v>410</v>
      </c>
      <c r="B57" s="20" t="s">
        <v>172</v>
      </c>
      <c r="C57" s="36" t="s">
        <v>416</v>
      </c>
      <c r="D57" s="47">
        <f t="shared" si="2"/>
        <v>0</v>
      </c>
      <c r="E57" s="68">
        <v>0</v>
      </c>
      <c r="F57" s="49"/>
    </row>
    <row r="58" spans="1:6" ht="9" customHeight="1">
      <c r="A58" s="20" t="s">
        <v>410</v>
      </c>
      <c r="B58" s="20" t="s">
        <v>174</v>
      </c>
      <c r="C58" s="36" t="s">
        <v>417</v>
      </c>
      <c r="D58" s="47">
        <f t="shared" si="2"/>
        <v>0</v>
      </c>
      <c r="E58" s="68">
        <v>0</v>
      </c>
      <c r="F58" s="49"/>
    </row>
    <row r="59" spans="1:6" ht="9" customHeight="1">
      <c r="A59" s="36" t="s">
        <v>410</v>
      </c>
      <c r="B59" s="36" t="s">
        <v>176</v>
      </c>
      <c r="C59" s="36" t="s">
        <v>220</v>
      </c>
      <c r="D59" s="47">
        <f t="shared" si="2"/>
        <v>0</v>
      </c>
      <c r="E59" s="68">
        <v>0</v>
      </c>
      <c r="F59" s="49"/>
    </row>
    <row r="60" spans="1:6" ht="9" customHeight="1">
      <c r="A60" s="36" t="s">
        <v>410</v>
      </c>
      <c r="B60" s="36" t="s">
        <v>178</v>
      </c>
      <c r="C60" s="36" t="s">
        <v>418</v>
      </c>
      <c r="D60" s="47">
        <f t="shared" si="2"/>
        <v>0</v>
      </c>
      <c r="E60" s="68">
        <v>0</v>
      </c>
      <c r="F60" s="49"/>
    </row>
    <row r="61" spans="1:6" ht="9" customHeight="1">
      <c r="A61" s="36" t="s">
        <v>410</v>
      </c>
      <c r="B61" s="36" t="s">
        <v>367</v>
      </c>
      <c r="C61" s="36" t="s">
        <v>221</v>
      </c>
      <c r="D61" s="47">
        <f t="shared" si="2"/>
        <v>0</v>
      </c>
      <c r="E61" s="46">
        <v>0</v>
      </c>
      <c r="F61" s="49"/>
    </row>
    <row r="62" spans="1:6" ht="18.600000000000001" customHeight="1">
      <c r="A62" s="36" t="s">
        <v>410</v>
      </c>
      <c r="B62" s="36" t="s">
        <v>88</v>
      </c>
      <c r="C62" s="36" t="s">
        <v>419</v>
      </c>
      <c r="D62" s="47">
        <f t="shared" si="2"/>
        <v>13500</v>
      </c>
      <c r="E62" s="74">
        <v>13500</v>
      </c>
      <c r="F62" s="49"/>
    </row>
    <row r="63" spans="1:6" ht="18.75" customHeight="1">
      <c r="A63" s="36" t="s">
        <v>410</v>
      </c>
      <c r="B63" s="36" t="s">
        <v>88</v>
      </c>
      <c r="C63" s="36" t="s">
        <v>420</v>
      </c>
      <c r="D63" s="47">
        <f t="shared" si="2"/>
        <v>13500</v>
      </c>
      <c r="E63" s="74">
        <v>13500</v>
      </c>
      <c r="F63" s="69"/>
    </row>
    <row r="64" spans="1:6" ht="9" customHeight="1">
      <c r="A64" s="75"/>
      <c r="B64" s="75"/>
      <c r="C64" s="180" t="s">
        <v>421</v>
      </c>
      <c r="D64" s="77">
        <f>SUM(D65:D67)</f>
        <v>0</v>
      </c>
      <c r="E64" s="77">
        <f>SUM(E65:E67)</f>
        <v>0</v>
      </c>
      <c r="F64" s="77">
        <f>SUM(F65:F67)</f>
        <v>0</v>
      </c>
    </row>
    <row r="65" spans="1:6" ht="9" customHeight="1">
      <c r="A65" s="75">
        <v>309</v>
      </c>
      <c r="B65" s="75" t="s">
        <v>86</v>
      </c>
      <c r="C65" s="180" t="s">
        <v>422</v>
      </c>
      <c r="D65" s="47">
        <f>E65+F65</f>
        <v>0</v>
      </c>
      <c r="E65" s="72"/>
      <c r="F65" s="78">
        <v>0</v>
      </c>
    </row>
    <row r="66" spans="1:6" ht="9" customHeight="1">
      <c r="A66" s="75">
        <v>309</v>
      </c>
      <c r="B66" s="75" t="s">
        <v>91</v>
      </c>
      <c r="C66" s="180" t="s">
        <v>185</v>
      </c>
      <c r="D66" s="47">
        <f>E66+F66</f>
        <v>0</v>
      </c>
      <c r="E66" s="72"/>
      <c r="F66" s="78">
        <v>0</v>
      </c>
    </row>
    <row r="67" spans="1:6" ht="9" customHeight="1">
      <c r="A67" s="75">
        <v>309</v>
      </c>
      <c r="B67" s="75" t="s">
        <v>172</v>
      </c>
      <c r="C67" s="180" t="s">
        <v>189</v>
      </c>
      <c r="D67" s="47">
        <f>E67+F67</f>
        <v>0</v>
      </c>
      <c r="E67" s="72"/>
      <c r="F67" s="79">
        <v>0</v>
      </c>
    </row>
    <row r="68" spans="1:6" ht="9" customHeight="1">
      <c r="A68" s="75"/>
      <c r="B68" s="75"/>
      <c r="C68" s="180" t="s">
        <v>264</v>
      </c>
      <c r="D68" s="80">
        <f>SUM(D69:D73)</f>
        <v>0</v>
      </c>
      <c r="E68" s="80">
        <f>SUM(E69:E73)</f>
        <v>0</v>
      </c>
      <c r="F68" s="80">
        <f>SUM(F69:F73)</f>
        <v>0</v>
      </c>
    </row>
    <row r="69" spans="1:6" ht="9" customHeight="1">
      <c r="A69" s="75">
        <v>310</v>
      </c>
      <c r="B69" s="75" t="s">
        <v>86</v>
      </c>
      <c r="C69" s="180" t="s">
        <v>422</v>
      </c>
      <c r="D69" s="47">
        <f>E69+F69</f>
        <v>0</v>
      </c>
      <c r="E69" s="72"/>
      <c r="F69" s="78">
        <v>0</v>
      </c>
    </row>
    <row r="70" spans="1:6" ht="9" customHeight="1">
      <c r="A70" s="75">
        <v>310</v>
      </c>
      <c r="B70" s="75" t="s">
        <v>161</v>
      </c>
      <c r="C70" s="180" t="s">
        <v>423</v>
      </c>
      <c r="D70" s="47">
        <f>E70+F70</f>
        <v>0</v>
      </c>
      <c r="E70" s="72"/>
      <c r="F70" s="78">
        <v>0</v>
      </c>
    </row>
    <row r="71" spans="1:6" ht="9" customHeight="1">
      <c r="A71" s="75">
        <v>310</v>
      </c>
      <c r="B71" s="75" t="s">
        <v>91</v>
      </c>
      <c r="C71" s="180" t="s">
        <v>185</v>
      </c>
      <c r="D71" s="47">
        <f>E71+F71</f>
        <v>0</v>
      </c>
      <c r="E71" s="72"/>
      <c r="F71" s="78">
        <v>0</v>
      </c>
    </row>
    <row r="72" spans="1:6" ht="9" customHeight="1">
      <c r="A72" s="75">
        <v>310</v>
      </c>
      <c r="B72" s="75" t="s">
        <v>172</v>
      </c>
      <c r="C72" s="180" t="s">
        <v>189</v>
      </c>
      <c r="D72" s="47">
        <f>E72+F72</f>
        <v>0</v>
      </c>
      <c r="E72" s="72"/>
      <c r="F72" s="78">
        <v>0</v>
      </c>
    </row>
    <row r="73" spans="1:6" ht="9" customHeight="1">
      <c r="A73" s="75">
        <v>310</v>
      </c>
      <c r="B73" s="75" t="s">
        <v>424</v>
      </c>
      <c r="C73" s="180" t="s">
        <v>425</v>
      </c>
      <c r="D73" s="47">
        <f>E73+F73</f>
        <v>0</v>
      </c>
      <c r="E73" s="72"/>
      <c r="F73" s="79">
        <v>0</v>
      </c>
    </row>
    <row r="74" spans="1:6" ht="9" customHeight="1">
      <c r="A74" s="75"/>
      <c r="B74" s="75"/>
      <c r="C74" s="180" t="s">
        <v>254</v>
      </c>
      <c r="D74" s="80">
        <f>SUM(D75:D76)</f>
        <v>0</v>
      </c>
      <c r="E74" s="80">
        <f>SUM(E75:E76)</f>
        <v>0</v>
      </c>
      <c r="F74" s="80">
        <f>SUM(F75:F76)</f>
        <v>0</v>
      </c>
    </row>
    <row r="75" spans="1:6" ht="9" customHeight="1">
      <c r="A75" s="75">
        <v>399</v>
      </c>
      <c r="B75" s="75" t="s">
        <v>176</v>
      </c>
      <c r="C75" s="180" t="s">
        <v>426</v>
      </c>
      <c r="D75" s="47">
        <f>E75+F75</f>
        <v>0</v>
      </c>
      <c r="E75" s="72"/>
      <c r="F75" s="81">
        <v>0</v>
      </c>
    </row>
    <row r="76" spans="1:6" ht="9" customHeight="1">
      <c r="A76" s="75">
        <v>399</v>
      </c>
      <c r="B76" s="75" t="s">
        <v>88</v>
      </c>
      <c r="C76" s="180" t="s">
        <v>141</v>
      </c>
      <c r="D76" s="47">
        <f>E76+F76</f>
        <v>0</v>
      </c>
      <c r="E76" s="72"/>
      <c r="F76" s="79">
        <v>0</v>
      </c>
    </row>
  </sheetData>
  <mergeCells count="6">
    <mergeCell ref="A3:C3"/>
    <mergeCell ref="D4:F4"/>
    <mergeCell ref="C5:C6"/>
    <mergeCell ref="D5:D6"/>
    <mergeCell ref="E5:E6"/>
    <mergeCell ref="F5:F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 r:id="rId1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12.6640625" customWidth="1"/>
    <col min="5" max="5" width="38" customWidth="1"/>
    <col min="6" max="6" width="17.33203125" customWidth="1"/>
    <col min="7" max="7" width="9.1640625" customWidth="1"/>
  </cols>
  <sheetData>
    <row r="1" spans="1:6" ht="20.100000000000001" customHeight="1">
      <c r="A1" s="1"/>
      <c r="B1" s="2"/>
      <c r="C1" s="2"/>
      <c r="D1" s="2"/>
      <c r="E1" s="2"/>
      <c r="F1" s="57" t="s">
        <v>427</v>
      </c>
    </row>
    <row r="2" spans="1:6" ht="20.100000000000001" customHeight="1">
      <c r="A2" s="192" t="s">
        <v>428</v>
      </c>
      <c r="B2" s="192"/>
      <c r="C2" s="192"/>
      <c r="D2" s="192"/>
      <c r="E2" s="192"/>
      <c r="F2" s="192"/>
    </row>
    <row r="3" spans="1:6" ht="20.100000000000001" customHeight="1">
      <c r="A3" s="4"/>
      <c r="B3" s="4"/>
      <c r="C3" s="4"/>
      <c r="D3" s="4"/>
      <c r="E3" s="4"/>
      <c r="F3" s="6" t="s">
        <v>2</v>
      </c>
    </row>
    <row r="4" spans="1:6" ht="20.100000000000001" customHeight="1">
      <c r="A4" s="10" t="s">
        <v>54</v>
      </c>
      <c r="B4" s="10"/>
      <c r="C4" s="10"/>
      <c r="D4" s="10"/>
      <c r="E4" s="10"/>
      <c r="F4" s="193" t="s">
        <v>68</v>
      </c>
    </row>
    <row r="5" spans="1:6" ht="20.100000000000001" customHeight="1">
      <c r="A5" s="10" t="s">
        <v>65</v>
      </c>
      <c r="B5" s="10"/>
      <c r="C5" s="10"/>
      <c r="D5" s="193" t="s">
        <v>66</v>
      </c>
      <c r="E5" s="193" t="s">
        <v>429</v>
      </c>
      <c r="F5" s="193"/>
    </row>
    <row r="6" spans="1:6" ht="30.75" customHeight="1">
      <c r="A6" s="58" t="s">
        <v>75</v>
      </c>
      <c r="B6" s="59" t="s">
        <v>76</v>
      </c>
      <c r="C6" s="58" t="s">
        <v>77</v>
      </c>
      <c r="D6" s="193"/>
      <c r="E6" s="193"/>
      <c r="F6" s="193"/>
    </row>
    <row r="7" spans="1:6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1" t="s">
        <v>78</v>
      </c>
      <c r="F7" s="61" t="s">
        <v>78</v>
      </c>
    </row>
    <row r="8" spans="1:6" ht="20.100000000000001" customHeight="1">
      <c r="A8" s="36"/>
      <c r="B8" s="36"/>
      <c r="C8" s="36"/>
      <c r="D8" s="20"/>
      <c r="E8" s="20" t="s">
        <v>55</v>
      </c>
      <c r="F8" s="46">
        <v>622000</v>
      </c>
    </row>
    <row r="9" spans="1:6" ht="20.100000000000001" customHeight="1">
      <c r="A9" s="36"/>
      <c r="B9" s="36"/>
      <c r="C9" s="36"/>
      <c r="D9" s="20" t="s">
        <v>79</v>
      </c>
      <c r="E9" s="20" t="s">
        <v>80</v>
      </c>
      <c r="F9" s="46">
        <v>622000</v>
      </c>
    </row>
    <row r="10" spans="1:6" ht="20.100000000000001" customHeight="1">
      <c r="A10" s="36"/>
      <c r="B10" s="36"/>
      <c r="C10" s="36"/>
      <c r="D10" s="20"/>
      <c r="E10" s="20"/>
      <c r="F10" s="46">
        <v>10000</v>
      </c>
    </row>
    <row r="11" spans="1:6" ht="20.100000000000001" customHeight="1">
      <c r="A11" s="36" t="s">
        <v>81</v>
      </c>
      <c r="B11" s="36" t="s">
        <v>82</v>
      </c>
      <c r="C11" s="36" t="s">
        <v>86</v>
      </c>
      <c r="D11" s="20" t="s">
        <v>84</v>
      </c>
      <c r="E11" s="20" t="s">
        <v>430</v>
      </c>
      <c r="F11" s="46">
        <v>10000</v>
      </c>
    </row>
    <row r="12" spans="1:6" ht="20.100000000000001" customHeight="1">
      <c r="A12" s="36"/>
      <c r="B12" s="36"/>
      <c r="C12" s="36"/>
      <c r="D12" s="20"/>
      <c r="E12" s="20"/>
      <c r="F12" s="46">
        <v>612000</v>
      </c>
    </row>
    <row r="13" spans="1:6" ht="20.100000000000001" customHeight="1">
      <c r="A13" s="36" t="s">
        <v>81</v>
      </c>
      <c r="B13" s="36" t="s">
        <v>82</v>
      </c>
      <c r="C13" s="36" t="s">
        <v>88</v>
      </c>
      <c r="D13" s="20" t="s">
        <v>84</v>
      </c>
      <c r="E13" s="20" t="s">
        <v>431</v>
      </c>
      <c r="F13" s="46">
        <v>80000</v>
      </c>
    </row>
    <row r="14" spans="1:6" ht="20.100000000000001" customHeight="1">
      <c r="A14" s="36" t="s">
        <v>81</v>
      </c>
      <c r="B14" s="36" t="s">
        <v>82</v>
      </c>
      <c r="C14" s="36" t="s">
        <v>88</v>
      </c>
      <c r="D14" s="20" t="s">
        <v>84</v>
      </c>
      <c r="E14" s="20" t="s">
        <v>432</v>
      </c>
      <c r="F14" s="46">
        <v>352000</v>
      </c>
    </row>
    <row r="15" spans="1:6" ht="20.100000000000001" customHeight="1">
      <c r="A15" s="36" t="s">
        <v>81</v>
      </c>
      <c r="B15" s="36" t="s">
        <v>82</v>
      </c>
      <c r="C15" s="36" t="s">
        <v>88</v>
      </c>
      <c r="D15" s="20" t="s">
        <v>84</v>
      </c>
      <c r="E15" s="20" t="s">
        <v>433</v>
      </c>
      <c r="F15" s="46">
        <v>80000</v>
      </c>
    </row>
    <row r="16" spans="1:6" ht="20.100000000000001" customHeight="1">
      <c r="A16" s="36" t="s">
        <v>81</v>
      </c>
      <c r="B16" s="36" t="s">
        <v>82</v>
      </c>
      <c r="C16" s="36" t="s">
        <v>88</v>
      </c>
      <c r="D16" s="20" t="s">
        <v>84</v>
      </c>
      <c r="E16" s="20" t="s">
        <v>434</v>
      </c>
      <c r="F16" s="46">
        <v>100000</v>
      </c>
    </row>
    <row r="17" spans="1:6" ht="20.100000000000001" customHeight="1">
      <c r="A17" s="20"/>
      <c r="B17" s="20"/>
      <c r="C17" s="20"/>
      <c r="D17" s="20"/>
      <c r="E17" s="20"/>
      <c r="F17" s="21"/>
    </row>
    <row r="18" spans="1:6" ht="20.100000000000001" customHeight="1">
      <c r="A18" s="20"/>
      <c r="B18" s="20"/>
      <c r="C18" s="20"/>
      <c r="D18" s="20"/>
      <c r="E18" s="20"/>
      <c r="F18" s="21"/>
    </row>
    <row r="19" spans="1:6" ht="20.100000000000001" customHeight="1">
      <c r="A19" s="20"/>
      <c r="B19" s="20"/>
      <c r="C19" s="20"/>
      <c r="D19" s="20"/>
      <c r="E19" s="20"/>
      <c r="F19" s="21"/>
    </row>
  </sheetData>
  <mergeCells count="4">
    <mergeCell ref="A2:F2"/>
    <mergeCell ref="D5:D6"/>
    <mergeCell ref="E5:E6"/>
    <mergeCell ref="F4:F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27"/>
      <c r="B1" s="27"/>
      <c r="C1" s="27"/>
      <c r="D1" s="27"/>
      <c r="E1" s="28"/>
      <c r="F1" s="27"/>
      <c r="G1" s="27"/>
      <c r="H1" s="29" t="s">
        <v>435</v>
      </c>
      <c r="I1" s="39"/>
    </row>
    <row r="2" spans="1:9" ht="25.5" customHeight="1">
      <c r="A2" s="192" t="s">
        <v>436</v>
      </c>
      <c r="B2" s="192"/>
      <c r="C2" s="192"/>
      <c r="D2" s="192"/>
      <c r="E2" s="192"/>
      <c r="F2" s="192"/>
      <c r="G2" s="192"/>
      <c r="H2" s="192"/>
      <c r="I2" s="39"/>
    </row>
    <row r="3" spans="1:9" ht="20.100000000000001" customHeight="1">
      <c r="A3" s="5"/>
      <c r="B3" s="30"/>
      <c r="C3" s="30"/>
      <c r="D3" s="30"/>
      <c r="E3" s="30"/>
      <c r="F3" s="30"/>
      <c r="G3" s="30"/>
      <c r="H3" s="6" t="s">
        <v>2</v>
      </c>
      <c r="I3" s="39"/>
    </row>
    <row r="4" spans="1:9" ht="20.100000000000001" customHeight="1">
      <c r="A4" s="208" t="s">
        <v>437</v>
      </c>
      <c r="B4" s="208" t="s">
        <v>438</v>
      </c>
      <c r="C4" s="196" t="s">
        <v>439</v>
      </c>
      <c r="D4" s="196"/>
      <c r="E4" s="196"/>
      <c r="F4" s="196"/>
      <c r="G4" s="196"/>
      <c r="H4" s="196"/>
      <c r="I4" s="39"/>
    </row>
    <row r="5" spans="1:9" ht="20.100000000000001" customHeight="1">
      <c r="A5" s="208"/>
      <c r="B5" s="208"/>
      <c r="C5" s="210" t="s">
        <v>55</v>
      </c>
      <c r="D5" s="206" t="s">
        <v>290</v>
      </c>
      <c r="E5" s="31" t="s">
        <v>440</v>
      </c>
      <c r="F5" s="32"/>
      <c r="G5" s="32"/>
      <c r="H5" s="212" t="s">
        <v>295</v>
      </c>
      <c r="I5" s="39"/>
    </row>
    <row r="6" spans="1:9" ht="33.75" customHeight="1">
      <c r="A6" s="207"/>
      <c r="B6" s="207"/>
      <c r="C6" s="211"/>
      <c r="D6" s="198"/>
      <c r="E6" s="33" t="s">
        <v>70</v>
      </c>
      <c r="F6" s="34" t="s">
        <v>441</v>
      </c>
      <c r="G6" s="35" t="s">
        <v>442</v>
      </c>
      <c r="H6" s="203"/>
      <c r="I6" s="39"/>
    </row>
    <row r="7" spans="1:9" s="43" customFormat="1" ht="20.100000000000001" customHeight="1">
      <c r="A7" s="18" t="s">
        <v>78</v>
      </c>
      <c r="B7" s="19" t="s">
        <v>78</v>
      </c>
      <c r="C7" s="44">
        <v>1</v>
      </c>
      <c r="D7" s="18">
        <v>2</v>
      </c>
      <c r="E7" s="18">
        <v>3</v>
      </c>
      <c r="F7" s="18">
        <v>4</v>
      </c>
      <c r="G7" s="19">
        <v>5</v>
      </c>
      <c r="H7" s="45">
        <v>6</v>
      </c>
      <c r="I7" s="55"/>
    </row>
    <row r="8" spans="1:9" ht="20.100000000000001" customHeight="1">
      <c r="A8" s="20"/>
      <c r="B8" s="20" t="s">
        <v>55</v>
      </c>
      <c r="C8" s="46">
        <v>10000</v>
      </c>
      <c r="D8" s="47">
        <v>0</v>
      </c>
      <c r="E8" s="48">
        <v>0</v>
      </c>
      <c r="F8" s="46">
        <v>0</v>
      </c>
      <c r="G8" s="49">
        <v>0</v>
      </c>
      <c r="H8" s="49">
        <v>10000</v>
      </c>
      <c r="I8" s="39"/>
    </row>
    <row r="9" spans="1:9" ht="20.100000000000001" customHeight="1">
      <c r="A9" s="20" t="s">
        <v>79</v>
      </c>
      <c r="B9" s="20"/>
      <c r="C9" s="46">
        <v>10000</v>
      </c>
      <c r="D9" s="47">
        <v>0</v>
      </c>
      <c r="E9" s="48">
        <v>0</v>
      </c>
      <c r="F9" s="46">
        <v>0</v>
      </c>
      <c r="G9" s="49">
        <v>0</v>
      </c>
      <c r="H9" s="49">
        <v>10000</v>
      </c>
      <c r="I9" s="39"/>
    </row>
    <row r="10" spans="1:9" ht="20.100000000000001" customHeight="1">
      <c r="A10" s="20" t="s">
        <v>84</v>
      </c>
      <c r="B10" s="20" t="s">
        <v>80</v>
      </c>
      <c r="C10" s="46">
        <v>10000</v>
      </c>
      <c r="D10" s="47">
        <v>0</v>
      </c>
      <c r="E10" s="48">
        <v>0</v>
      </c>
      <c r="F10" s="46">
        <v>0</v>
      </c>
      <c r="G10" s="49">
        <v>0</v>
      </c>
      <c r="H10" s="49">
        <v>10000</v>
      </c>
      <c r="I10" s="41"/>
    </row>
    <row r="11" spans="1:9" ht="20.100000000000001" customHeight="1">
      <c r="A11" s="50"/>
      <c r="B11" s="50"/>
      <c r="C11" s="50"/>
      <c r="D11" s="50"/>
      <c r="E11" s="51"/>
      <c r="F11" s="50"/>
      <c r="G11" s="50"/>
      <c r="H11" s="41"/>
      <c r="I11" s="41"/>
    </row>
    <row r="12" spans="1:9" ht="20.100000000000001" customHeight="1">
      <c r="A12" s="50"/>
      <c r="B12" s="50"/>
      <c r="C12" s="50"/>
      <c r="D12" s="50"/>
      <c r="E12" s="52"/>
      <c r="F12" s="50"/>
      <c r="G12" s="50"/>
      <c r="H12" s="41"/>
      <c r="I12" s="41"/>
    </row>
    <row r="13" spans="1:9" ht="20.100000000000001" customHeight="1">
      <c r="A13" s="50"/>
      <c r="B13" s="50"/>
      <c r="C13" s="50"/>
      <c r="D13" s="50"/>
      <c r="E13" s="52"/>
      <c r="F13" s="50"/>
      <c r="G13" s="50"/>
      <c r="H13" s="41"/>
      <c r="I13" s="41"/>
    </row>
    <row r="14" spans="1:9" ht="20.100000000000001" customHeight="1">
      <c r="A14" s="50"/>
      <c r="B14" s="50"/>
      <c r="C14" s="50"/>
      <c r="D14" s="50"/>
      <c r="E14" s="51"/>
      <c r="F14" s="50"/>
      <c r="G14" s="50"/>
      <c r="H14" s="41"/>
      <c r="I14" s="41"/>
    </row>
    <row r="15" spans="1:9" ht="20.100000000000001" customHeight="1">
      <c r="A15" s="50"/>
      <c r="B15" s="50"/>
      <c r="C15" s="50"/>
      <c r="D15" s="50"/>
      <c r="E15" s="51"/>
      <c r="F15" s="50"/>
      <c r="G15" s="50"/>
      <c r="H15" s="41"/>
      <c r="I15" s="41"/>
    </row>
    <row r="16" spans="1:9" ht="20.100000000000001" customHeight="1">
      <c r="A16" s="50"/>
      <c r="B16" s="50"/>
      <c r="C16" s="50"/>
      <c r="D16" s="50"/>
      <c r="E16" s="52"/>
      <c r="F16" s="50"/>
      <c r="G16" s="50"/>
      <c r="H16" s="41"/>
      <c r="I16" s="41"/>
    </row>
    <row r="17" spans="1:9" ht="20.100000000000001" customHeight="1">
      <c r="A17" s="50"/>
      <c r="B17" s="50"/>
      <c r="C17" s="50"/>
      <c r="D17" s="50"/>
      <c r="E17" s="52"/>
      <c r="F17" s="50"/>
      <c r="G17" s="50"/>
      <c r="H17" s="41"/>
      <c r="I17" s="41"/>
    </row>
    <row r="18" spans="1:9" ht="20.100000000000001" customHeight="1">
      <c r="A18" s="50"/>
      <c r="B18" s="50"/>
      <c r="C18" s="50"/>
      <c r="D18" s="50"/>
      <c r="E18" s="53"/>
      <c r="F18" s="50"/>
      <c r="G18" s="50"/>
      <c r="H18" s="41"/>
      <c r="I18" s="41"/>
    </row>
    <row r="19" spans="1:9" ht="20.100000000000001" customHeight="1">
      <c r="A19" s="50"/>
      <c r="B19" s="50"/>
      <c r="C19" s="50"/>
      <c r="D19" s="50"/>
      <c r="E19" s="51"/>
      <c r="F19" s="50"/>
      <c r="G19" s="50"/>
      <c r="H19" s="41"/>
      <c r="I19" s="41"/>
    </row>
    <row r="20" spans="1:9" ht="20.100000000000001" customHeight="1">
      <c r="A20" s="51"/>
      <c r="B20" s="51"/>
      <c r="C20" s="51"/>
      <c r="D20" s="51"/>
      <c r="E20" s="51"/>
      <c r="F20" s="50"/>
      <c r="G20" s="50"/>
      <c r="H20" s="41"/>
      <c r="I20" s="41"/>
    </row>
    <row r="21" spans="1:9" ht="20.100000000000001" customHeight="1">
      <c r="A21" s="41"/>
      <c r="B21" s="41"/>
      <c r="C21" s="41"/>
      <c r="D21" s="41"/>
      <c r="E21" s="54"/>
      <c r="F21" s="41"/>
      <c r="G21" s="41"/>
      <c r="H21" s="41"/>
      <c r="I21" s="41"/>
    </row>
    <row r="22" spans="1:9" ht="20.100000000000001" customHeight="1">
      <c r="A22" s="41"/>
      <c r="B22" s="41"/>
      <c r="C22" s="41"/>
      <c r="D22" s="41"/>
      <c r="E22" s="54"/>
      <c r="F22" s="41"/>
      <c r="G22" s="41"/>
      <c r="H22" s="41"/>
      <c r="I22" s="41"/>
    </row>
    <row r="23" spans="1:9" ht="20.100000000000001" customHeight="1">
      <c r="A23" s="41"/>
      <c r="B23" s="41"/>
      <c r="C23" s="41"/>
      <c r="D23" s="41"/>
      <c r="E23" s="54"/>
      <c r="F23" s="41"/>
      <c r="G23" s="41"/>
      <c r="H23" s="41"/>
      <c r="I23" s="41"/>
    </row>
    <row r="24" spans="1:9" ht="20.100000000000001" customHeight="1">
      <c r="A24" s="41"/>
      <c r="B24" s="41"/>
      <c r="C24" s="41"/>
      <c r="D24" s="41"/>
      <c r="E24" s="54"/>
      <c r="F24" s="41"/>
      <c r="G24" s="41"/>
      <c r="H24" s="41"/>
      <c r="I24" s="41"/>
    </row>
    <row r="25" spans="1:9" ht="20.100000000000001" customHeight="1">
      <c r="A25" s="41"/>
      <c r="B25" s="41"/>
      <c r="C25" s="41"/>
      <c r="D25" s="41"/>
      <c r="E25" s="54"/>
      <c r="F25" s="41"/>
      <c r="G25" s="41"/>
      <c r="H25" s="41"/>
      <c r="I25" s="41"/>
    </row>
    <row r="26" spans="1:9" ht="20.100000000000001" customHeight="1">
      <c r="A26" s="41"/>
      <c r="B26" s="41"/>
      <c r="C26" s="41"/>
      <c r="D26" s="41"/>
      <c r="E26" s="54"/>
      <c r="F26" s="41"/>
      <c r="G26" s="41"/>
      <c r="H26" s="41"/>
      <c r="I26" s="41"/>
    </row>
    <row r="27" spans="1:9" ht="20.100000000000001" customHeight="1">
      <c r="A27" s="41"/>
      <c r="B27" s="41"/>
      <c r="C27" s="41"/>
      <c r="D27" s="41"/>
      <c r="E27" s="54"/>
      <c r="F27" s="41"/>
      <c r="G27" s="41"/>
      <c r="H27" s="41"/>
      <c r="I27" s="41"/>
    </row>
    <row r="28" spans="1:9" ht="20.100000000000001" customHeight="1">
      <c r="A28" s="41"/>
      <c r="B28" s="41"/>
      <c r="C28" s="41"/>
      <c r="D28" s="41"/>
      <c r="E28" s="54"/>
      <c r="F28" s="41"/>
      <c r="G28" s="41"/>
      <c r="H28" s="41"/>
      <c r="I28" s="41"/>
    </row>
    <row r="29" spans="1:9" ht="20.100000000000001" customHeight="1">
      <c r="A29" s="41"/>
      <c r="B29" s="41"/>
      <c r="C29" s="41"/>
      <c r="D29" s="41"/>
      <c r="E29" s="54"/>
      <c r="F29" s="41"/>
      <c r="G29" s="41"/>
      <c r="H29" s="41"/>
      <c r="I29" s="41"/>
    </row>
    <row r="30" spans="1:9" ht="20.100000000000001" customHeight="1">
      <c r="A30" s="41"/>
      <c r="B30" s="41"/>
      <c r="C30" s="41"/>
      <c r="D30" s="41"/>
      <c r="E30" s="54"/>
      <c r="F30" s="41"/>
      <c r="G30" s="41"/>
      <c r="H30" s="41"/>
      <c r="I30" s="41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62.16406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443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92" t="s">
        <v>444</v>
      </c>
      <c r="B2" s="192"/>
      <c r="C2" s="192"/>
      <c r="D2" s="192"/>
      <c r="E2" s="192"/>
      <c r="F2" s="192"/>
      <c r="G2" s="192"/>
      <c r="H2" s="19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4" t="s">
        <v>445</v>
      </c>
      <c r="B3" s="4"/>
      <c r="C3" s="4"/>
      <c r="D3" s="4"/>
      <c r="E3" s="4"/>
      <c r="F3" s="5"/>
      <c r="G3" s="5"/>
      <c r="H3" s="6" t="s"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7" t="s">
        <v>54</v>
      </c>
      <c r="B4" s="7"/>
      <c r="C4" s="7"/>
      <c r="D4" s="8"/>
      <c r="E4" s="9"/>
      <c r="F4" s="196" t="s">
        <v>446</v>
      </c>
      <c r="G4" s="196"/>
      <c r="H4" s="196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10" t="s">
        <v>65</v>
      </c>
      <c r="B5" s="11"/>
      <c r="C5" s="12"/>
      <c r="D5" s="213" t="s">
        <v>66</v>
      </c>
      <c r="E5" s="208" t="s">
        <v>152</v>
      </c>
      <c r="F5" s="193" t="s">
        <v>55</v>
      </c>
      <c r="G5" s="193" t="s">
        <v>101</v>
      </c>
      <c r="H5" s="196" t="s">
        <v>102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5" t="s">
        <v>75</v>
      </c>
      <c r="B6" s="16" t="s">
        <v>76</v>
      </c>
      <c r="C6" s="17" t="s">
        <v>77</v>
      </c>
      <c r="D6" s="214"/>
      <c r="E6" s="207"/>
      <c r="F6" s="198"/>
      <c r="G6" s="198"/>
      <c r="H6" s="215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20"/>
      <c r="B7" s="20"/>
      <c r="C7" s="20"/>
      <c r="D7" s="20"/>
      <c r="E7" s="20"/>
      <c r="F7" s="21"/>
      <c r="G7" s="22"/>
      <c r="H7" s="21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20.100000000000001" customHeight="1">
      <c r="A8" s="20"/>
      <c r="B8" s="20"/>
      <c r="C8" s="20"/>
      <c r="D8" s="20"/>
      <c r="E8" s="20"/>
      <c r="F8" s="21"/>
      <c r="G8" s="22"/>
      <c r="H8" s="2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20"/>
      <c r="B9" s="20"/>
      <c r="C9" s="20"/>
      <c r="D9" s="20"/>
      <c r="E9" s="20"/>
      <c r="F9" s="21"/>
      <c r="G9" s="22"/>
      <c r="H9" s="21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</row>
    <row r="10" spans="1:245" ht="20.100000000000001" customHeight="1">
      <c r="A10" s="20"/>
      <c r="B10" s="20"/>
      <c r="C10" s="20"/>
      <c r="D10" s="20"/>
      <c r="E10" s="20"/>
      <c r="F10" s="21"/>
      <c r="G10" s="22"/>
      <c r="H10" s="21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</row>
    <row r="11" spans="1:245" ht="20.100000000000001" customHeight="1"/>
    <row r="12" spans="1:245" ht="20.100000000000001" customHeight="1"/>
    <row r="13" spans="1:245" ht="20.100000000000001" customHeight="1"/>
    <row r="14" spans="1:245" ht="20.100000000000001" customHeight="1"/>
    <row r="15" spans="1:245" ht="20.100000000000001" customHeight="1"/>
    <row r="16" spans="1:24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spans="1:245" ht="20.100000000000001" customHeight="1"/>
    <row r="34" spans="1:245" ht="20.100000000000001" customHeight="1"/>
    <row r="35" spans="1:245" ht="20.100000000000001" customHeight="1"/>
    <row r="36" spans="1:245" ht="20.100000000000001" customHeight="1"/>
    <row r="37" spans="1:245" ht="20.100000000000001" customHeight="1"/>
    <row r="38" spans="1:245" ht="20.100000000000001" customHeight="1"/>
    <row r="39" spans="1:245" ht="20.100000000000001" customHeight="1"/>
    <row r="40" spans="1:245" ht="20.100000000000001" customHeight="1"/>
    <row r="41" spans="1:245" ht="20.100000000000001" customHeight="1"/>
    <row r="42" spans="1:245" ht="20.100000000000001" customHeight="1"/>
    <row r="43" spans="1:245" ht="20.100000000000001" customHeight="1"/>
    <row r="44" spans="1:245" ht="20.100000000000001" customHeight="1">
      <c r="A44" s="25"/>
      <c r="B44" s="25"/>
      <c r="C44" s="25"/>
      <c r="D44" s="25"/>
      <c r="E44" s="25"/>
      <c r="F44" s="23"/>
      <c r="G44" s="23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</row>
    <row r="45" spans="1:245" ht="20.100000000000001" customHeight="1">
      <c r="A45" s="25"/>
      <c r="B45" s="25"/>
      <c r="C45" s="25"/>
      <c r="D45" s="25"/>
      <c r="E45" s="25"/>
      <c r="F45" s="23"/>
      <c r="G45" s="23"/>
      <c r="H45" s="4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</row>
    <row r="46" spans="1:245" ht="20.100000000000001" customHeight="1">
      <c r="A46" s="25"/>
      <c r="B46" s="25"/>
      <c r="C46" s="25"/>
      <c r="D46" s="25"/>
      <c r="E46" s="25"/>
      <c r="F46" s="23"/>
      <c r="G46" s="23"/>
      <c r="H46" s="42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</row>
    <row r="47" spans="1:245" ht="20.100000000000001" customHeight="1">
      <c r="A47" s="25"/>
      <c r="B47" s="25"/>
      <c r="C47" s="25"/>
      <c r="D47" s="25"/>
      <c r="E47" s="25"/>
      <c r="F47" s="23"/>
      <c r="G47" s="23"/>
      <c r="H47" s="42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</row>
    <row r="48" spans="1:245" ht="20.100000000000001" customHeight="1">
      <c r="A48" s="25"/>
      <c r="B48" s="25"/>
      <c r="C48" s="25"/>
      <c r="D48" s="25"/>
      <c r="E48" s="25"/>
      <c r="F48" s="23"/>
      <c r="G48" s="23"/>
      <c r="H48" s="42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fitToHeight="1000" orientation="landscape"/>
  <headerFooter scaleWithDoc="0"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27"/>
      <c r="B1" s="27"/>
      <c r="C1" s="27"/>
      <c r="D1" s="27"/>
      <c r="E1" s="28"/>
      <c r="F1" s="27"/>
      <c r="G1" s="27"/>
      <c r="H1" s="29" t="s">
        <v>447</v>
      </c>
      <c r="I1" s="39"/>
    </row>
    <row r="2" spans="1:9" ht="25.5" customHeight="1">
      <c r="A2" s="192" t="s">
        <v>448</v>
      </c>
      <c r="B2" s="192"/>
      <c r="C2" s="192"/>
      <c r="D2" s="192"/>
      <c r="E2" s="192"/>
      <c r="F2" s="192"/>
      <c r="G2" s="192"/>
      <c r="H2" s="192"/>
      <c r="I2" s="39"/>
    </row>
    <row r="3" spans="1:9" ht="20.100000000000001" customHeight="1">
      <c r="A3" s="5" t="s">
        <v>445</v>
      </c>
      <c r="B3" s="30"/>
      <c r="C3" s="30"/>
      <c r="D3" s="30"/>
      <c r="E3" s="30"/>
      <c r="F3" s="30"/>
      <c r="G3" s="30"/>
      <c r="H3" s="6" t="s">
        <v>2</v>
      </c>
      <c r="I3" s="39"/>
    </row>
    <row r="4" spans="1:9" ht="20.100000000000001" customHeight="1">
      <c r="A4" s="208" t="s">
        <v>437</v>
      </c>
      <c r="B4" s="208" t="s">
        <v>438</v>
      </c>
      <c r="C4" s="196" t="s">
        <v>439</v>
      </c>
      <c r="D4" s="196"/>
      <c r="E4" s="196"/>
      <c r="F4" s="196"/>
      <c r="G4" s="196"/>
      <c r="H4" s="196"/>
      <c r="I4" s="39"/>
    </row>
    <row r="5" spans="1:9" ht="20.100000000000001" customHeight="1">
      <c r="A5" s="208"/>
      <c r="B5" s="208"/>
      <c r="C5" s="210" t="s">
        <v>55</v>
      </c>
      <c r="D5" s="206" t="s">
        <v>290</v>
      </c>
      <c r="E5" s="31" t="s">
        <v>440</v>
      </c>
      <c r="F5" s="32"/>
      <c r="G5" s="32"/>
      <c r="H5" s="212" t="s">
        <v>295</v>
      </c>
      <c r="I5" s="39"/>
    </row>
    <row r="6" spans="1:9" ht="33.75" customHeight="1">
      <c r="A6" s="207"/>
      <c r="B6" s="207"/>
      <c r="C6" s="211"/>
      <c r="D6" s="198"/>
      <c r="E6" s="33" t="s">
        <v>70</v>
      </c>
      <c r="F6" s="34" t="s">
        <v>441</v>
      </c>
      <c r="G6" s="35" t="s">
        <v>442</v>
      </c>
      <c r="H6" s="203"/>
      <c r="I6" s="39"/>
    </row>
    <row r="7" spans="1:9" ht="20.100000000000001" customHeight="1">
      <c r="A7" s="20"/>
      <c r="B7" s="36"/>
      <c r="C7" s="22"/>
      <c r="D7" s="37"/>
      <c r="E7" s="37"/>
      <c r="F7" s="37"/>
      <c r="G7" s="21"/>
      <c r="H7" s="38"/>
      <c r="I7" s="40"/>
    </row>
    <row r="8" spans="1:9" ht="20.100000000000001" customHeight="1">
      <c r="A8" s="20"/>
      <c r="B8" s="36"/>
      <c r="C8" s="22"/>
      <c r="D8" s="37"/>
      <c r="E8" s="37"/>
      <c r="F8" s="37"/>
      <c r="G8" s="21"/>
      <c r="H8" s="38"/>
      <c r="I8" s="39"/>
    </row>
    <row r="9" spans="1:9" ht="20.100000000000001" customHeight="1">
      <c r="A9" s="20"/>
      <c r="B9" s="36"/>
      <c r="C9" s="22"/>
      <c r="D9" s="37"/>
      <c r="E9" s="37"/>
      <c r="F9" s="37"/>
      <c r="G9" s="21"/>
      <c r="H9" s="38"/>
      <c r="I9" s="41"/>
    </row>
    <row r="10" spans="1:9" ht="20.100000000000001" customHeight="1">
      <c r="A10" s="20"/>
      <c r="B10" s="36"/>
      <c r="C10" s="22"/>
      <c r="D10" s="37"/>
      <c r="E10" s="37"/>
      <c r="F10" s="37"/>
      <c r="G10" s="21"/>
      <c r="H10" s="38"/>
      <c r="I10" s="41"/>
    </row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28" sqref="E28"/>
    </sheetView>
  </sheetViews>
  <sheetFormatPr defaultRowHeight="11.25"/>
  <cols>
    <col min="1" max="8" width="18.33203125" customWidth="1"/>
  </cols>
  <sheetData>
    <row r="1" spans="1:8" ht="22.5">
      <c r="A1" s="192" t="s">
        <v>449</v>
      </c>
      <c r="B1" s="192"/>
      <c r="C1" s="192"/>
      <c r="D1" s="192"/>
      <c r="E1" s="192"/>
      <c r="F1" s="192"/>
      <c r="G1" s="192"/>
      <c r="H1" s="192"/>
    </row>
    <row r="2" spans="1:8" ht="12">
      <c r="A2" s="4" t="s">
        <v>445</v>
      </c>
      <c r="B2" s="4"/>
      <c r="C2" s="4"/>
      <c r="D2" s="4"/>
      <c r="E2" s="4"/>
      <c r="F2" s="5"/>
      <c r="G2" s="5"/>
      <c r="H2" s="6" t="s">
        <v>2</v>
      </c>
    </row>
    <row r="3" spans="1:8" ht="20.25" customHeight="1">
      <c r="A3" s="7" t="s">
        <v>54</v>
      </c>
      <c r="B3" s="7"/>
      <c r="C3" s="7"/>
      <c r="D3" s="8"/>
      <c r="E3" s="9"/>
      <c r="F3" s="196" t="s">
        <v>450</v>
      </c>
      <c r="G3" s="196"/>
      <c r="H3" s="196"/>
    </row>
    <row r="4" spans="1:8" ht="20.25" customHeight="1">
      <c r="A4" s="10" t="s">
        <v>65</v>
      </c>
      <c r="B4" s="11"/>
      <c r="C4" s="12"/>
      <c r="D4" s="213" t="s">
        <v>66</v>
      </c>
      <c r="E4" s="208" t="s">
        <v>152</v>
      </c>
      <c r="F4" s="193" t="s">
        <v>55</v>
      </c>
      <c r="G4" s="193" t="s">
        <v>101</v>
      </c>
      <c r="H4" s="196" t="s">
        <v>102</v>
      </c>
    </row>
    <row r="5" spans="1:8" ht="20.25" customHeight="1">
      <c r="A5" s="15" t="s">
        <v>75</v>
      </c>
      <c r="B5" s="16" t="s">
        <v>76</v>
      </c>
      <c r="C5" s="17" t="s">
        <v>77</v>
      </c>
      <c r="D5" s="214"/>
      <c r="E5" s="207"/>
      <c r="F5" s="198"/>
      <c r="G5" s="198"/>
      <c r="H5" s="215"/>
    </row>
    <row r="6" spans="1:8" ht="20.25" customHeight="1">
      <c r="A6" s="20"/>
      <c r="B6" s="20"/>
      <c r="C6" s="20"/>
      <c r="D6" s="20"/>
      <c r="E6" s="20"/>
      <c r="F6" s="21"/>
      <c r="G6" s="22"/>
      <c r="H6" s="21"/>
    </row>
    <row r="7" spans="1:8" ht="20.25" customHeight="1">
      <c r="A7" s="20"/>
      <c r="B7" s="20"/>
      <c r="C7" s="20"/>
      <c r="D7" s="20"/>
      <c r="E7" s="20"/>
      <c r="F7" s="21"/>
      <c r="G7" s="22"/>
      <c r="H7" s="21"/>
    </row>
    <row r="8" spans="1:8" ht="20.25" customHeight="1">
      <c r="A8" s="20"/>
      <c r="B8" s="20"/>
      <c r="C8" s="20"/>
      <c r="D8" s="20"/>
      <c r="E8" s="20"/>
      <c r="F8" s="21"/>
      <c r="G8" s="22"/>
      <c r="H8" s="21"/>
    </row>
    <row r="9" spans="1:8" ht="20.25" customHeight="1">
      <c r="A9" s="20"/>
      <c r="B9" s="20"/>
      <c r="C9" s="20"/>
      <c r="D9" s="20"/>
      <c r="E9" s="20"/>
      <c r="F9" s="21"/>
      <c r="G9" s="22"/>
      <c r="H9" s="21"/>
    </row>
  </sheetData>
  <mergeCells count="7">
    <mergeCell ref="A1:H1"/>
    <mergeCell ref="F3:H3"/>
    <mergeCell ref="D4:D5"/>
    <mergeCell ref="E4:E5"/>
    <mergeCell ref="F4:F5"/>
    <mergeCell ref="G4:G5"/>
    <mergeCell ref="H4:H5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tabSelected="1" workbookViewId="0">
      <selection activeCell="Q9" sqref="Q9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26.16406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 t="s">
        <v>451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221" t="s">
        <v>497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222" t="s">
        <v>469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216" t="s">
        <v>463</v>
      </c>
      <c r="B4" s="216" t="s">
        <v>463</v>
      </c>
      <c r="C4" s="216" t="s">
        <v>463</v>
      </c>
      <c r="D4" s="216" t="s">
        <v>452</v>
      </c>
      <c r="E4" s="216" t="s">
        <v>452</v>
      </c>
      <c r="F4" s="216" t="s">
        <v>452</v>
      </c>
      <c r="G4" s="216" t="s">
        <v>453</v>
      </c>
      <c r="H4" s="216" t="s">
        <v>454</v>
      </c>
      <c r="I4" s="216" t="s">
        <v>454</v>
      </c>
      <c r="J4" s="216" t="s">
        <v>454</v>
      </c>
      <c r="K4" s="216" t="s">
        <v>454</v>
      </c>
      <c r="L4" s="216" t="s">
        <v>454</v>
      </c>
      <c r="M4" s="216" t="s">
        <v>454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216" t="s">
        <v>463</v>
      </c>
      <c r="B5" s="216" t="s">
        <v>463</v>
      </c>
      <c r="C5" s="216" t="s">
        <v>463</v>
      </c>
      <c r="D5" s="216" t="s">
        <v>452</v>
      </c>
      <c r="E5" s="216" t="s">
        <v>452</v>
      </c>
      <c r="F5" s="216" t="s">
        <v>452</v>
      </c>
      <c r="G5" s="216" t="s">
        <v>453</v>
      </c>
      <c r="H5" s="216" t="s">
        <v>455</v>
      </c>
      <c r="I5" s="216" t="s">
        <v>455</v>
      </c>
      <c r="J5" s="216" t="s">
        <v>456</v>
      </c>
      <c r="K5" s="216" t="s">
        <v>456</v>
      </c>
      <c r="L5" s="216" t="s">
        <v>457</v>
      </c>
      <c r="M5" s="216" t="s">
        <v>457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224"/>
      <c r="B6" s="224"/>
      <c r="C6" s="224"/>
      <c r="D6" s="183" t="s">
        <v>458</v>
      </c>
      <c r="E6" s="183" t="s">
        <v>459</v>
      </c>
      <c r="F6" s="183" t="s">
        <v>460</v>
      </c>
      <c r="G6" s="183"/>
      <c r="H6" s="182" t="s">
        <v>461</v>
      </c>
      <c r="I6" s="182" t="s">
        <v>462</v>
      </c>
      <c r="J6" s="182" t="s">
        <v>461</v>
      </c>
      <c r="K6" s="182" t="s">
        <v>462</v>
      </c>
      <c r="L6" s="182" t="s">
        <v>461</v>
      </c>
      <c r="M6" s="182" t="s">
        <v>462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47.25" customHeight="1">
      <c r="A7" s="223" t="s">
        <v>470</v>
      </c>
      <c r="B7" s="223" t="s">
        <v>464</v>
      </c>
      <c r="C7" s="223" t="s">
        <v>464</v>
      </c>
      <c r="D7" s="185">
        <v>622000</v>
      </c>
      <c r="E7" s="185">
        <v>622000</v>
      </c>
      <c r="F7" s="185">
        <v>0</v>
      </c>
      <c r="G7" s="186"/>
      <c r="H7" s="187"/>
      <c r="I7" s="187"/>
      <c r="J7" s="187"/>
      <c r="K7" s="187"/>
      <c r="L7" s="187"/>
      <c r="M7" s="187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47.25" customHeight="1">
      <c r="A8" s="188"/>
      <c r="B8" s="217" t="s">
        <v>471</v>
      </c>
      <c r="C8" s="218" t="s">
        <v>465</v>
      </c>
      <c r="D8" s="185">
        <v>10000</v>
      </c>
      <c r="E8" s="185">
        <v>10000</v>
      </c>
      <c r="F8" s="185"/>
      <c r="G8" s="186"/>
      <c r="H8" s="189"/>
      <c r="I8" s="189">
        <v>10000</v>
      </c>
      <c r="J8" s="189"/>
      <c r="K8" s="189"/>
      <c r="L8" s="189"/>
      <c r="M8" s="191">
        <v>1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93" customHeight="1">
      <c r="A9" s="219" t="s">
        <v>472</v>
      </c>
      <c r="B9" s="219"/>
      <c r="C9" s="219"/>
      <c r="D9" s="220">
        <v>352000</v>
      </c>
      <c r="E9" s="220">
        <v>352000</v>
      </c>
      <c r="F9" s="220">
        <v>0</v>
      </c>
      <c r="G9" s="223" t="s">
        <v>473</v>
      </c>
      <c r="H9" s="189" t="s">
        <v>474</v>
      </c>
      <c r="I9" s="184" t="s">
        <v>475</v>
      </c>
      <c r="J9" s="189" t="s">
        <v>476</v>
      </c>
      <c r="K9" s="184" t="s">
        <v>477</v>
      </c>
      <c r="L9" s="189" t="s">
        <v>478</v>
      </c>
      <c r="M9" s="190">
        <v>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</row>
    <row r="10" spans="1:245" ht="93" customHeight="1">
      <c r="A10" s="219"/>
      <c r="B10" s="219"/>
      <c r="C10" s="219"/>
      <c r="D10" s="220"/>
      <c r="E10" s="220"/>
      <c r="F10" s="220"/>
      <c r="G10" s="223"/>
      <c r="H10" s="189" t="s">
        <v>479</v>
      </c>
      <c r="I10" s="184" t="s">
        <v>480</v>
      </c>
      <c r="J10" s="189" t="s">
        <v>476</v>
      </c>
      <c r="K10" s="184" t="s">
        <v>477</v>
      </c>
      <c r="L10" s="189" t="s">
        <v>478</v>
      </c>
      <c r="M10" s="190">
        <v>1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</row>
    <row r="11" spans="1:245" ht="93" customHeight="1">
      <c r="A11" s="219" t="s">
        <v>481</v>
      </c>
      <c r="B11" s="219"/>
      <c r="C11" s="219"/>
      <c r="D11" s="185">
        <v>100000</v>
      </c>
      <c r="E11" s="185">
        <v>100000</v>
      </c>
      <c r="F11" s="185">
        <v>0</v>
      </c>
      <c r="G11" s="184" t="s">
        <v>482</v>
      </c>
      <c r="H11" s="189" t="s">
        <v>483</v>
      </c>
      <c r="I11" s="184" t="s">
        <v>467</v>
      </c>
      <c r="J11" s="189" t="s">
        <v>466</v>
      </c>
      <c r="K11" s="184" t="s">
        <v>468</v>
      </c>
      <c r="L11" s="189" t="s">
        <v>484</v>
      </c>
      <c r="M11" s="190">
        <v>1</v>
      </c>
    </row>
    <row r="12" spans="1:245" ht="93" customHeight="1">
      <c r="A12" s="219" t="s">
        <v>485</v>
      </c>
      <c r="B12" s="219"/>
      <c r="C12" s="219"/>
      <c r="D12" s="185">
        <v>80000</v>
      </c>
      <c r="E12" s="185">
        <v>80000</v>
      </c>
      <c r="F12" s="185">
        <v>0</v>
      </c>
      <c r="G12" s="184" t="s">
        <v>486</v>
      </c>
      <c r="H12" s="189" t="s">
        <v>487</v>
      </c>
      <c r="I12" s="184" t="s">
        <v>467</v>
      </c>
      <c r="J12" s="189" t="s">
        <v>488</v>
      </c>
      <c r="K12" s="184" t="s">
        <v>489</v>
      </c>
      <c r="L12" s="189" t="s">
        <v>490</v>
      </c>
      <c r="M12" s="190">
        <v>1</v>
      </c>
    </row>
    <row r="13" spans="1:245" ht="93" customHeight="1">
      <c r="A13" s="219" t="s">
        <v>491</v>
      </c>
      <c r="B13" s="219"/>
      <c r="C13" s="219"/>
      <c r="D13" s="185">
        <v>80000</v>
      </c>
      <c r="E13" s="185">
        <v>80000</v>
      </c>
      <c r="F13" s="185">
        <v>0</v>
      </c>
      <c r="G13" s="184" t="s">
        <v>492</v>
      </c>
      <c r="H13" s="189" t="s">
        <v>493</v>
      </c>
      <c r="I13" s="184" t="s">
        <v>467</v>
      </c>
      <c r="J13" s="189" t="s">
        <v>494</v>
      </c>
      <c r="K13" s="184" t="s">
        <v>495</v>
      </c>
      <c r="L13" s="189" t="s">
        <v>496</v>
      </c>
      <c r="M13" s="190">
        <v>1</v>
      </c>
    </row>
    <row r="14" spans="1:245" ht="20.100000000000001" customHeight="1"/>
    <row r="15" spans="1:245" ht="20.100000000000001" customHeight="1"/>
    <row r="16" spans="1:24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</sheetData>
  <mergeCells count="20">
    <mergeCell ref="A9:C10"/>
    <mergeCell ref="H4:M4"/>
    <mergeCell ref="A12:C12"/>
    <mergeCell ref="A13:C13"/>
    <mergeCell ref="A11:C11"/>
    <mergeCell ref="D9:D10"/>
    <mergeCell ref="A2:M2"/>
    <mergeCell ref="A3:M3"/>
    <mergeCell ref="A4:C5"/>
    <mergeCell ref="E9:E10"/>
    <mergeCell ref="F9:F10"/>
    <mergeCell ref="G9:G10"/>
    <mergeCell ref="H5:I5"/>
    <mergeCell ref="J5:K5"/>
    <mergeCell ref="L5:M5"/>
    <mergeCell ref="B8:C8"/>
    <mergeCell ref="D4:F5"/>
    <mergeCell ref="G4:G5"/>
    <mergeCell ref="A6:C6"/>
    <mergeCell ref="A7:C7"/>
  </mergeCells>
  <phoneticPr fontId="2" type="noConversion"/>
  <printOptions horizontalCentered="1"/>
  <pageMargins left="0.59027777777777801" right="0.59027777777777801" top="0.59027777777777801" bottom="0.59027777777777801" header="0" footer="0"/>
  <pageSetup paperSize="9" fitToHeight="1000" orientation="landscape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2019-04-16T08:23:03Z</cp:lastPrinted>
  <dcterms:created xsi:type="dcterms:W3CDTF">2019-04-16T06:43:46Z</dcterms:created>
  <dcterms:modified xsi:type="dcterms:W3CDTF">2019-04-17T00:43:07Z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