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<sst xmlns="http://schemas.openxmlformats.org/spreadsheetml/2006/main" count="446">
  <si>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</si>
  <si>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</si>
  <si>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</si>
  <si>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</si>
  <si>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</si>
  <si>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</si>
  <si>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</si>
  <si>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</si>
  <si>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</si>
  <si>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</si>
  <si>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</si>
  <si>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</si>
  <si>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</si>
  <si>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</si>
  <si>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</si>
  <si>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</si>
  <si>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</si>
  <si>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</si>
  <si>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</si>
  <si>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</si>
  <si>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</si>
  <si>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</si>
  <si>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</si>
  <si>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</si>
  <si>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</si>
  <si>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</si>
  <si>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</si>
  <si>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</si>
  <si>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</si>
  <si>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</si>
  <si>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</si>
  <si>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</si>
  <si>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</si>
  <si>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</si>
  <si>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</si>
  <si>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</si>
  <si>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</si>
  <si>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</si>
  <si>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</si>
  <si>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</si>
  <si>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</si>
  <si>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</si>
  <si>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</si>
  <si>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</si>
  <si>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</si>
  <si>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</si>
  <si>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</si>
  <si>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</si>
  <si>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</si>
  <si>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</si>
  <si>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</si>
  <si>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</si>
  <si>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</si>
  <si>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</si>
  <si>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</si>
  <si>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</si>
  <si>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</si>
  <si>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</si>
  <si>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</si>
  <si>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</si>
  <si>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</si>
  <si>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</si>
  <si>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</si>
  <si>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</si>
  <si>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</si>
  <si>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</si>
  <si>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</si>
  <si>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</si>
  <si>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</si>
  <si>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</si>
  <si>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</si>
  <si>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</si>
  <si>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</si>
  <si>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</si>
  <si>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</si>
  <si>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</si>
  <si>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</si>
  <si>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</si>
  <si>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</si>
  <si>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619101</t>
  </si>
  <si>
    <t>通川区一职中机关</t>
  </si>
  <si>
    <t>205</t>
  </si>
  <si>
    <t>02</t>
  </si>
  <si>
    <t>03</t>
  </si>
  <si>
    <t xml:space="preserve">  619101</t>
  </si>
  <si>
    <t xml:space="preserve">  初中教育</t>
  </si>
  <si>
    <t>208</t>
  </si>
  <si>
    <t>05</t>
  </si>
  <si>
    <t xml:space="preserve">  机关事业单位基本养老保险缴费支出</t>
  </si>
  <si>
    <t>19</t>
  </si>
  <si>
    <t>01</t>
  </si>
  <si>
    <t xml:space="preserve">  城市最低生活保障金支出</t>
  </si>
  <si>
    <t>99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</si>
  <si>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</si>
  <si>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</si>
  <si>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</si>
  <si>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</si>
  <si>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</si>
  <si>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</si>
  <si>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</si>
  <si>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</si>
  <si>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</si>
  <si>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</si>
  <si>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</si>
  <si>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</si>
  <si>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</si>
  <si>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</si>
  <si>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</si>
  <si>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</si>
  <si>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</si>
  <si>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</si>
  <si>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</si>
  <si>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</si>
  <si>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</si>
  <si>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</si>
  <si>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</si>
  <si>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</si>
  <si>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</si>
  <si>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</si>
  <si>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</si>
  <si>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</si>
  <si>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</si>
  <si>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</si>
  <si>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</si>
  <si>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</si>
  <si>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</si>
  <si>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</si>
  <si>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</si>
  <si>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</si>
  <si>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</si>
  <si>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</si>
  <si>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</si>
  <si>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</si>
  <si>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</si>
  <si>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</si>
  <si>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</si>
  <si>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</si>
  <si>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</si>
  <si>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</si>
  <si>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</si>
  <si>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</si>
  <si>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</si>
  <si>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</si>
  <si>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</si>
  <si>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</si>
  <si>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</si>
  <si>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</si>
  <si>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</si>
  <si>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</si>
  <si>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</si>
  <si>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</si>
  <si>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</si>
  <si>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</si>
  <si>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</si>
  <si>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</si>
  <si>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</si>
  <si>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</si>
  <si>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</si>
  <si>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</si>
  <si>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</si>
  <si>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</si>
  <si>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</si>
  <si>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</si>
  <si>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</si>
  <si>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</si>
  <si>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</si>
  <si>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</si>
  <si>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</si>
  <si>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</si>
  <si>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</si>
  <si>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</si>
  <si>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</si>
  <si>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</si>
  <si>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</si>
  <si>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</si>
  <si>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</si>
  <si>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</si>
  <si>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</si>
  <si>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</si>
  <si>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</si>
  <si>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</si>
  <si>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</si>
  <si>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</si>
  <si>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</si>
  <si>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</si>
  <si>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</si>
  <si>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</si>
  <si>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</si>
  <si>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</si>
  <si>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</si>
  <si>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</si>
  <si>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</si>
  <si>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</si>
  <si>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</si>
  <si>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</si>
  <si>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</si>
  <si>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</si>
  <si>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</si>
  <si>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</si>
  <si>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</si>
  <si>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</si>
  <si>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</si>
  <si>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</si>
  <si>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</si>
  <si>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</si>
  <si>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</si>
  <si>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</si>
  <si>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</si>
  <si>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</si>
  <si>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</si>
  <si>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</si>
  <si>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</si>
  <si>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</si>
  <si>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</si>
  <si>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</si>
  <si>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</si>
  <si>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</si>
  <si>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</si>
  <si>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</si>
  <si>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</si>
  <si>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</si>
  <si>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</si>
  <si>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</si>
  <si>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</si>
  <si>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</si>
  <si>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</si>
  <si>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</si>
  <si>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</si>
  <si>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</si>
  <si>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</si>
  <si>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</si>
  <si>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</si>
  <si>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</si>
  <si>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</si>
  <si>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</si>
  <si>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</si>
  <si>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</si>
  <si>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</si>
  <si>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</si>
  <si>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</si>
  <si>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</si>
  <si>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</si>
  <si>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</si>
  <si>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</si>
  <si>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</si>
  <si>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</si>
  <si>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</si>
  <si>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</si>
  <si>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</si>
  <si>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</si>
  <si>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</si>
  <si>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</si>
  <si>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</si>
  <si>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</si>
  <si>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</si>
  <si>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</si>
  <si>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</si>
  <si>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</si>
  <si>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</si>
  <si>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</si>
  <si>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</si>
  <si>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</si>
  <si>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</si>
  <si>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</si>
  <si>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</si>
  <si>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</si>
  <si>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</si>
  <si>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</si>
  <si>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</si>
  <si>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</si>
  <si>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</si>
  <si>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</si>
  <si>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</si>
  <si>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</si>
  <si>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</si>
  <si>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</si>
  <si>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</si>
  <si>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</si>
  <si>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</si>
  <si>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</si>
  <si>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</si>
  <si>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</si>
  <si>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</si>
  <si>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</si>
  <si>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</si>
  <si>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</si>
  <si>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</si>
  <si>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</si>
  <si>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</si>
  <si>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</si>
  <si>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</si>
  <si>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</si>
  <si>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</si>
  <si>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</si>
  <si>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</si>
  <si>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</si>
  <si>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</si>
  <si>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</si>
  <si>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</si>
  <si>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</si>
  <si>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</si>
  <si>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</si>
  <si>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</si>
  <si>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</si>
  <si>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</si>
  <si>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</si>
  <si>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</si>
  <si>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</si>
  <si>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</si>
  <si>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</si>
  <si>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</si>
  <si>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</si>
  <si>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</si>
  <si>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</si>
  <si>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</si>
  <si>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</si>
  <si>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</si>
  <si>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</si>
  <si>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</si>
  <si>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</si>
  <si>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</si>
  <si>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</si>
  <si>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</si>
  <si>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</si>
  <si>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</si>
  <si>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</si>
  <si>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</si>
  <si>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</si>
  <si>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</si>
  <si>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</si>
  <si>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</si>
  <si>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</si>
  <si>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</si>
  <si>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</si>
  <si>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</si>
  <si>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</si>
  <si>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</si>
  <si>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</si>
  <si>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</si>
  <si>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</si>
  <si>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</si>
  <si>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</si>
  <si>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</si>
  <si>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</si>
  <si>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</si>
  <si>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</si>
  <si>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</si>
  <si>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其他社会保障和就业支出</t>
  </si>
  <si>
    <t>机关事业单位基本养老保险缴费支出</t>
  </si>
  <si>
    <t>初中教育</t>
  </si>
  <si>
    <t>事业单位医疗</t>
  </si>
  <si>
    <t>城市最低生活保障金支出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</si>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</sst>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&quot;\&quot;#,##0.00_);\(&quot;\&quot;#,##0.00\)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5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1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7" borderId="18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23" borderId="21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6168828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4540082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914648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212668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501430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6168828</v>
      </c>
      <c r="C35" s="163" t="s">
        <v>43</v>
      </c>
      <c r="D35" s="187">
        <f>SUM(D6:D34)</f>
        <v>6168828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6168828</v>
      </c>
      <c r="C40" s="163" t="s">
        <v>51</v>
      </c>
      <c r="D40" s="182">
        <f>SUM(D35,D36,D38)</f>
        <v>6168828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6168828</v>
      </c>
      <c r="G8" s="56"/>
      <c r="H8" s="57">
        <v>6168828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6168828</v>
      </c>
      <c r="G9" s="56"/>
      <c r="H9" s="57">
        <v>6168828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83</v>
      </c>
      <c r="D10" s="46" t="s">
        <v>84</v>
      </c>
      <c r="E10" s="194" t="s">
        <v>85</v>
      </c>
      <c r="F10" s="58">
        <v>4540082</v>
      </c>
      <c r="G10" s="56"/>
      <c r="H10" s="57">
        <v>4540082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86</v>
      </c>
      <c r="B11" s="46" t="s">
        <v>87</v>
      </c>
      <c r="C11" s="46" t="s">
        <v>87</v>
      </c>
      <c r="D11" s="46" t="s">
        <v>84</v>
      </c>
      <c r="E11" s="194" t="s">
        <v>88</v>
      </c>
      <c r="F11" s="58">
        <v>835712</v>
      </c>
      <c r="G11" s="56"/>
      <c r="H11" s="57">
        <v>835712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86</v>
      </c>
      <c r="B12" s="46" t="s">
        <v>89</v>
      </c>
      <c r="C12" s="46" t="s">
        <v>90</v>
      </c>
      <c r="D12" s="46" t="s">
        <v>84</v>
      </c>
      <c r="E12" s="194" t="s">
        <v>91</v>
      </c>
      <c r="F12" s="58">
        <v>16536</v>
      </c>
      <c r="G12" s="56"/>
      <c r="H12" s="57">
        <v>16536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86</v>
      </c>
      <c r="B13" s="46" t="s">
        <v>92</v>
      </c>
      <c r="C13" s="46" t="s">
        <v>90</v>
      </c>
      <c r="D13" s="46" t="s">
        <v>84</v>
      </c>
      <c r="E13" s="194" t="s">
        <v>93</v>
      </c>
      <c r="F13" s="58">
        <v>62400</v>
      </c>
      <c r="G13" s="56"/>
      <c r="H13" s="57">
        <v>62400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95</v>
      </c>
      <c r="C14" s="46" t="s">
        <v>82</v>
      </c>
      <c r="D14" s="46" t="s">
        <v>84</v>
      </c>
      <c r="E14" s="194" t="s">
        <v>96</v>
      </c>
      <c r="F14" s="58">
        <v>212668</v>
      </c>
      <c r="G14" s="56"/>
      <c r="H14" s="57">
        <v>212668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97</v>
      </c>
      <c r="B15" s="46" t="s">
        <v>82</v>
      </c>
      <c r="C15" s="46" t="s">
        <v>90</v>
      </c>
      <c r="D15" s="46" t="s">
        <v>84</v>
      </c>
      <c r="E15" s="194" t="s">
        <v>98</v>
      </c>
      <c r="F15" s="58">
        <v>501430</v>
      </c>
      <c r="G15" s="56"/>
      <c r="H15" s="57">
        <v>501430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99</v>
      </c>
    </row>
    <row r="2" ht="20.1" customHeight="1" spans="1:10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101</v>
      </c>
      <c r="H4" s="17" t="s">
        <v>102</v>
      </c>
      <c r="I4" s="17" t="s">
        <v>103</v>
      </c>
      <c r="J4" s="17" t="s">
        <v>104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6168828</v>
      </c>
      <c r="G8" s="56">
        <v>6048828</v>
      </c>
      <c r="H8" s="59">
        <v>120000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6168828</v>
      </c>
      <c r="G9" s="56">
        <v>6048828</v>
      </c>
      <c r="H9" s="59">
        <v>120000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83</v>
      </c>
      <c r="D10" s="46" t="s">
        <v>84</v>
      </c>
      <c r="E10" s="194" t="s">
        <v>85</v>
      </c>
      <c r="F10" s="58">
        <v>4540082</v>
      </c>
      <c r="G10" s="56">
        <v>4420082</v>
      </c>
      <c r="H10" s="59">
        <v>120000</v>
      </c>
      <c r="I10" s="57"/>
      <c r="J10" s="56"/>
    </row>
    <row r="11" ht="20.1" customHeight="1" spans="1:10">
      <c r="A11" s="46" t="s">
        <v>86</v>
      </c>
      <c r="B11" s="46" t="s">
        <v>87</v>
      </c>
      <c r="C11" s="46" t="s">
        <v>87</v>
      </c>
      <c r="D11" s="46" t="s">
        <v>84</v>
      </c>
      <c r="E11" s="194" t="s">
        <v>88</v>
      </c>
      <c r="F11" s="58">
        <v>835712</v>
      </c>
      <c r="G11" s="56">
        <v>835712</v>
      </c>
      <c r="H11" s="59">
        <v>0</v>
      </c>
      <c r="I11" s="57"/>
      <c r="J11" s="56"/>
    </row>
    <row r="12" ht="20.1" customHeight="1" spans="1:10">
      <c r="A12" s="46" t="s">
        <v>86</v>
      </c>
      <c r="B12" s="46" t="s">
        <v>89</v>
      </c>
      <c r="C12" s="46" t="s">
        <v>90</v>
      </c>
      <c r="D12" s="46" t="s">
        <v>84</v>
      </c>
      <c r="E12" s="194" t="s">
        <v>91</v>
      </c>
      <c r="F12" s="58">
        <v>16536</v>
      </c>
      <c r="G12" s="56">
        <v>16536</v>
      </c>
      <c r="H12" s="59">
        <v>0</v>
      </c>
      <c r="I12" s="57"/>
      <c r="J12" s="56"/>
    </row>
    <row r="13" ht="20.1" customHeight="1" spans="1:10">
      <c r="A13" s="46" t="s">
        <v>86</v>
      </c>
      <c r="B13" s="46" t="s">
        <v>92</v>
      </c>
      <c r="C13" s="46" t="s">
        <v>90</v>
      </c>
      <c r="D13" s="46" t="s">
        <v>84</v>
      </c>
      <c r="E13" s="194" t="s">
        <v>93</v>
      </c>
      <c r="F13" s="58">
        <v>62400</v>
      </c>
      <c r="G13" s="56">
        <v>62400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95</v>
      </c>
      <c r="C14" s="46" t="s">
        <v>82</v>
      </c>
      <c r="D14" s="46" t="s">
        <v>84</v>
      </c>
      <c r="E14" s="194" t="s">
        <v>96</v>
      </c>
      <c r="F14" s="58">
        <v>212668</v>
      </c>
      <c r="G14" s="56">
        <v>212668</v>
      </c>
      <c r="H14" s="59">
        <v>0</v>
      </c>
      <c r="I14" s="57"/>
      <c r="J14" s="56"/>
    </row>
    <row r="15" ht="20.1" customHeight="1" spans="1:10">
      <c r="A15" s="46" t="s">
        <v>97</v>
      </c>
      <c r="B15" s="46" t="s">
        <v>82</v>
      </c>
      <c r="C15" s="46" t="s">
        <v>90</v>
      </c>
      <c r="D15" s="46" t="s">
        <v>84</v>
      </c>
      <c r="E15" s="194" t="s">
        <v>98</v>
      </c>
      <c r="F15" s="58">
        <v>501430</v>
      </c>
      <c r="G15" s="56">
        <v>501430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105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106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107</v>
      </c>
      <c r="F5" s="165" t="s">
        <v>108</v>
      </c>
      <c r="G5" s="163" t="s">
        <v>109</v>
      </c>
      <c r="H5" s="165" t="s">
        <v>110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111</v>
      </c>
      <c r="B6" s="167"/>
      <c r="C6" s="168" t="s">
        <v>112</v>
      </c>
      <c r="D6" s="167">
        <f>SUM(D7:D34)</f>
        <v>6168828</v>
      </c>
      <c r="E6" s="167">
        <f>SUM(E7:E34)</f>
        <v>6168828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113</v>
      </c>
      <c r="B7" s="170">
        <v>6168828</v>
      </c>
      <c r="C7" s="168" t="s">
        <v>114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115</v>
      </c>
      <c r="B8" s="174"/>
      <c r="C8" s="168" t="s">
        <v>116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117</v>
      </c>
      <c r="B9" s="170"/>
      <c r="C9" s="168" t="s">
        <v>118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119</v>
      </c>
      <c r="B10" s="174"/>
      <c r="C10" s="168" t="s">
        <v>120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113</v>
      </c>
      <c r="B11" s="167"/>
      <c r="C11" s="168" t="s">
        <v>121</v>
      </c>
      <c r="D11" s="171">
        <f t="shared" si="0"/>
        <v>4540082</v>
      </c>
      <c r="E11" s="167">
        <v>4540082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115</v>
      </c>
      <c r="B12" s="167">
        <v>0</v>
      </c>
      <c r="C12" s="168" t="s">
        <v>122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117</v>
      </c>
      <c r="B13" s="167">
        <v>0</v>
      </c>
      <c r="C13" s="168" t="s">
        <v>123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124</v>
      </c>
      <c r="B14" s="170">
        <v>0</v>
      </c>
      <c r="C14" s="168" t="s">
        <v>125</v>
      </c>
      <c r="D14" s="171">
        <f t="shared" si="0"/>
        <v>914648</v>
      </c>
      <c r="E14" s="167">
        <v>914648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126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127</v>
      </c>
      <c r="D16" s="171">
        <f t="shared" si="0"/>
        <v>212668</v>
      </c>
      <c r="E16" s="167">
        <v>212668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128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129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130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131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132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133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134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135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136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137</v>
      </c>
      <c r="D26" s="171">
        <f t="shared" si="0"/>
        <v>501430</v>
      </c>
      <c r="E26" s="167">
        <v>501430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138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139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140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141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142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143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144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145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146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6168828</v>
      </c>
      <c r="E38" s="171">
        <f>E6+E36</f>
        <v>6168828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147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149</v>
      </c>
      <c r="F4" s="108" t="s">
        <v>150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151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152</v>
      </c>
      <c r="E5" s="115"/>
      <c r="F5" s="117" t="s">
        <v>55</v>
      </c>
      <c r="G5" s="118" t="s">
        <v>153</v>
      </c>
      <c r="H5" s="118"/>
      <c r="I5" s="118"/>
      <c r="J5" s="118" t="s">
        <v>154</v>
      </c>
      <c r="K5" s="118"/>
      <c r="L5" s="118"/>
      <c r="M5" s="118" t="s">
        <v>155</v>
      </c>
      <c r="N5" s="118"/>
      <c r="O5" s="118"/>
      <c r="P5" s="117" t="s">
        <v>55</v>
      </c>
      <c r="Q5" s="118" t="s">
        <v>153</v>
      </c>
      <c r="R5" s="118"/>
      <c r="S5" s="118"/>
      <c r="T5" s="118" t="s">
        <v>154</v>
      </c>
      <c r="U5" s="118"/>
      <c r="V5" s="118"/>
      <c r="W5" s="118" t="s">
        <v>155</v>
      </c>
      <c r="X5" s="118"/>
      <c r="Y5" s="118"/>
      <c r="Z5" s="118" t="s">
        <v>110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101</v>
      </c>
      <c r="I6" s="121" t="s">
        <v>102</v>
      </c>
      <c r="J6" s="17" t="s">
        <v>70</v>
      </c>
      <c r="K6" s="152" t="s">
        <v>101</v>
      </c>
      <c r="L6" s="152" t="s">
        <v>102</v>
      </c>
      <c r="M6" s="17" t="s">
        <v>70</v>
      </c>
      <c r="N6" s="152" t="s">
        <v>101</v>
      </c>
      <c r="O6" s="17" t="s">
        <v>102</v>
      </c>
      <c r="P6" s="117"/>
      <c r="Q6" s="17" t="s">
        <v>70</v>
      </c>
      <c r="R6" s="17" t="s">
        <v>101</v>
      </c>
      <c r="S6" s="17" t="s">
        <v>102</v>
      </c>
      <c r="T6" s="17" t="s">
        <v>70</v>
      </c>
      <c r="U6" s="17" t="s">
        <v>101</v>
      </c>
      <c r="V6" s="17" t="s">
        <v>102</v>
      </c>
      <c r="W6" s="17" t="s">
        <v>70</v>
      </c>
      <c r="X6" s="152" t="s">
        <v>101</v>
      </c>
      <c r="Y6" s="152" t="s">
        <v>102</v>
      </c>
      <c r="Z6" s="17" t="s">
        <v>70</v>
      </c>
      <c r="AA6" s="152" t="s">
        <v>101</v>
      </c>
      <c r="AB6" s="152" t="s">
        <v>102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6168828</v>
      </c>
      <c r="F7" s="124">
        <f>G7</f>
        <v>6168828</v>
      </c>
      <c r="G7" s="124">
        <f>G8+G13+G24+G32+G39+G43+G53</f>
        <v>6168828</v>
      </c>
      <c r="H7" s="124">
        <f>H8+H13+H24+H32+H39+H43+H53</f>
        <v>6048828</v>
      </c>
      <c r="I7" s="124">
        <f>I8+I13+I24+I32+I39+I43+I53</f>
        <v>120000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156</v>
      </c>
      <c r="B8" s="122"/>
      <c r="C8" s="126"/>
      <c r="D8" s="127" t="s">
        <v>157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158</v>
      </c>
      <c r="B9" s="122" t="s">
        <v>90</v>
      </c>
      <c r="C9" s="131"/>
      <c r="D9" s="46" t="s">
        <v>159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158</v>
      </c>
      <c r="B10" s="122" t="s">
        <v>82</v>
      </c>
      <c r="C10" s="131"/>
      <c r="D10" s="46" t="s">
        <v>160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158</v>
      </c>
      <c r="B11" s="122" t="s">
        <v>83</v>
      </c>
      <c r="C11" s="131"/>
      <c r="D11" s="46" t="s">
        <v>98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158</v>
      </c>
      <c r="B12" s="122" t="s">
        <v>92</v>
      </c>
      <c r="C12" s="131"/>
      <c r="D12" s="46" t="s">
        <v>161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162</v>
      </c>
      <c r="B13" s="122"/>
      <c r="C13" s="131"/>
      <c r="D13" s="125" t="s">
        <v>163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164</v>
      </c>
      <c r="B14" s="122" t="s">
        <v>90</v>
      </c>
      <c r="C14" s="131"/>
      <c r="D14" s="46" t="s">
        <v>165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164</v>
      </c>
      <c r="B15" s="122" t="s">
        <v>82</v>
      </c>
      <c r="C15" s="131"/>
      <c r="D15" s="46" t="s">
        <v>166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164</v>
      </c>
      <c r="B16" s="140" t="s">
        <v>83</v>
      </c>
      <c r="C16" s="131"/>
      <c r="D16" s="141" t="s">
        <v>167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164</v>
      </c>
      <c r="B17" s="122" t="s">
        <v>168</v>
      </c>
      <c r="C17" s="131"/>
      <c r="D17" s="46" t="s">
        <v>169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164</v>
      </c>
      <c r="B18" s="122" t="s">
        <v>87</v>
      </c>
      <c r="C18" s="131"/>
      <c r="D18" s="46" t="s">
        <v>170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164</v>
      </c>
      <c r="B19" s="122" t="s">
        <v>171</v>
      </c>
      <c r="C19" s="131"/>
      <c r="D19" s="46" t="s">
        <v>172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164</v>
      </c>
      <c r="B20" s="122" t="s">
        <v>173</v>
      </c>
      <c r="C20" s="131"/>
      <c r="D20" s="46" t="s">
        <v>174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164</v>
      </c>
      <c r="B21" s="122" t="s">
        <v>175</v>
      </c>
      <c r="C21" s="131"/>
      <c r="D21" s="46" t="s">
        <v>176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164</v>
      </c>
      <c r="B22" s="122" t="s">
        <v>177</v>
      </c>
      <c r="C22" s="131"/>
      <c r="D22" s="46" t="s">
        <v>178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164</v>
      </c>
      <c r="B23" s="122" t="s">
        <v>92</v>
      </c>
      <c r="C23" s="131"/>
      <c r="D23" s="46" t="s">
        <v>179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180</v>
      </c>
      <c r="B24" s="144"/>
      <c r="C24" s="131"/>
      <c r="D24" s="125" t="s">
        <v>181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182</v>
      </c>
      <c r="B25" s="122" t="s">
        <v>90</v>
      </c>
      <c r="C25" s="131"/>
      <c r="D25" s="46" t="s">
        <v>183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182</v>
      </c>
      <c r="B26" s="122" t="s">
        <v>82</v>
      </c>
      <c r="C26" s="131"/>
      <c r="D26" s="46" t="s">
        <v>184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182</v>
      </c>
      <c r="B27" s="122" t="s">
        <v>83</v>
      </c>
      <c r="C27" s="131"/>
      <c r="D27" s="46" t="s">
        <v>185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182</v>
      </c>
      <c r="B28" s="122" t="s">
        <v>87</v>
      </c>
      <c r="C28" s="131"/>
      <c r="D28" s="46" t="s">
        <v>186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182</v>
      </c>
      <c r="B29" s="122" t="s">
        <v>171</v>
      </c>
      <c r="C29" s="131"/>
      <c r="D29" s="46" t="s">
        <v>187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182</v>
      </c>
      <c r="B30" s="122" t="s">
        <v>173</v>
      </c>
      <c r="C30" s="131"/>
      <c r="D30" s="46" t="s">
        <v>188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182</v>
      </c>
      <c r="B31" s="122" t="s">
        <v>92</v>
      </c>
      <c r="C31" s="131"/>
      <c r="D31" s="46" t="s">
        <v>189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190</v>
      </c>
      <c r="B32" s="144"/>
      <c r="C32" s="131"/>
      <c r="D32" s="125" t="s">
        <v>191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192</v>
      </c>
      <c r="B33" s="122" t="s">
        <v>90</v>
      </c>
      <c r="C33" s="131"/>
      <c r="D33" s="46" t="s">
        <v>183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192</v>
      </c>
      <c r="B34" s="122" t="s">
        <v>82</v>
      </c>
      <c r="C34" s="131"/>
      <c r="D34" s="46" t="s">
        <v>184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192</v>
      </c>
      <c r="B35" s="122" t="s">
        <v>83</v>
      </c>
      <c r="C35" s="131"/>
      <c r="D35" s="46" t="s">
        <v>185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192</v>
      </c>
      <c r="B36" s="122" t="s">
        <v>168</v>
      </c>
      <c r="C36" s="131"/>
      <c r="D36" s="46" t="s">
        <v>187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192</v>
      </c>
      <c r="B37" s="122" t="s">
        <v>87</v>
      </c>
      <c r="C37" s="131"/>
      <c r="D37" s="46" t="s">
        <v>188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192</v>
      </c>
      <c r="B38" s="122" t="s">
        <v>92</v>
      </c>
      <c r="C38" s="131"/>
      <c r="D38" s="46" t="s">
        <v>189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193</v>
      </c>
      <c r="B39" s="144"/>
      <c r="C39" s="131"/>
      <c r="D39" s="125" t="s">
        <v>194</v>
      </c>
      <c r="E39" s="124">
        <f>F39</f>
        <v>6152292</v>
      </c>
      <c r="F39" s="134">
        <f>G39</f>
        <v>6152292</v>
      </c>
      <c r="G39" s="124">
        <f t="shared" si="0"/>
        <v>6152292</v>
      </c>
      <c r="H39" s="145">
        <v>6032292</v>
      </c>
      <c r="I39" s="124">
        <v>120000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195</v>
      </c>
      <c r="B40" s="122" t="s">
        <v>90</v>
      </c>
      <c r="C40" s="131"/>
      <c r="D40" s="46" t="s">
        <v>196</v>
      </c>
      <c r="E40" s="137"/>
      <c r="F40" s="56"/>
      <c r="G40" s="139">
        <f t="shared" si="0"/>
        <v>5355358</v>
      </c>
      <c r="H40" s="132">
        <v>5355358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195</v>
      </c>
      <c r="B41" s="122" t="s">
        <v>82</v>
      </c>
      <c r="C41" s="131"/>
      <c r="D41" s="46" t="s">
        <v>197</v>
      </c>
      <c r="E41" s="137"/>
      <c r="F41" s="56"/>
      <c r="G41" s="58">
        <f t="shared" si="0"/>
        <v>796934</v>
      </c>
      <c r="H41" s="58">
        <v>676934</v>
      </c>
      <c r="I41" s="56">
        <v>120000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195</v>
      </c>
      <c r="B42" s="122" t="s">
        <v>92</v>
      </c>
      <c r="C42" s="131"/>
      <c r="D42" s="46" t="s">
        <v>198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199</v>
      </c>
      <c r="B43" s="144"/>
      <c r="C43" s="131"/>
      <c r="D43" s="125" t="s">
        <v>200</v>
      </c>
      <c r="E43" s="124">
        <f>F43</f>
        <v>0</v>
      </c>
      <c r="F43" s="134">
        <f>G43</f>
        <v>0</v>
      </c>
      <c r="G43" s="135">
        <f t="shared" si="0"/>
        <v>0</v>
      </c>
      <c r="H43" s="136">
        <v>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201</v>
      </c>
      <c r="B44" s="122" t="s">
        <v>90</v>
      </c>
      <c r="C44" s="131"/>
      <c r="D44" s="46" t="s">
        <v>202</v>
      </c>
      <c r="E44" s="137"/>
      <c r="F44" s="58"/>
      <c r="G44" s="56">
        <f t="shared" si="0"/>
        <v>0</v>
      </c>
      <c r="H44" s="138">
        <v>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201</v>
      </c>
      <c r="B45" s="122" t="s">
        <v>82</v>
      </c>
      <c r="C45" s="131"/>
      <c r="D45" s="46" t="s">
        <v>203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204</v>
      </c>
      <c r="B46" s="144"/>
      <c r="C46" s="131"/>
      <c r="D46" s="125" t="s">
        <v>205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206</v>
      </c>
      <c r="B47" s="122" t="s">
        <v>90</v>
      </c>
      <c r="C47" s="131"/>
      <c r="D47" s="46" t="s">
        <v>207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206</v>
      </c>
      <c r="B48" s="122" t="s">
        <v>82</v>
      </c>
      <c r="C48" s="131"/>
      <c r="D48" s="46" t="s">
        <v>208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206</v>
      </c>
      <c r="B49" s="122" t="s">
        <v>92</v>
      </c>
      <c r="C49" s="131"/>
      <c r="D49" s="46" t="s">
        <v>209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210</v>
      </c>
      <c r="B50" s="144"/>
      <c r="C50" s="131"/>
      <c r="D50" s="125" t="s">
        <v>211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212</v>
      </c>
      <c r="B51" s="122" t="s">
        <v>90</v>
      </c>
      <c r="C51" s="131"/>
      <c r="D51" s="46" t="s">
        <v>213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212</v>
      </c>
      <c r="B52" s="122" t="s">
        <v>82</v>
      </c>
      <c r="C52" s="131"/>
      <c r="D52" s="46" t="s">
        <v>214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215</v>
      </c>
      <c r="B53" s="144"/>
      <c r="C53" s="131"/>
      <c r="D53" s="125" t="s">
        <v>216</v>
      </c>
      <c r="E53" s="124">
        <f>F53</f>
        <v>16536</v>
      </c>
      <c r="F53" s="134">
        <f>G53</f>
        <v>16536</v>
      </c>
      <c r="G53" s="124">
        <f t="shared" si="0"/>
        <v>16536</v>
      </c>
      <c r="H53" s="145">
        <v>16536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217</v>
      </c>
      <c r="B54" s="122" t="s">
        <v>90</v>
      </c>
      <c r="C54" s="131"/>
      <c r="D54" s="46" t="s">
        <v>218</v>
      </c>
      <c r="E54" s="137"/>
      <c r="F54" s="56"/>
      <c r="G54" s="132">
        <f t="shared" si="0"/>
        <v>16536</v>
      </c>
      <c r="H54" s="132">
        <v>16536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217</v>
      </c>
      <c r="B55" s="122" t="s">
        <v>82</v>
      </c>
      <c r="C55" s="131"/>
      <c r="D55" s="46" t="s">
        <v>219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217</v>
      </c>
      <c r="B56" s="122" t="s">
        <v>83</v>
      </c>
      <c r="C56" s="131"/>
      <c r="D56" s="46" t="s">
        <v>220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217</v>
      </c>
      <c r="B57" s="122" t="s">
        <v>87</v>
      </c>
      <c r="C57" s="131"/>
      <c r="D57" s="46" t="s">
        <v>221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217</v>
      </c>
      <c r="B58" s="122" t="s">
        <v>92</v>
      </c>
      <c r="C58" s="131"/>
      <c r="D58" s="46" t="s">
        <v>222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223</v>
      </c>
      <c r="B59" s="144"/>
      <c r="C59" s="131"/>
      <c r="D59" s="125" t="s">
        <v>224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225</v>
      </c>
      <c r="B60" s="122" t="s">
        <v>82</v>
      </c>
      <c r="C60" s="131"/>
      <c r="D60" s="46" t="s">
        <v>226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225</v>
      </c>
      <c r="B61" s="122" t="s">
        <v>83</v>
      </c>
      <c r="C61" s="131"/>
      <c r="D61" s="46" t="s">
        <v>227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228</v>
      </c>
      <c r="B62" s="144"/>
      <c r="C62" s="150"/>
      <c r="D62" s="125" t="s">
        <v>229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230</v>
      </c>
      <c r="B63" s="122" t="s">
        <v>90</v>
      </c>
      <c r="C63" s="131"/>
      <c r="D63" s="46" t="s">
        <v>231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230</v>
      </c>
      <c r="B64" s="122" t="s">
        <v>82</v>
      </c>
      <c r="C64" s="131"/>
      <c r="D64" s="46" t="s">
        <v>232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230</v>
      </c>
      <c r="B65" s="122" t="s">
        <v>83</v>
      </c>
      <c r="C65" s="131"/>
      <c r="D65" s="46" t="s">
        <v>233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230</v>
      </c>
      <c r="B66" s="122" t="s">
        <v>168</v>
      </c>
      <c r="C66" s="131"/>
      <c r="D66" s="46" t="s">
        <v>234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235</v>
      </c>
      <c r="B67" s="144"/>
      <c r="C67" s="150"/>
      <c r="D67" s="125" t="s">
        <v>236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237</v>
      </c>
      <c r="B68" s="122" t="s">
        <v>90</v>
      </c>
      <c r="C68" s="131"/>
      <c r="D68" s="46" t="s">
        <v>238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237</v>
      </c>
      <c r="B69" s="122" t="s">
        <v>82</v>
      </c>
      <c r="C69" s="131"/>
      <c r="D69" s="46" t="s">
        <v>239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240</v>
      </c>
      <c r="B70" s="144"/>
      <c r="C70" s="150"/>
      <c r="D70" s="125" t="s">
        <v>241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242</v>
      </c>
      <c r="B71" s="122" t="s">
        <v>90</v>
      </c>
      <c r="C71" s="131"/>
      <c r="D71" s="46" t="s">
        <v>243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242</v>
      </c>
      <c r="B72" s="122" t="s">
        <v>82</v>
      </c>
      <c r="C72" s="131"/>
      <c r="D72" s="46" t="s">
        <v>135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242</v>
      </c>
      <c r="B73" s="122" t="s">
        <v>83</v>
      </c>
      <c r="C73" s="131"/>
      <c r="D73" s="46" t="s">
        <v>244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242</v>
      </c>
      <c r="B74" s="122" t="s">
        <v>168</v>
      </c>
      <c r="C74" s="131"/>
      <c r="D74" s="46" t="s">
        <v>245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242</v>
      </c>
      <c r="B75" s="122" t="s">
        <v>87</v>
      </c>
      <c r="C75" s="131"/>
      <c r="D75" s="46" t="s">
        <v>246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242</v>
      </c>
      <c r="B76" s="122" t="s">
        <v>171</v>
      </c>
      <c r="C76" s="131"/>
      <c r="D76" s="46" t="s">
        <v>247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248</v>
      </c>
      <c r="B77" s="144"/>
      <c r="C77" s="150"/>
      <c r="D77" s="125" t="s">
        <v>249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250</v>
      </c>
      <c r="B78" s="122" t="s">
        <v>90</v>
      </c>
      <c r="C78" s="131"/>
      <c r="D78" s="46" t="s">
        <v>140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250</v>
      </c>
      <c r="B79" s="122" t="s">
        <v>82</v>
      </c>
      <c r="C79" s="131"/>
      <c r="D79" s="46" t="s">
        <v>251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252</v>
      </c>
      <c r="B80" s="144"/>
      <c r="C80" s="150"/>
      <c r="D80" s="125" t="s">
        <v>253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254</v>
      </c>
      <c r="B81" s="122" t="s">
        <v>171</v>
      </c>
      <c r="C81" s="131"/>
      <c r="D81" s="46" t="s">
        <v>255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254</v>
      </c>
      <c r="B82" s="122" t="s">
        <v>173</v>
      </c>
      <c r="C82" s="131"/>
      <c r="D82" s="46" t="s">
        <v>256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254</v>
      </c>
      <c r="B83" s="122" t="s">
        <v>175</v>
      </c>
      <c r="C83" s="131"/>
      <c r="D83" s="46" t="s">
        <v>257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254</v>
      </c>
      <c r="B84" s="122" t="s">
        <v>92</v>
      </c>
      <c r="C84" s="131"/>
      <c r="D84" s="46" t="s">
        <v>253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258</v>
      </c>
    </row>
    <row r="2" ht="20.1" customHeight="1" spans="1:112">
      <c r="A2" s="4" t="s">
        <v>259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260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261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216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229</v>
      </c>
      <c r="BJ4" s="106"/>
      <c r="BK4" s="106"/>
      <c r="BL4" s="106"/>
      <c r="BM4" s="107"/>
      <c r="BN4" s="108" t="s">
        <v>262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263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264</v>
      </c>
      <c r="CS4" s="109"/>
      <c r="CT4" s="109"/>
      <c r="CU4" s="109" t="s">
        <v>205</v>
      </c>
      <c r="CV4" s="109"/>
      <c r="CW4" s="109"/>
      <c r="CX4" s="109"/>
      <c r="CY4" s="109"/>
      <c r="CZ4" s="109"/>
      <c r="DA4" s="109" t="s">
        <v>224</v>
      </c>
      <c r="DB4" s="109"/>
      <c r="DC4" s="109"/>
      <c r="DD4" s="108" t="s">
        <v>253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265</v>
      </c>
      <c r="E5" s="17"/>
      <c r="F5" s="101" t="s">
        <v>70</v>
      </c>
      <c r="G5" s="101" t="s">
        <v>266</v>
      </c>
      <c r="H5" s="101" t="s">
        <v>267</v>
      </c>
      <c r="I5" s="101" t="s">
        <v>268</v>
      </c>
      <c r="J5" s="101" t="s">
        <v>269</v>
      </c>
      <c r="K5" s="101" t="s">
        <v>270</v>
      </c>
      <c r="L5" s="101" t="s">
        <v>271</v>
      </c>
      <c r="M5" s="17" t="s">
        <v>272</v>
      </c>
      <c r="N5" s="17" t="s">
        <v>273</v>
      </c>
      <c r="O5" s="17" t="s">
        <v>274</v>
      </c>
      <c r="P5" s="17" t="s">
        <v>275</v>
      </c>
      <c r="Q5" s="17" t="s">
        <v>276</v>
      </c>
      <c r="R5" s="17" t="s">
        <v>277</v>
      </c>
      <c r="S5" s="17" t="s">
        <v>278</v>
      </c>
      <c r="T5" s="101" t="s">
        <v>70</v>
      </c>
      <c r="U5" s="101" t="s">
        <v>279</v>
      </c>
      <c r="V5" s="101" t="s">
        <v>280</v>
      </c>
      <c r="W5" s="101" t="s">
        <v>281</v>
      </c>
      <c r="X5" s="101" t="s">
        <v>282</v>
      </c>
      <c r="Y5" s="101" t="s">
        <v>283</v>
      </c>
      <c r="Z5" s="101" t="s">
        <v>284</v>
      </c>
      <c r="AA5" s="101" t="s">
        <v>285</v>
      </c>
      <c r="AB5" s="101" t="s">
        <v>286</v>
      </c>
      <c r="AC5" s="101" t="s">
        <v>287</v>
      </c>
      <c r="AD5" s="101" t="s">
        <v>288</v>
      </c>
      <c r="AE5" s="101" t="s">
        <v>289</v>
      </c>
      <c r="AF5" s="101" t="s">
        <v>290</v>
      </c>
      <c r="AG5" s="101" t="s">
        <v>291</v>
      </c>
      <c r="AH5" s="101" t="s">
        <v>292</v>
      </c>
      <c r="AI5" s="101" t="s">
        <v>293</v>
      </c>
      <c r="AJ5" s="101" t="s">
        <v>294</v>
      </c>
      <c r="AK5" s="101" t="s">
        <v>295</v>
      </c>
      <c r="AL5" s="101" t="s">
        <v>296</v>
      </c>
      <c r="AM5" s="101" t="s">
        <v>297</v>
      </c>
      <c r="AN5" s="101" t="s">
        <v>298</v>
      </c>
      <c r="AO5" s="101" t="s">
        <v>299</v>
      </c>
      <c r="AP5" s="101" t="s">
        <v>300</v>
      </c>
      <c r="AQ5" s="101" t="s">
        <v>301</v>
      </c>
      <c r="AR5" s="101" t="s">
        <v>302</v>
      </c>
      <c r="AS5" s="101" t="s">
        <v>303</v>
      </c>
      <c r="AT5" s="101" t="s">
        <v>304</v>
      </c>
      <c r="AU5" s="101" t="s">
        <v>305</v>
      </c>
      <c r="AV5" s="101" t="s">
        <v>70</v>
      </c>
      <c r="AW5" s="101" t="s">
        <v>306</v>
      </c>
      <c r="AX5" s="101" t="s">
        <v>307</v>
      </c>
      <c r="AY5" s="101" t="s">
        <v>308</v>
      </c>
      <c r="AZ5" s="101" t="s">
        <v>309</v>
      </c>
      <c r="BA5" s="101" t="s">
        <v>310</v>
      </c>
      <c r="BB5" s="101" t="s">
        <v>311</v>
      </c>
      <c r="BC5" s="101" t="s">
        <v>312</v>
      </c>
      <c r="BD5" s="101" t="s">
        <v>313</v>
      </c>
      <c r="BE5" s="101" t="s">
        <v>314</v>
      </c>
      <c r="BF5" s="101" t="s">
        <v>315</v>
      </c>
      <c r="BG5" s="37" t="s">
        <v>316</v>
      </c>
      <c r="BH5" s="37"/>
      <c r="BI5" s="16" t="s">
        <v>70</v>
      </c>
      <c r="BJ5" s="16" t="s">
        <v>317</v>
      </c>
      <c r="BK5" s="16" t="s">
        <v>318</v>
      </c>
      <c r="BL5" s="16" t="s">
        <v>319</v>
      </c>
      <c r="BM5" s="16" t="s">
        <v>320</v>
      </c>
      <c r="BN5" s="17" t="s">
        <v>70</v>
      </c>
      <c r="BO5" s="17" t="s">
        <v>321</v>
      </c>
      <c r="BP5" s="17" t="s">
        <v>322</v>
      </c>
      <c r="BQ5" s="17" t="s">
        <v>323</v>
      </c>
      <c r="BR5" s="17" t="s">
        <v>324</v>
      </c>
      <c r="BS5" s="17" t="s">
        <v>325</v>
      </c>
      <c r="BT5" s="17" t="s">
        <v>326</v>
      </c>
      <c r="BU5" s="17" t="s">
        <v>327</v>
      </c>
      <c r="BV5" s="17" t="s">
        <v>328</v>
      </c>
      <c r="BW5" s="17" t="s">
        <v>329</v>
      </c>
      <c r="BX5" s="79" t="s">
        <v>330</v>
      </c>
      <c r="BY5" s="79" t="s">
        <v>331</v>
      </c>
      <c r="BZ5" s="17" t="s">
        <v>332</v>
      </c>
      <c r="CA5" s="17" t="s">
        <v>70</v>
      </c>
      <c r="CB5" s="17" t="s">
        <v>321</v>
      </c>
      <c r="CC5" s="17" t="s">
        <v>322</v>
      </c>
      <c r="CD5" s="17" t="s">
        <v>323</v>
      </c>
      <c r="CE5" s="17" t="s">
        <v>324</v>
      </c>
      <c r="CF5" s="17" t="s">
        <v>325</v>
      </c>
      <c r="CG5" s="17" t="s">
        <v>326</v>
      </c>
      <c r="CH5" s="17" t="s">
        <v>327</v>
      </c>
      <c r="CI5" s="17" t="s">
        <v>333</v>
      </c>
      <c r="CJ5" s="17" t="s">
        <v>334</v>
      </c>
      <c r="CK5" s="17" t="s">
        <v>335</v>
      </c>
      <c r="CL5" s="17" t="s">
        <v>336</v>
      </c>
      <c r="CM5" s="17" t="s">
        <v>328</v>
      </c>
      <c r="CN5" s="17" t="s">
        <v>329</v>
      </c>
      <c r="CO5" s="79" t="s">
        <v>330</v>
      </c>
      <c r="CP5" s="79" t="s">
        <v>331</v>
      </c>
      <c r="CQ5" s="17" t="s">
        <v>337</v>
      </c>
      <c r="CR5" s="79" t="s">
        <v>70</v>
      </c>
      <c r="CS5" s="79" t="s">
        <v>338</v>
      </c>
      <c r="CT5" s="17" t="s">
        <v>339</v>
      </c>
      <c r="CU5" s="79" t="s">
        <v>70</v>
      </c>
      <c r="CV5" s="79" t="s">
        <v>338</v>
      </c>
      <c r="CW5" s="17" t="s">
        <v>340</v>
      </c>
      <c r="CX5" s="79" t="s">
        <v>341</v>
      </c>
      <c r="CY5" s="79" t="s">
        <v>342</v>
      </c>
      <c r="CZ5" s="16" t="s">
        <v>339</v>
      </c>
      <c r="DA5" s="79" t="s">
        <v>70</v>
      </c>
      <c r="DB5" s="79" t="s">
        <v>224</v>
      </c>
      <c r="DC5" s="79" t="s">
        <v>343</v>
      </c>
      <c r="DD5" s="17" t="s">
        <v>70</v>
      </c>
      <c r="DE5" s="17" t="s">
        <v>344</v>
      </c>
      <c r="DF5" s="17" t="s">
        <v>345</v>
      </c>
      <c r="DG5" s="111" t="s">
        <v>346</v>
      </c>
      <c r="DH5" s="17" t="s">
        <v>253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6168828</v>
      </c>
      <c r="F8" s="58">
        <v>5355358</v>
      </c>
      <c r="G8" s="58">
        <v>2669904</v>
      </c>
      <c r="H8" s="58">
        <v>54300</v>
      </c>
      <c r="I8" s="58">
        <v>0</v>
      </c>
      <c r="J8" s="58">
        <v>0</v>
      </c>
      <c r="K8" s="58">
        <v>1018044</v>
      </c>
      <c r="L8" s="58">
        <v>835712</v>
      </c>
      <c r="M8" s="58">
        <v>0</v>
      </c>
      <c r="N8" s="58">
        <v>212668</v>
      </c>
      <c r="O8" s="58">
        <v>0</v>
      </c>
      <c r="P8" s="58">
        <v>62400</v>
      </c>
      <c r="Q8" s="58">
        <v>501430</v>
      </c>
      <c r="R8" s="58">
        <v>0</v>
      </c>
      <c r="S8" s="58">
        <v>900</v>
      </c>
      <c r="T8" s="58">
        <v>796934</v>
      </c>
      <c r="U8" s="58">
        <v>411334</v>
      </c>
      <c r="V8" s="58">
        <v>0</v>
      </c>
      <c r="W8" s="58">
        <v>0</v>
      </c>
      <c r="X8" s="58">
        <v>0</v>
      </c>
      <c r="Y8" s="58">
        <v>20000</v>
      </c>
      <c r="Z8" s="58">
        <v>80000</v>
      </c>
      <c r="AA8" s="58">
        <v>13000</v>
      </c>
      <c r="AB8" s="58">
        <v>0</v>
      </c>
      <c r="AC8" s="58">
        <v>0</v>
      </c>
      <c r="AD8" s="58">
        <v>60000</v>
      </c>
      <c r="AE8" s="58">
        <v>0</v>
      </c>
      <c r="AF8" s="58">
        <v>30000</v>
      </c>
      <c r="AG8" s="58">
        <v>0</v>
      </c>
      <c r="AH8" s="58">
        <v>0</v>
      </c>
      <c r="AI8" s="58">
        <v>30000</v>
      </c>
      <c r="AJ8" s="58">
        <v>0</v>
      </c>
      <c r="AK8" s="58">
        <v>0</v>
      </c>
      <c r="AL8" s="58">
        <v>0</v>
      </c>
      <c r="AM8" s="58">
        <v>0</v>
      </c>
      <c r="AN8" s="58">
        <v>40000</v>
      </c>
      <c r="AO8" s="58">
        <v>0</v>
      </c>
      <c r="AP8" s="58">
        <v>46800</v>
      </c>
      <c r="AQ8" s="58">
        <v>65800</v>
      </c>
      <c r="AR8" s="58">
        <v>0</v>
      </c>
      <c r="AS8" s="58">
        <v>0</v>
      </c>
      <c r="AT8" s="58">
        <v>0</v>
      </c>
      <c r="AU8" s="58">
        <v>0</v>
      </c>
      <c r="AV8" s="58">
        <v>16536</v>
      </c>
      <c r="AW8" s="58">
        <v>0</v>
      </c>
      <c r="AX8" s="58">
        <v>0</v>
      </c>
      <c r="AY8" s="58">
        <v>0</v>
      </c>
      <c r="AZ8" s="58">
        <v>0</v>
      </c>
      <c r="BA8" s="58">
        <v>16536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97</v>
      </c>
      <c r="B9" s="25" t="s">
        <v>82</v>
      </c>
      <c r="C9" s="25" t="s">
        <v>90</v>
      </c>
      <c r="D9" s="102" t="s">
        <v>276</v>
      </c>
      <c r="E9" s="58">
        <v>501430</v>
      </c>
      <c r="F9" s="58">
        <v>501430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501430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86</v>
      </c>
      <c r="B10" s="25" t="s">
        <v>92</v>
      </c>
      <c r="C10" s="25" t="s">
        <v>90</v>
      </c>
      <c r="D10" s="102" t="s">
        <v>347</v>
      </c>
      <c r="E10" s="58">
        <v>62400</v>
      </c>
      <c r="F10" s="58">
        <v>62400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62400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86</v>
      </c>
      <c r="B11" s="25" t="s">
        <v>87</v>
      </c>
      <c r="C11" s="25" t="s">
        <v>87</v>
      </c>
      <c r="D11" s="102" t="s">
        <v>348</v>
      </c>
      <c r="E11" s="58">
        <v>835712</v>
      </c>
      <c r="F11" s="58">
        <v>835712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835712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81</v>
      </c>
      <c r="B12" s="25" t="s">
        <v>82</v>
      </c>
      <c r="C12" s="25" t="s">
        <v>83</v>
      </c>
      <c r="D12" s="102" t="s">
        <v>349</v>
      </c>
      <c r="E12" s="58">
        <v>4540082</v>
      </c>
      <c r="F12" s="58">
        <v>3743148</v>
      </c>
      <c r="G12" s="58">
        <v>2669904</v>
      </c>
      <c r="H12" s="58">
        <v>54300</v>
      </c>
      <c r="I12" s="58">
        <v>0</v>
      </c>
      <c r="J12" s="58">
        <v>0</v>
      </c>
      <c r="K12" s="58">
        <v>1018044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900</v>
      </c>
      <c r="T12" s="58">
        <v>796934</v>
      </c>
      <c r="U12" s="58">
        <v>411334</v>
      </c>
      <c r="V12" s="58">
        <v>0</v>
      </c>
      <c r="W12" s="58">
        <v>0</v>
      </c>
      <c r="X12" s="58">
        <v>0</v>
      </c>
      <c r="Y12" s="58">
        <v>20000</v>
      </c>
      <c r="Z12" s="58">
        <v>80000</v>
      </c>
      <c r="AA12" s="58">
        <v>13000</v>
      </c>
      <c r="AB12" s="58">
        <v>0</v>
      </c>
      <c r="AC12" s="58">
        <v>0</v>
      </c>
      <c r="AD12" s="58">
        <v>60000</v>
      </c>
      <c r="AE12" s="58">
        <v>0</v>
      </c>
      <c r="AF12" s="58">
        <v>30000</v>
      </c>
      <c r="AG12" s="58">
        <v>0</v>
      </c>
      <c r="AH12" s="58">
        <v>0</v>
      </c>
      <c r="AI12" s="58">
        <v>30000</v>
      </c>
      <c r="AJ12" s="58">
        <v>0</v>
      </c>
      <c r="AK12" s="58">
        <v>0</v>
      </c>
      <c r="AL12" s="58">
        <v>0</v>
      </c>
      <c r="AM12" s="58">
        <v>0</v>
      </c>
      <c r="AN12" s="58">
        <v>40000</v>
      </c>
      <c r="AO12" s="58">
        <v>0</v>
      </c>
      <c r="AP12" s="58">
        <v>46800</v>
      </c>
      <c r="AQ12" s="58">
        <v>65800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94</v>
      </c>
      <c r="B13" s="25" t="s">
        <v>95</v>
      </c>
      <c r="C13" s="25" t="s">
        <v>82</v>
      </c>
      <c r="D13" s="102" t="s">
        <v>350</v>
      </c>
      <c r="E13" s="58">
        <v>212668</v>
      </c>
      <c r="F13" s="58">
        <v>212668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212668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86</v>
      </c>
      <c r="B14" s="25" t="s">
        <v>89</v>
      </c>
      <c r="C14" s="25" t="s">
        <v>90</v>
      </c>
      <c r="D14" s="102" t="s">
        <v>351</v>
      </c>
      <c r="E14" s="58">
        <v>16536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16536</v>
      </c>
      <c r="AW14" s="58">
        <v>0</v>
      </c>
      <c r="AX14" s="58">
        <v>0</v>
      </c>
      <c r="AY14" s="58">
        <v>0</v>
      </c>
      <c r="AZ14" s="58">
        <v>0</v>
      </c>
      <c r="BA14" s="58">
        <v>16536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352</v>
      </c>
      <c r="G1" s="49"/>
    </row>
    <row r="2" ht="25.5" customHeight="1" spans="1:7">
      <c r="A2" s="75" t="s">
        <v>353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354</v>
      </c>
      <c r="B4" s="78"/>
      <c r="C4" s="78"/>
      <c r="D4" s="17" t="s">
        <v>101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265</v>
      </c>
      <c r="D5" s="17" t="s">
        <v>55</v>
      </c>
      <c r="E5" s="11" t="s">
        <v>355</v>
      </c>
      <c r="F5" s="79" t="s">
        <v>356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149</v>
      </c>
      <c r="D8" s="80">
        <f>E8+F8</f>
        <v>6048828</v>
      </c>
      <c r="E8" s="81">
        <f>E9+E23+E51+E64+E68+E74</f>
        <v>5371894</v>
      </c>
      <c r="F8" s="81">
        <f>F9+F23+F51+F64+F68+F74</f>
        <v>676934</v>
      </c>
      <c r="G8" s="68"/>
    </row>
    <row r="9" ht="18.6" customHeight="1" spans="1:7">
      <c r="A9" s="25"/>
      <c r="B9" s="25"/>
      <c r="C9" s="46" t="s">
        <v>260</v>
      </c>
      <c r="D9" s="82">
        <f>SUM(D10:D22)</f>
        <v>5355358</v>
      </c>
      <c r="E9" s="82">
        <f>SUM(E10:E22)</f>
        <v>5355358</v>
      </c>
      <c r="F9" s="82">
        <f>SUM(F10:F22)</f>
        <v>0</v>
      </c>
      <c r="G9" s="49"/>
    </row>
    <row r="10" ht="18.6" customHeight="1" spans="1:7">
      <c r="A10" s="25" t="s">
        <v>357</v>
      </c>
      <c r="B10" s="25" t="s">
        <v>90</v>
      </c>
      <c r="C10" s="46" t="s">
        <v>358</v>
      </c>
      <c r="D10" s="57">
        <f t="shared" ref="D10:D22" si="0">E10+F10</f>
        <v>2669904</v>
      </c>
      <c r="E10" s="83">
        <v>2669904</v>
      </c>
      <c r="F10" s="84"/>
      <c r="G10" s="49"/>
    </row>
    <row r="11" ht="18.6" customHeight="1" spans="1:7">
      <c r="A11" s="25" t="s">
        <v>357</v>
      </c>
      <c r="B11" s="25" t="s">
        <v>82</v>
      </c>
      <c r="C11" s="46" t="s">
        <v>359</v>
      </c>
      <c r="D11" s="57">
        <f t="shared" si="0"/>
        <v>54300</v>
      </c>
      <c r="E11" s="83">
        <v>54300</v>
      </c>
      <c r="F11" s="59"/>
      <c r="G11" s="49"/>
    </row>
    <row r="12" ht="18.6" customHeight="1" spans="1:7">
      <c r="A12" s="25" t="s">
        <v>357</v>
      </c>
      <c r="B12" s="25" t="s">
        <v>83</v>
      </c>
      <c r="C12" s="46" t="s">
        <v>360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357</v>
      </c>
      <c r="B13" s="25" t="s">
        <v>171</v>
      </c>
      <c r="C13" s="46" t="s">
        <v>361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357</v>
      </c>
      <c r="B14" s="25" t="s">
        <v>173</v>
      </c>
      <c r="C14" s="46" t="s">
        <v>362</v>
      </c>
      <c r="D14" s="57">
        <f t="shared" si="0"/>
        <v>1018044</v>
      </c>
      <c r="E14" s="83">
        <v>1018044</v>
      </c>
      <c r="F14" s="59"/>
      <c r="G14" s="49"/>
    </row>
    <row r="15" ht="18.6" customHeight="1" spans="1:7">
      <c r="A15" s="25" t="s">
        <v>357</v>
      </c>
      <c r="B15" s="25" t="s">
        <v>175</v>
      </c>
      <c r="C15" s="46" t="s">
        <v>363</v>
      </c>
      <c r="D15" s="57">
        <f t="shared" si="0"/>
        <v>835712</v>
      </c>
      <c r="E15" s="83">
        <v>835712</v>
      </c>
      <c r="F15" s="59"/>
      <c r="G15" s="51"/>
    </row>
    <row r="16" ht="18.6" customHeight="1" spans="1:7">
      <c r="A16" s="25" t="s">
        <v>357</v>
      </c>
      <c r="B16" s="25" t="s">
        <v>177</v>
      </c>
      <c r="C16" s="46" t="s">
        <v>364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357</v>
      </c>
      <c r="B17" s="25" t="s">
        <v>365</v>
      </c>
      <c r="C17" s="46" t="s">
        <v>366</v>
      </c>
      <c r="D17" s="57">
        <f t="shared" si="0"/>
        <v>212668</v>
      </c>
      <c r="E17" s="83">
        <v>212668</v>
      </c>
      <c r="F17" s="59"/>
      <c r="G17" s="51"/>
    </row>
    <row r="18" ht="18.6" customHeight="1" spans="1:7">
      <c r="A18" s="25" t="s">
        <v>357</v>
      </c>
      <c r="B18" s="25" t="s">
        <v>95</v>
      </c>
      <c r="C18" s="46" t="s">
        <v>367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357</v>
      </c>
      <c r="B19" s="25" t="s">
        <v>368</v>
      </c>
      <c r="C19" s="46" t="s">
        <v>369</v>
      </c>
      <c r="D19" s="57">
        <f t="shared" si="0"/>
        <v>62400</v>
      </c>
      <c r="E19" s="83">
        <v>62400</v>
      </c>
      <c r="F19" s="59"/>
      <c r="G19" s="51"/>
    </row>
    <row r="20" ht="18.6" customHeight="1" spans="1:7">
      <c r="A20" s="25" t="s">
        <v>357</v>
      </c>
      <c r="B20" s="25" t="s">
        <v>370</v>
      </c>
      <c r="C20" s="46" t="s">
        <v>98</v>
      </c>
      <c r="D20" s="57">
        <f t="shared" si="0"/>
        <v>501430</v>
      </c>
      <c r="E20" s="83">
        <v>501430</v>
      </c>
      <c r="F20" s="59"/>
      <c r="G20" s="51"/>
    </row>
    <row r="21" ht="18.6" customHeight="1" spans="1:7">
      <c r="A21" s="25" t="s">
        <v>357</v>
      </c>
      <c r="B21" s="25" t="s">
        <v>371</v>
      </c>
      <c r="C21" s="46" t="s">
        <v>372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357</v>
      </c>
      <c r="B22" s="25" t="s">
        <v>92</v>
      </c>
      <c r="C22" s="46" t="s">
        <v>161</v>
      </c>
      <c r="D22" s="57">
        <f t="shared" si="0"/>
        <v>900</v>
      </c>
      <c r="E22" s="56">
        <v>900</v>
      </c>
      <c r="F22" s="59"/>
      <c r="G22" s="51"/>
    </row>
    <row r="23" ht="18.6" customHeight="1" spans="1:7">
      <c r="A23" s="25"/>
      <c r="B23" s="25"/>
      <c r="C23" s="46" t="s">
        <v>261</v>
      </c>
      <c r="D23" s="82">
        <f>SUM(D24:D50)</f>
        <v>676934</v>
      </c>
      <c r="E23" s="82">
        <f>SUM(E24:E50)</f>
        <v>0</v>
      </c>
      <c r="F23" s="82">
        <f>SUM(F24:F50)</f>
        <v>676934</v>
      </c>
      <c r="G23" s="49"/>
    </row>
    <row r="24" ht="18.6" customHeight="1" spans="1:7">
      <c r="A24" s="25" t="s">
        <v>373</v>
      </c>
      <c r="B24" s="25" t="s">
        <v>90</v>
      </c>
      <c r="C24" s="46" t="s">
        <v>374</v>
      </c>
      <c r="D24" s="57">
        <f t="shared" ref="D24:D50" si="1">E24+F24</f>
        <v>411334</v>
      </c>
      <c r="E24" s="87"/>
      <c r="F24" s="83">
        <v>411334</v>
      </c>
      <c r="G24" s="49"/>
    </row>
    <row r="25" ht="18.6" customHeight="1" spans="1:7">
      <c r="A25" s="25" t="s">
        <v>373</v>
      </c>
      <c r="B25" s="25" t="s">
        <v>82</v>
      </c>
      <c r="C25" s="46" t="s">
        <v>375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373</v>
      </c>
      <c r="B26" s="25" t="s">
        <v>83</v>
      </c>
      <c r="C26" s="46" t="s">
        <v>376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373</v>
      </c>
      <c r="B27" s="25" t="s">
        <v>168</v>
      </c>
      <c r="C27" s="46" t="s">
        <v>377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373</v>
      </c>
      <c r="B28" s="25" t="s">
        <v>87</v>
      </c>
      <c r="C28" s="46" t="s">
        <v>378</v>
      </c>
      <c r="D28" s="57">
        <f t="shared" si="1"/>
        <v>20000</v>
      </c>
      <c r="E28" s="87"/>
      <c r="F28" s="83">
        <v>20000</v>
      </c>
      <c r="G28" s="49"/>
    </row>
    <row r="29" ht="18.6" customHeight="1" spans="1:7">
      <c r="A29" s="25" t="s">
        <v>373</v>
      </c>
      <c r="B29" s="25" t="s">
        <v>171</v>
      </c>
      <c r="C29" s="46" t="s">
        <v>379</v>
      </c>
      <c r="D29" s="57">
        <f t="shared" si="1"/>
        <v>80000</v>
      </c>
      <c r="E29" s="87"/>
      <c r="F29" s="83">
        <v>80000</v>
      </c>
      <c r="G29" s="49"/>
    </row>
    <row r="30" ht="18.6" customHeight="1" spans="1:7">
      <c r="A30" s="25" t="s">
        <v>373</v>
      </c>
      <c r="B30" s="25" t="s">
        <v>173</v>
      </c>
      <c r="C30" s="46" t="s">
        <v>380</v>
      </c>
      <c r="D30" s="57">
        <f t="shared" si="1"/>
        <v>13000</v>
      </c>
      <c r="E30" s="87"/>
      <c r="F30" s="83">
        <v>13000</v>
      </c>
      <c r="G30" s="49"/>
    </row>
    <row r="31" ht="18.6" customHeight="1" spans="1:7">
      <c r="A31" s="25" t="s">
        <v>381</v>
      </c>
      <c r="B31" s="25" t="s">
        <v>175</v>
      </c>
      <c r="C31" s="46" t="s">
        <v>382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373</v>
      </c>
      <c r="B32" s="25" t="s">
        <v>177</v>
      </c>
      <c r="C32" s="46" t="s">
        <v>383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373</v>
      </c>
      <c r="B33" s="25" t="s">
        <v>95</v>
      </c>
      <c r="C33" s="46" t="s">
        <v>384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373</v>
      </c>
      <c r="B34" s="25" t="s">
        <v>368</v>
      </c>
      <c r="C34" s="46" t="s">
        <v>385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373</v>
      </c>
      <c r="B35" s="25" t="s">
        <v>370</v>
      </c>
      <c r="C35" s="46" t="s">
        <v>386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373</v>
      </c>
      <c r="B36" s="25" t="s">
        <v>371</v>
      </c>
      <c r="C36" s="46" t="s">
        <v>387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373</v>
      </c>
      <c r="B37" s="25" t="s">
        <v>388</v>
      </c>
      <c r="C37" s="46" t="s">
        <v>166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373</v>
      </c>
      <c r="B38" s="25" t="s">
        <v>389</v>
      </c>
      <c r="C38" s="46" t="s">
        <v>167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373</v>
      </c>
      <c r="B39" s="25" t="s">
        <v>390</v>
      </c>
      <c r="C39" s="46" t="s">
        <v>172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373</v>
      </c>
      <c r="B40" s="25" t="s">
        <v>391</v>
      </c>
      <c r="C40" s="46" t="s">
        <v>392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373</v>
      </c>
      <c r="B41" s="25" t="s">
        <v>393</v>
      </c>
      <c r="C41" s="46" t="s">
        <v>394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373</v>
      </c>
      <c r="B42" s="25" t="s">
        <v>395</v>
      </c>
      <c r="C42" s="46" t="s">
        <v>396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373</v>
      </c>
      <c r="B43" s="25" t="s">
        <v>397</v>
      </c>
      <c r="C43" s="46" t="s">
        <v>398</v>
      </c>
      <c r="D43" s="57">
        <f t="shared" si="1"/>
        <v>40000</v>
      </c>
      <c r="E43" s="87"/>
      <c r="F43" s="83">
        <v>40000</v>
      </c>
    </row>
    <row r="44" ht="18.6" customHeight="1" spans="1:6">
      <c r="A44" s="25" t="s">
        <v>373</v>
      </c>
      <c r="B44" s="25" t="s">
        <v>399</v>
      </c>
      <c r="C44" s="46" t="s">
        <v>170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373</v>
      </c>
      <c r="B45" s="25" t="s">
        <v>400</v>
      </c>
      <c r="C45" s="46" t="s">
        <v>401</v>
      </c>
      <c r="D45" s="57">
        <f t="shared" si="1"/>
        <v>46800</v>
      </c>
      <c r="E45" s="87"/>
      <c r="F45" s="83">
        <v>46800</v>
      </c>
    </row>
    <row r="46" ht="18.6" customHeight="1" spans="1:6">
      <c r="A46" s="25" t="s">
        <v>373</v>
      </c>
      <c r="B46" s="25" t="s">
        <v>402</v>
      </c>
      <c r="C46" s="46" t="s">
        <v>403</v>
      </c>
      <c r="D46" s="57">
        <f t="shared" si="1"/>
        <v>65800</v>
      </c>
      <c r="E46" s="87"/>
      <c r="F46" s="83">
        <v>65800</v>
      </c>
    </row>
    <row r="47" ht="18.6" customHeight="1" spans="1:6">
      <c r="A47" s="25" t="s">
        <v>373</v>
      </c>
      <c r="B47" s="25" t="s">
        <v>404</v>
      </c>
      <c r="C47" s="46" t="s">
        <v>176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373</v>
      </c>
      <c r="B48" s="25" t="s">
        <v>405</v>
      </c>
      <c r="C48" s="46" t="s">
        <v>406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373</v>
      </c>
      <c r="B49" s="25" t="s">
        <v>407</v>
      </c>
      <c r="C49" s="46" t="s">
        <v>408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373</v>
      </c>
      <c r="B50" s="25" t="s">
        <v>92</v>
      </c>
      <c r="C50" s="46" t="s">
        <v>179</v>
      </c>
      <c r="D50" s="57">
        <f t="shared" si="1"/>
        <v>0</v>
      </c>
      <c r="E50" s="87"/>
      <c r="F50" s="56">
        <v>0</v>
      </c>
    </row>
    <row r="51" ht="18.6" customHeight="1" spans="1:6">
      <c r="A51" s="25"/>
      <c r="B51" s="25"/>
      <c r="C51" s="46" t="s">
        <v>216</v>
      </c>
      <c r="D51" s="82">
        <f>D52+D53+D54+D55+D56+D57+D58+D59+D60+D61+D63</f>
        <v>16536</v>
      </c>
      <c r="E51" s="82">
        <f>E52+E53+E54+E55+E56+E57+E58+E59+E60+E61+E63</f>
        <v>16536</v>
      </c>
      <c r="F51" s="82">
        <f>F52+F53+F54+F55+F56+F57+F58+F59+F60+F61+F63</f>
        <v>0</v>
      </c>
    </row>
    <row r="52" ht="18.6" customHeight="1" spans="1:6">
      <c r="A52" s="25" t="s">
        <v>409</v>
      </c>
      <c r="B52" s="25" t="s">
        <v>90</v>
      </c>
      <c r="C52" s="46" t="s">
        <v>410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409</v>
      </c>
      <c r="B53" s="25" t="s">
        <v>82</v>
      </c>
      <c r="C53" s="46" t="s">
        <v>411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409</v>
      </c>
      <c r="B54" s="25" t="s">
        <v>83</v>
      </c>
      <c r="C54" s="46" t="s">
        <v>412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409</v>
      </c>
      <c r="B55" s="25" t="s">
        <v>168</v>
      </c>
      <c r="C55" s="46" t="s">
        <v>413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409</v>
      </c>
      <c r="B56" s="25" t="s">
        <v>87</v>
      </c>
      <c r="C56" s="46" t="s">
        <v>414</v>
      </c>
      <c r="D56" s="57">
        <f t="shared" si="2"/>
        <v>16536</v>
      </c>
      <c r="E56" s="83">
        <v>16536</v>
      </c>
      <c r="F56" s="59"/>
    </row>
    <row r="57" ht="18.6" customHeight="1" spans="1:6">
      <c r="A57" s="25" t="s">
        <v>409</v>
      </c>
      <c r="B57" s="25" t="s">
        <v>171</v>
      </c>
      <c r="C57" s="46" t="s">
        <v>415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409</v>
      </c>
      <c r="B58" s="25" t="s">
        <v>173</v>
      </c>
      <c r="C58" s="46" t="s">
        <v>416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409</v>
      </c>
      <c r="B59" s="46" t="s">
        <v>175</v>
      </c>
      <c r="C59" s="46" t="s">
        <v>219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409</v>
      </c>
      <c r="B60" s="46" t="s">
        <v>177</v>
      </c>
      <c r="C60" s="46" t="s">
        <v>417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409</v>
      </c>
      <c r="B61" s="46" t="s">
        <v>365</v>
      </c>
      <c r="C61" s="46" t="s">
        <v>220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409</v>
      </c>
      <c r="B62" s="46" t="s">
        <v>92</v>
      </c>
      <c r="C62" s="46" t="s">
        <v>418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409</v>
      </c>
      <c r="B63" s="46" t="s">
        <v>92</v>
      </c>
      <c r="C63" s="46" t="s">
        <v>419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420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421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87</v>
      </c>
      <c r="C66" s="91" t="s">
        <v>184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171</v>
      </c>
      <c r="C67" s="91" t="s">
        <v>188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263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421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83</v>
      </c>
      <c r="C70" s="91" t="s">
        <v>422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87</v>
      </c>
      <c r="C71" s="91" t="s">
        <v>184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171</v>
      </c>
      <c r="C72" s="91" t="s">
        <v>188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89</v>
      </c>
      <c r="C73" s="91" t="s">
        <v>423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253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175</v>
      </c>
      <c r="C75" s="91" t="s">
        <v>424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92</v>
      </c>
      <c r="C76" s="91" t="s">
        <v>141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425</v>
      </c>
    </row>
    <row r="2" ht="20.1" customHeight="1" spans="1:6">
      <c r="A2" s="4" t="s">
        <v>426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427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120000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120000</v>
      </c>
    </row>
    <row r="10" ht="20.1" customHeight="1" spans="1:6">
      <c r="A10" s="46"/>
      <c r="B10" s="46"/>
      <c r="C10" s="46"/>
      <c r="D10" s="25"/>
      <c r="E10" s="25"/>
      <c r="F10" s="56">
        <v>120000</v>
      </c>
    </row>
    <row r="11" ht="20.1" customHeight="1" spans="1:6">
      <c r="A11" s="46" t="s">
        <v>81</v>
      </c>
      <c r="B11" s="46" t="s">
        <v>82</v>
      </c>
      <c r="C11" s="46" t="s">
        <v>83</v>
      </c>
      <c r="D11" s="25" t="s">
        <v>84</v>
      </c>
      <c r="E11" s="25" t="s">
        <v>428</v>
      </c>
      <c r="F11" s="56">
        <v>120000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429</v>
      </c>
      <c r="I1" s="49"/>
    </row>
    <row r="2" ht="25.5" customHeight="1" spans="1:9">
      <c r="A2" s="4" t="s">
        <v>430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431</v>
      </c>
      <c r="B4" s="16" t="s">
        <v>432</v>
      </c>
      <c r="C4" s="11" t="s">
        <v>433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434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435</v>
      </c>
      <c r="G6" s="44" t="s">
        <v>436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437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438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439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440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152</v>
      </c>
      <c r="F5" s="17" t="s">
        <v>55</v>
      </c>
      <c r="G5" s="17" t="s">
        <v>101</v>
      </c>
      <c r="H5" s="11" t="s">
        <v>102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441</v>
      </c>
      <c r="I1" s="49"/>
    </row>
    <row r="2" ht="25.5" customHeight="1" spans="1:9">
      <c r="A2" s="4" t="s">
        <v>442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439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431</v>
      </c>
      <c r="B4" s="16" t="s">
        <v>432</v>
      </c>
      <c r="C4" s="11" t="s">
        <v>433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434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435</v>
      </c>
      <c r="G6" s="44" t="s">
        <v>436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443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444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439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445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152</v>
      </c>
      <c r="F5" s="17" t="s">
        <v>55</v>
      </c>
      <c r="G5" s="17" t="s">
        <v>101</v>
      </c>
      <c r="H5" s="11" t="s">
        <v>102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2019-04-16T05:21:47Z</dcterms:created>
  <dcterms:modified xsi:type="dcterms:W3CDTF">2019-04-16T05:21:52Z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