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<sst xmlns="http://schemas.openxmlformats.org/spreadsheetml/2006/main" count="448">
  <si>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</si>
  <si>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</si>
  <si>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</si>
  <si>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</si>
  <si>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</si>
  <si>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</si>
  <si>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</si>
  <si>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</si>
  <si>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</si>
  <si>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</si>
  <si>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</si>
  <si>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</si>
  <si>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</si>
  <si>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</si>
  <si>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</si>
  <si>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</si>
  <si>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</si>
  <si>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</si>
  <si>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</si>
  <si>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</si>
  <si>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</si>
  <si>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</si>
  <si>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</si>
  <si>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</si>
  <si>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</si>
  <si>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</si>
  <si>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</si>
  <si>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</si>
  <si>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</si>
  <si>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</si>
  <si>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</si>
  <si>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</si>
  <si>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</si>
  <si>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</si>
  <si>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</si>
  <si>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</si>
  <si>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</si>
  <si>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</si>
  <si>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</si>
  <si>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</si>
  <si>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</si>
  <si>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</si>
  <si>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</si>
  <si>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</si>
  <si>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</si>
  <si>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</si>
  <si>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</si>
  <si>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</si>
  <si>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</si>
  <si>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</si>
  <si>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</si>
  <si>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</si>
  <si>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</si>
  <si>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</si>
  <si>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</si>
  <si>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</si>
  <si>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</si>
  <si>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</si>
  <si>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</si>
  <si>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</si>
  <si>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</si>
  <si>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</si>
  <si>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</si>
  <si>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</si>
  <si>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</si>
  <si>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</si>
  <si>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</si>
  <si>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</si>
  <si>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</si>
  <si>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</si>
  <si>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</si>
  <si>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</si>
  <si>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</si>
  <si>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</si>
  <si>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</si>
  <si>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</si>
  <si>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</si>
  <si>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</si>
  <si>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</si>
  <si>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613101</t>
  </si>
  <si>
    <t>通川区十四小机关</t>
  </si>
  <si>
    <t>205</t>
  </si>
  <si>
    <t>02</t>
  </si>
  <si>
    <t xml:space="preserve">  613101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</si>
  <si>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</si>
  <si>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</si>
  <si>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</si>
  <si>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</si>
  <si>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</si>
  <si>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</si>
  <si>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</si>
  <si>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</si>
  <si>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</si>
  <si>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</si>
  <si>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213</t>
  </si>
  <si>
    <t xml:space="preserve">  其他扶贫支出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</si>
  <si>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</si>
  <si>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</si>
  <si>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</si>
  <si>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</si>
  <si>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</si>
  <si>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</si>
  <si>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</si>
  <si>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</si>
  <si>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</si>
  <si>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</si>
  <si>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</si>
  <si>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</si>
  <si>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</si>
  <si>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</si>
  <si>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</si>
  <si>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</si>
  <si>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</si>
  <si>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</si>
  <si>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</si>
  <si>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</si>
  <si>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</si>
  <si>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</si>
  <si>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</si>
  <si>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</si>
  <si>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</si>
  <si>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</si>
  <si>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</si>
  <si>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</si>
  <si>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</si>
  <si>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</si>
  <si>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</si>
  <si>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</si>
  <si>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</si>
  <si>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</si>
  <si>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</si>
  <si>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</si>
  <si>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</si>
  <si>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</si>
  <si>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</si>
  <si>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</si>
  <si>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</si>
  <si>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</si>
  <si>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</si>
  <si>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</si>
  <si>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</si>
  <si>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</si>
  <si>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</si>
  <si>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</si>
  <si>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</si>
  <si>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</si>
  <si>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</si>
  <si>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</si>
  <si>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</si>
  <si>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</si>
  <si>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</si>
  <si>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</si>
  <si>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</si>
  <si>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</si>
  <si>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</si>
  <si>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</si>
  <si>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</si>
  <si>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</si>
  <si>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</si>
  <si>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</si>
  <si>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</si>
  <si>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</si>
  <si>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</si>
  <si>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</si>
  <si>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</si>
  <si>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</si>
  <si>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</si>
  <si>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</si>
  <si>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</si>
  <si>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</si>
  <si>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</si>
  <si>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</si>
  <si>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</si>
  <si>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</si>
  <si>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</si>
  <si>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</si>
  <si>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</si>
  <si>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</si>
  <si>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</si>
  <si>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</si>
  <si>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</si>
  <si>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</si>
  <si>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</si>
  <si>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</si>
  <si>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</si>
  <si>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</si>
  <si>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</si>
  <si>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</si>
  <si>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</si>
  <si>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</si>
  <si>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</si>
  <si>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</si>
  <si>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</si>
  <si>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</si>
  <si>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</si>
  <si>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</si>
  <si>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</si>
  <si>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</si>
  <si>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</si>
  <si>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</si>
  <si>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</si>
  <si>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</si>
  <si>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</si>
  <si>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</si>
  <si>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</si>
  <si>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</si>
  <si>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</si>
  <si>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</si>
  <si>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</si>
  <si>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</si>
  <si>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</si>
  <si>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</si>
  <si>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</si>
  <si>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</si>
  <si>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</si>
  <si>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</si>
  <si>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</si>
  <si>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</si>
  <si>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</si>
  <si>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</si>
  <si>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</si>
  <si>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</si>
  <si>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</si>
  <si>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</si>
  <si>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</si>
  <si>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</si>
  <si>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</si>
  <si>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</si>
  <si>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</si>
  <si>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</si>
  <si>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</si>
  <si>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</si>
  <si>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</si>
  <si>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</si>
  <si>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</si>
  <si>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</si>
  <si>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</si>
  <si>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</si>
  <si>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</si>
  <si>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</si>
  <si>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</si>
  <si>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</si>
  <si>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</si>
  <si>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</si>
  <si>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</si>
  <si>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</si>
  <si>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</si>
  <si>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</si>
  <si>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</si>
  <si>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</si>
  <si>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</si>
  <si>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</si>
  <si>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</si>
  <si>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</si>
  <si>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</si>
  <si>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</si>
  <si>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</si>
  <si>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</si>
  <si>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</si>
  <si>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</si>
  <si>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</si>
  <si>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</si>
  <si>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</si>
  <si>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</si>
  <si>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</si>
  <si>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</si>
  <si>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</si>
  <si>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</si>
  <si>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</si>
  <si>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</si>
  <si>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</si>
  <si>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</si>
  <si>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</si>
  <si>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</si>
  <si>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</si>
  <si>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</si>
  <si>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</si>
  <si>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</si>
  <si>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</si>
  <si>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</si>
  <si>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</si>
  <si>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</si>
  <si>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</si>
  <si>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</si>
  <si>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</si>
  <si>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</si>
  <si>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</si>
  <si>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</si>
  <si>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</si>
  <si>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</si>
  <si>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</si>
  <si>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</si>
  <si>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</si>
  <si>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</si>
  <si>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</si>
  <si>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</si>
  <si>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</si>
  <si>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</si>
  <si>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</si>
  <si>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</si>
  <si>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</si>
  <si>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</si>
  <si>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</si>
  <si>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</si>
  <si>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</si>
  <si>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</si>
  <si>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</si>
  <si>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</si>
  <si>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</si>
  <si>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</si>
  <si>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</si>
  <si>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</si>
  <si>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</si>
  <si>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</si>
  <si>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</si>
  <si>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</si>
  <si>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</si>
  <si>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</si>
  <si>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</si>
  <si>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</si>
  <si>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</si>
  <si>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</si>
  <si>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</si>
  <si>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</si>
  <si>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</si>
  <si>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</si>
  <si>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</si>
  <si>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</si>
  <si>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</si>
  <si>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</si>
  <si>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</si>
  <si>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</si>
  <si>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</si>
  <si>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</si>
  <si>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</si>
  <si>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</si>
  <si>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</si>
  <si>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</si>
  <si>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</si>
  <si>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</si>
  <si>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</si>
  <si>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</si>
  <si>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</si>
  <si>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</si>
  <si>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</si>
  <si>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</si>
  <si>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</si>
  <si>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</si>
  <si>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</si>
  <si>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</si>
  <si>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其他扶贫支出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</si>
  <si>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</si>
  <si>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</si>
  <si>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</si>
  <si>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</si>
  <si>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</si>
  <si>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</si>
  <si>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</si>
  <si>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</si>
  <si>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</si>
  <si>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</si>
  <si>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</si>
  <si>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</si>
  <si>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</si>
  <si>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</si>
  <si>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</si>
  <si>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</si>
  <si>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</si>
  <si>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</si>
  <si>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</si>
  <si>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</si>
  <si>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</si>
  <si>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</si>
  <si>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</si>
  <si>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</si>
  <si>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</si>
  <si>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</si>
  <si>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</si>
  <si>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</si>
  <si>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</si>
  <si>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</si>
  <si>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</si>
  <si>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</si>
  <si>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</si>
  <si>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</si>
  <si>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</si>
  <si>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</si>
  <si>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</si>
  <si>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</si>
  <si>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</si>
  <si>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</si>
  <si>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</si>
  <si>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</si>
  <si>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</si>
  <si>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</si>
  <si>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</si>
  <si>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</si>
  <si>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</si>
  <si>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</si>
  <si>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</si>
  <si>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</si>
  <si>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</si>
  <si>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</si>
  <si>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</si>
  <si>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</si>
  <si>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</si>
  <si>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</si>
  <si>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</si>
  <si>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</si>
  <si>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</si>
  <si>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</si>
  <si>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</si>
  <si>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</si>
  <si>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</si>
  <si>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</si>
  <si>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</si>
  <si>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</si>
  <si>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</si>
  <si>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</si>
  <si>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</si>
  <si>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</si>
  <si>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</si>
  <si>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</si>
  <si>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</si>
  <si>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</si>
  <si>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</si>
  <si>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</si>
  <si>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</si>
  <si>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</si>
  <si>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</si>
  <si>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 xml:space="preserve">  办公设备采购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</si>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</sst>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8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31" fillId="26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4134144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3031420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595861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155986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20000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330877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4134144</v>
      </c>
      <c r="C35" s="163" t="s">
        <v>43</v>
      </c>
      <c r="D35" s="187">
        <f>SUM(D6:D34)</f>
        <v>4134144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4134144</v>
      </c>
      <c r="C40" s="163" t="s">
        <v>51</v>
      </c>
      <c r="D40" s="182">
        <f>SUM(D35,D36,D38)</f>
        <v>4134144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4134144</v>
      </c>
      <c r="G8" s="56"/>
      <c r="H8" s="57">
        <v>4134144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4134144</v>
      </c>
      <c r="G9" s="56"/>
      <c r="H9" s="57">
        <v>4134144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3031420</v>
      </c>
      <c r="G10" s="56"/>
      <c r="H10" s="57">
        <v>3031420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551461</v>
      </c>
      <c r="G11" s="56"/>
      <c r="H11" s="57">
        <v>551461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44400</v>
      </c>
      <c r="G12" s="56"/>
      <c r="H12" s="57">
        <v>44400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155986</v>
      </c>
      <c r="G13" s="56"/>
      <c r="H13" s="57">
        <v>155986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86</v>
      </c>
      <c r="C14" s="46" t="s">
        <v>88</v>
      </c>
      <c r="D14" s="46" t="s">
        <v>83</v>
      </c>
      <c r="E14" s="194" t="s">
        <v>95</v>
      </c>
      <c r="F14" s="58">
        <v>20000</v>
      </c>
      <c r="G14" s="56"/>
      <c r="H14" s="57">
        <v>20000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89</v>
      </c>
      <c r="D15" s="46" t="s">
        <v>83</v>
      </c>
      <c r="E15" s="194" t="s">
        <v>97</v>
      </c>
      <c r="F15" s="58">
        <v>330877</v>
      </c>
      <c r="G15" s="56"/>
      <c r="H15" s="57">
        <v>330877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4134144</v>
      </c>
      <c r="G8" s="56">
        <v>3944344</v>
      </c>
      <c r="H8" s="59">
        <v>189800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4134144</v>
      </c>
      <c r="G9" s="56">
        <v>3944344</v>
      </c>
      <c r="H9" s="59">
        <v>189800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3031420</v>
      </c>
      <c r="G10" s="56">
        <v>2841620</v>
      </c>
      <c r="H10" s="59">
        <v>189800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551461</v>
      </c>
      <c r="G11" s="56">
        <v>551461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44400</v>
      </c>
      <c r="G12" s="56">
        <v>44400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155986</v>
      </c>
      <c r="G13" s="56">
        <v>155986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86</v>
      </c>
      <c r="C14" s="46" t="s">
        <v>88</v>
      </c>
      <c r="D14" s="46" t="s">
        <v>83</v>
      </c>
      <c r="E14" s="194" t="s">
        <v>95</v>
      </c>
      <c r="F14" s="58">
        <v>20000</v>
      </c>
      <c r="G14" s="56">
        <v>20000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89</v>
      </c>
      <c r="D15" s="46" t="s">
        <v>83</v>
      </c>
      <c r="E15" s="194" t="s">
        <v>97</v>
      </c>
      <c r="F15" s="58">
        <v>330877</v>
      </c>
      <c r="G15" s="56">
        <v>330877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4134144</v>
      </c>
      <c r="E6" s="167">
        <f>SUM(E7:E34)</f>
        <v>4134144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4134144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3031420</v>
      </c>
      <c r="E11" s="167">
        <v>3031420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595861</v>
      </c>
      <c r="E14" s="167">
        <v>595861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155986</v>
      </c>
      <c r="E16" s="167">
        <v>155986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20000</v>
      </c>
      <c r="E19" s="167">
        <v>20000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330877</v>
      </c>
      <c r="E26" s="167">
        <v>330877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4134144</v>
      </c>
      <c r="E38" s="171">
        <f>E6+E36</f>
        <v>4134144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4134144</v>
      </c>
      <c r="F7" s="124">
        <f>G7</f>
        <v>4134144</v>
      </c>
      <c r="G7" s="124">
        <f>G8+G13+G24+G32+G39+G43+G53</f>
        <v>4134144</v>
      </c>
      <c r="H7" s="124">
        <f>H8+H13+H24+H32+H39+H43+H53</f>
        <v>3944344</v>
      </c>
      <c r="I7" s="124">
        <f>I8+I13+I24+I32+I39+I43+I53</f>
        <v>189800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89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160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88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89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160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86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173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88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89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160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86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171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173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88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89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160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168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86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88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4006076</v>
      </c>
      <c r="F39" s="134">
        <f>G39</f>
        <v>4006076</v>
      </c>
      <c r="G39" s="124">
        <f t="shared" si="0"/>
        <v>4006076</v>
      </c>
      <c r="H39" s="145">
        <v>3936076</v>
      </c>
      <c r="I39" s="124">
        <v>70000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89</v>
      </c>
      <c r="C40" s="131"/>
      <c r="D40" s="46" t="s">
        <v>196</v>
      </c>
      <c r="E40" s="137"/>
      <c r="F40" s="56"/>
      <c r="G40" s="139">
        <f t="shared" si="0"/>
        <v>3529752</v>
      </c>
      <c r="H40" s="132">
        <v>3529752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476324</v>
      </c>
      <c r="H41" s="58">
        <v>406324</v>
      </c>
      <c r="I41" s="56">
        <v>70000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88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119800</v>
      </c>
      <c r="F43" s="134">
        <f>G43</f>
        <v>119800</v>
      </c>
      <c r="G43" s="135">
        <f t="shared" si="0"/>
        <v>119800</v>
      </c>
      <c r="H43" s="136">
        <v>0</v>
      </c>
      <c r="I43" s="124">
        <v>119800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89</v>
      </c>
      <c r="C44" s="131"/>
      <c r="D44" s="46" t="s">
        <v>202</v>
      </c>
      <c r="E44" s="137"/>
      <c r="F44" s="58"/>
      <c r="G44" s="56">
        <f t="shared" si="0"/>
        <v>119800</v>
      </c>
      <c r="H44" s="138">
        <v>0</v>
      </c>
      <c r="I44" s="88">
        <v>119800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89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88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89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8268</v>
      </c>
      <c r="F53" s="134">
        <f>G53</f>
        <v>8268</v>
      </c>
      <c r="G53" s="124">
        <f t="shared" si="0"/>
        <v>8268</v>
      </c>
      <c r="H53" s="145">
        <v>8268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89</v>
      </c>
      <c r="C54" s="131"/>
      <c r="D54" s="46" t="s">
        <v>218</v>
      </c>
      <c r="E54" s="137"/>
      <c r="F54" s="56"/>
      <c r="G54" s="132">
        <f t="shared" si="0"/>
        <v>8268</v>
      </c>
      <c r="H54" s="132">
        <v>8268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160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86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88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160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89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160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168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89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89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160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168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86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171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89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171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173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88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4134144</v>
      </c>
      <c r="F8" s="58">
        <v>3529752</v>
      </c>
      <c r="G8" s="58">
        <v>1706184</v>
      </c>
      <c r="H8" s="58">
        <v>37944</v>
      </c>
      <c r="I8" s="58">
        <v>0</v>
      </c>
      <c r="J8" s="58">
        <v>0</v>
      </c>
      <c r="K8" s="58">
        <v>709728</v>
      </c>
      <c r="L8" s="58">
        <v>551461</v>
      </c>
      <c r="M8" s="58">
        <v>0</v>
      </c>
      <c r="N8" s="58">
        <v>147718</v>
      </c>
      <c r="O8" s="58">
        <v>0</v>
      </c>
      <c r="P8" s="58">
        <v>44400</v>
      </c>
      <c r="Q8" s="58">
        <v>330877</v>
      </c>
      <c r="R8" s="58">
        <v>0</v>
      </c>
      <c r="S8" s="58">
        <v>1440</v>
      </c>
      <c r="T8" s="58">
        <v>476324</v>
      </c>
      <c r="U8" s="58">
        <v>202034</v>
      </c>
      <c r="V8" s="58">
        <v>0</v>
      </c>
      <c r="W8" s="58">
        <v>0</v>
      </c>
      <c r="X8" s="58">
        <v>0</v>
      </c>
      <c r="Y8" s="58">
        <v>7000</v>
      </c>
      <c r="Z8" s="58">
        <v>25000</v>
      </c>
      <c r="AA8" s="58">
        <v>15000</v>
      </c>
      <c r="AB8" s="58">
        <v>0</v>
      </c>
      <c r="AC8" s="58">
        <v>0</v>
      </c>
      <c r="AD8" s="58">
        <v>40000</v>
      </c>
      <c r="AE8" s="58">
        <v>0</v>
      </c>
      <c r="AF8" s="58">
        <v>20000</v>
      </c>
      <c r="AG8" s="58">
        <v>0</v>
      </c>
      <c r="AH8" s="58">
        <v>0</v>
      </c>
      <c r="AI8" s="58">
        <v>30000</v>
      </c>
      <c r="AJ8" s="58">
        <v>0</v>
      </c>
      <c r="AK8" s="58">
        <v>0</v>
      </c>
      <c r="AL8" s="58">
        <v>0</v>
      </c>
      <c r="AM8" s="58">
        <v>0</v>
      </c>
      <c r="AN8" s="58">
        <v>50000</v>
      </c>
      <c r="AO8" s="58">
        <v>0</v>
      </c>
      <c r="AP8" s="58">
        <v>27571</v>
      </c>
      <c r="AQ8" s="58">
        <v>59719</v>
      </c>
      <c r="AR8" s="58">
        <v>0</v>
      </c>
      <c r="AS8" s="58">
        <v>0</v>
      </c>
      <c r="AT8" s="58">
        <v>0</v>
      </c>
      <c r="AU8" s="58">
        <v>0</v>
      </c>
      <c r="AV8" s="58">
        <v>8268</v>
      </c>
      <c r="AW8" s="58">
        <v>0</v>
      </c>
      <c r="AX8" s="58">
        <v>0</v>
      </c>
      <c r="AY8" s="58">
        <v>0</v>
      </c>
      <c r="AZ8" s="58">
        <v>0</v>
      </c>
      <c r="BA8" s="58">
        <v>8268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119800</v>
      </c>
      <c r="CB8" s="58">
        <v>0</v>
      </c>
      <c r="CC8" s="58">
        <v>119800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347</v>
      </c>
      <c r="E9" s="58">
        <v>3031420</v>
      </c>
      <c r="F9" s="58">
        <v>2455296</v>
      </c>
      <c r="G9" s="58">
        <v>1706184</v>
      </c>
      <c r="H9" s="58">
        <v>37944</v>
      </c>
      <c r="I9" s="58">
        <v>0</v>
      </c>
      <c r="J9" s="58">
        <v>0</v>
      </c>
      <c r="K9" s="58">
        <v>709728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1440</v>
      </c>
      <c r="T9" s="58">
        <v>456324</v>
      </c>
      <c r="U9" s="58">
        <v>202034</v>
      </c>
      <c r="V9" s="58">
        <v>0</v>
      </c>
      <c r="W9" s="58">
        <v>0</v>
      </c>
      <c r="X9" s="58">
        <v>0</v>
      </c>
      <c r="Y9" s="58">
        <v>7000</v>
      </c>
      <c r="Z9" s="58">
        <v>25000</v>
      </c>
      <c r="AA9" s="58">
        <v>15000</v>
      </c>
      <c r="AB9" s="58">
        <v>0</v>
      </c>
      <c r="AC9" s="58">
        <v>0</v>
      </c>
      <c r="AD9" s="58">
        <v>20000</v>
      </c>
      <c r="AE9" s="58">
        <v>0</v>
      </c>
      <c r="AF9" s="58">
        <v>20000</v>
      </c>
      <c r="AG9" s="58">
        <v>0</v>
      </c>
      <c r="AH9" s="58">
        <v>0</v>
      </c>
      <c r="AI9" s="58">
        <v>30000</v>
      </c>
      <c r="AJ9" s="58">
        <v>0</v>
      </c>
      <c r="AK9" s="58">
        <v>0</v>
      </c>
      <c r="AL9" s="58">
        <v>0</v>
      </c>
      <c r="AM9" s="58">
        <v>0</v>
      </c>
      <c r="AN9" s="58">
        <v>50000</v>
      </c>
      <c r="AO9" s="58">
        <v>0</v>
      </c>
      <c r="AP9" s="58">
        <v>27571</v>
      </c>
      <c r="AQ9" s="58">
        <v>59719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119800</v>
      </c>
      <c r="CB9" s="58">
        <v>0</v>
      </c>
      <c r="CC9" s="58">
        <v>119800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89</v>
      </c>
      <c r="D10" s="102" t="s">
        <v>276</v>
      </c>
      <c r="E10" s="58">
        <v>330877</v>
      </c>
      <c r="F10" s="58">
        <v>330877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330877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348</v>
      </c>
      <c r="E11" s="58">
        <v>44400</v>
      </c>
      <c r="F11" s="58">
        <v>44400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44400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349</v>
      </c>
      <c r="E12" s="58">
        <v>551461</v>
      </c>
      <c r="F12" s="58">
        <v>551461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551461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94</v>
      </c>
      <c r="B13" s="25" t="s">
        <v>86</v>
      </c>
      <c r="C13" s="25" t="s">
        <v>88</v>
      </c>
      <c r="D13" s="102" t="s">
        <v>350</v>
      </c>
      <c r="E13" s="58">
        <v>20000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20000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20000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91</v>
      </c>
      <c r="B14" s="25" t="s">
        <v>92</v>
      </c>
      <c r="C14" s="25" t="s">
        <v>82</v>
      </c>
      <c r="D14" s="102" t="s">
        <v>351</v>
      </c>
      <c r="E14" s="58">
        <v>155986</v>
      </c>
      <c r="F14" s="58">
        <v>147718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147718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8268</v>
      </c>
      <c r="AW14" s="58">
        <v>0</v>
      </c>
      <c r="AX14" s="58">
        <v>0</v>
      </c>
      <c r="AY14" s="58">
        <v>0</v>
      </c>
      <c r="AZ14" s="58">
        <v>0</v>
      </c>
      <c r="BA14" s="58">
        <v>8268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5" t="s">
        <v>353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354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355</v>
      </c>
      <c r="F5" s="79" t="s">
        <v>356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3944344</v>
      </c>
      <c r="E8" s="81">
        <f>E9+E23+E51+E64+E68+E74</f>
        <v>3538020</v>
      </c>
      <c r="F8" s="81">
        <f>F9+F23+F51+F64+F68+F74</f>
        <v>406324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3529752</v>
      </c>
      <c r="E9" s="82">
        <f>SUM(E10:E22)</f>
        <v>3529752</v>
      </c>
      <c r="F9" s="82">
        <f>SUM(F10:F22)</f>
        <v>0</v>
      </c>
      <c r="G9" s="49"/>
    </row>
    <row r="10" ht="18.6" customHeight="1" spans="1:7">
      <c r="A10" s="25" t="s">
        <v>357</v>
      </c>
      <c r="B10" s="25" t="s">
        <v>89</v>
      </c>
      <c r="C10" s="46" t="s">
        <v>358</v>
      </c>
      <c r="D10" s="57">
        <f t="shared" ref="D10:D22" si="0">E10+F10</f>
        <v>1706184</v>
      </c>
      <c r="E10" s="83">
        <v>1706184</v>
      </c>
      <c r="F10" s="84"/>
      <c r="G10" s="49"/>
    </row>
    <row r="11" ht="18.6" customHeight="1" spans="1:7">
      <c r="A11" s="25" t="s">
        <v>357</v>
      </c>
      <c r="B11" s="25" t="s">
        <v>82</v>
      </c>
      <c r="C11" s="46" t="s">
        <v>359</v>
      </c>
      <c r="D11" s="57">
        <f t="shared" si="0"/>
        <v>37944</v>
      </c>
      <c r="E11" s="83">
        <v>37944</v>
      </c>
      <c r="F11" s="59"/>
      <c r="G11" s="49"/>
    </row>
    <row r="12" ht="18.6" customHeight="1" spans="1:7">
      <c r="A12" s="25" t="s">
        <v>357</v>
      </c>
      <c r="B12" s="25" t="s">
        <v>160</v>
      </c>
      <c r="C12" s="46" t="s">
        <v>360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357</v>
      </c>
      <c r="B14" s="25" t="s">
        <v>173</v>
      </c>
      <c r="C14" s="46" t="s">
        <v>362</v>
      </c>
      <c r="D14" s="57">
        <f t="shared" si="0"/>
        <v>709728</v>
      </c>
      <c r="E14" s="83">
        <v>709728</v>
      </c>
      <c r="F14" s="59"/>
      <c r="G14" s="49"/>
    </row>
    <row r="15" ht="18.6" customHeight="1" spans="1:7">
      <c r="A15" s="25" t="s">
        <v>357</v>
      </c>
      <c r="B15" s="25" t="s">
        <v>175</v>
      </c>
      <c r="C15" s="46" t="s">
        <v>363</v>
      </c>
      <c r="D15" s="57">
        <f t="shared" si="0"/>
        <v>551461</v>
      </c>
      <c r="E15" s="83">
        <v>551461</v>
      </c>
      <c r="F15" s="59"/>
      <c r="G15" s="51"/>
    </row>
    <row r="16" ht="18.6" customHeight="1" spans="1:7">
      <c r="A16" s="25" t="s">
        <v>357</v>
      </c>
      <c r="B16" s="25" t="s">
        <v>177</v>
      </c>
      <c r="C16" s="46" t="s">
        <v>364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147718</v>
      </c>
      <c r="E17" s="83">
        <v>147718</v>
      </c>
      <c r="F17" s="59"/>
      <c r="G17" s="51"/>
    </row>
    <row r="18" ht="18.6" customHeight="1" spans="1:7">
      <c r="A18" s="25" t="s">
        <v>357</v>
      </c>
      <c r="B18" s="25" t="s">
        <v>92</v>
      </c>
      <c r="C18" s="46" t="s">
        <v>367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44400</v>
      </c>
      <c r="E19" s="83">
        <v>44400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97</v>
      </c>
      <c r="D20" s="57">
        <f t="shared" si="0"/>
        <v>330877</v>
      </c>
      <c r="E20" s="83">
        <v>330877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357</v>
      </c>
      <c r="B22" s="25" t="s">
        <v>88</v>
      </c>
      <c r="C22" s="46" t="s">
        <v>161</v>
      </c>
      <c r="D22" s="57">
        <f t="shared" si="0"/>
        <v>1440</v>
      </c>
      <c r="E22" s="56">
        <v>1440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406324</v>
      </c>
      <c r="E23" s="82">
        <f>SUM(E24:E50)</f>
        <v>0</v>
      </c>
      <c r="F23" s="82">
        <f>SUM(F24:F50)</f>
        <v>406324</v>
      </c>
      <c r="G23" s="49"/>
    </row>
    <row r="24" ht="18.6" customHeight="1" spans="1:7">
      <c r="A24" s="25" t="s">
        <v>373</v>
      </c>
      <c r="B24" s="25" t="s">
        <v>89</v>
      </c>
      <c r="C24" s="46" t="s">
        <v>374</v>
      </c>
      <c r="D24" s="57">
        <f t="shared" ref="D24:D50" si="1">E24+F24</f>
        <v>202034</v>
      </c>
      <c r="E24" s="87"/>
      <c r="F24" s="83">
        <v>202034</v>
      </c>
      <c r="G24" s="49"/>
    </row>
    <row r="25" ht="18.6" customHeight="1" spans="1:7">
      <c r="A25" s="25" t="s">
        <v>373</v>
      </c>
      <c r="B25" s="25" t="s">
        <v>82</v>
      </c>
      <c r="C25" s="46" t="s">
        <v>375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373</v>
      </c>
      <c r="B26" s="25" t="s">
        <v>160</v>
      </c>
      <c r="C26" s="46" t="s">
        <v>376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373</v>
      </c>
      <c r="B28" s="25" t="s">
        <v>86</v>
      </c>
      <c r="C28" s="46" t="s">
        <v>378</v>
      </c>
      <c r="D28" s="57">
        <f t="shared" si="1"/>
        <v>7000</v>
      </c>
      <c r="E28" s="87"/>
      <c r="F28" s="83">
        <v>7000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25000</v>
      </c>
      <c r="E29" s="87"/>
      <c r="F29" s="83">
        <v>25000</v>
      </c>
      <c r="G29" s="49"/>
    </row>
    <row r="30" ht="18.6" customHeight="1" spans="1:7">
      <c r="A30" s="25" t="s">
        <v>373</v>
      </c>
      <c r="B30" s="25" t="s">
        <v>173</v>
      </c>
      <c r="C30" s="46" t="s">
        <v>380</v>
      </c>
      <c r="D30" s="57">
        <f t="shared" si="1"/>
        <v>15000</v>
      </c>
      <c r="E30" s="87"/>
      <c r="F30" s="83">
        <v>15000</v>
      </c>
      <c r="G30" s="49"/>
    </row>
    <row r="31" ht="18.6" customHeight="1" spans="1:7">
      <c r="A31" s="25" t="s">
        <v>381</v>
      </c>
      <c r="B31" s="25" t="s">
        <v>175</v>
      </c>
      <c r="C31" s="46" t="s">
        <v>382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373</v>
      </c>
      <c r="B32" s="25" t="s">
        <v>177</v>
      </c>
      <c r="C32" s="46" t="s">
        <v>383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373</v>
      </c>
      <c r="B33" s="25" t="s">
        <v>92</v>
      </c>
      <c r="C33" s="46" t="s">
        <v>384</v>
      </c>
      <c r="D33" s="57">
        <f t="shared" si="1"/>
        <v>20000</v>
      </c>
      <c r="E33" s="87"/>
      <c r="F33" s="83">
        <v>20000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50000</v>
      </c>
      <c r="E43" s="87"/>
      <c r="F43" s="83">
        <v>50000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27571</v>
      </c>
      <c r="E45" s="87"/>
      <c r="F45" s="83">
        <v>27571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59719</v>
      </c>
      <c r="E46" s="87"/>
      <c r="F46" s="83">
        <v>59719</v>
      </c>
    </row>
    <row r="47" ht="18.6" customHeight="1" spans="1:6">
      <c r="A47" s="25" t="s">
        <v>373</v>
      </c>
      <c r="B47" s="25" t="s">
        <v>404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373</v>
      </c>
      <c r="B50" s="25" t="s">
        <v>88</v>
      </c>
      <c r="C50" s="46" t="s">
        <v>179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8268</v>
      </c>
      <c r="E51" s="82">
        <f>E52+E53+E54+E55+E56+E57+E58+E59+E60+E61+E63</f>
        <v>8268</v>
      </c>
      <c r="F51" s="82">
        <f>F52+F53+F54+F55+F56+F57+F58+F59+F60+F61+F63</f>
        <v>0</v>
      </c>
    </row>
    <row r="52" ht="18.6" customHeight="1" spans="1:6">
      <c r="A52" s="25" t="s">
        <v>409</v>
      </c>
      <c r="B52" s="25" t="s">
        <v>89</v>
      </c>
      <c r="C52" s="46" t="s">
        <v>410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409</v>
      </c>
      <c r="B53" s="25" t="s">
        <v>82</v>
      </c>
      <c r="C53" s="46" t="s">
        <v>411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409</v>
      </c>
      <c r="B54" s="25" t="s">
        <v>160</v>
      </c>
      <c r="C54" s="46" t="s">
        <v>412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409</v>
      </c>
      <c r="B56" s="25" t="s">
        <v>86</v>
      </c>
      <c r="C56" s="46" t="s">
        <v>414</v>
      </c>
      <c r="D56" s="57">
        <f t="shared" si="2"/>
        <v>8268</v>
      </c>
      <c r="E56" s="83">
        <v>8268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409</v>
      </c>
      <c r="B58" s="25" t="s">
        <v>173</v>
      </c>
      <c r="C58" s="46" t="s">
        <v>416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409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409</v>
      </c>
      <c r="B60" s="46" t="s">
        <v>177</v>
      </c>
      <c r="C60" s="46" t="s">
        <v>417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88</v>
      </c>
      <c r="C62" s="46" t="s">
        <v>418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409</v>
      </c>
      <c r="B63" s="46" t="s">
        <v>88</v>
      </c>
      <c r="C63" s="46" t="s">
        <v>419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420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421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421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160</v>
      </c>
      <c r="C70" s="91" t="s">
        <v>422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423</v>
      </c>
      <c r="C73" s="91" t="s">
        <v>424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425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426</v>
      </c>
    </row>
    <row r="2" ht="20.1" customHeight="1" spans="1:6">
      <c r="A2" s="4" t="s">
        <v>427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428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189800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189800</v>
      </c>
    </row>
    <row r="10" ht="20.1" customHeight="1" spans="1:6">
      <c r="A10" s="46"/>
      <c r="B10" s="46"/>
      <c r="C10" s="46"/>
      <c r="D10" s="25"/>
      <c r="E10" s="25"/>
      <c r="F10" s="56">
        <v>189800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429</v>
      </c>
      <c r="F11" s="56">
        <v>70000</v>
      </c>
    </row>
    <row r="12" ht="20.1" customHeight="1" spans="1:6">
      <c r="A12" s="46" t="s">
        <v>81</v>
      </c>
      <c r="B12" s="46" t="s">
        <v>82</v>
      </c>
      <c r="C12" s="46" t="s">
        <v>82</v>
      </c>
      <c r="D12" s="25" t="s">
        <v>83</v>
      </c>
      <c r="E12" s="25" t="s">
        <v>430</v>
      </c>
      <c r="F12" s="56">
        <v>119800</v>
      </c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431</v>
      </c>
      <c r="I1" s="49"/>
    </row>
    <row r="2" ht="25.5" customHeight="1" spans="1:9">
      <c r="A2" s="4" t="s">
        <v>432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440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442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443</v>
      </c>
      <c r="I1" s="49"/>
    </row>
    <row r="2" ht="25.5" customHeight="1" spans="1:9">
      <c r="A2" s="4" t="s">
        <v>444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441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447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2019-04-16T05:20:51Z</dcterms:created>
  <dcterms:modified xsi:type="dcterms:W3CDTF">2019-04-16T05:20:56Z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