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<sst xmlns="http://schemas.openxmlformats.org/spreadsheetml/2006/main" count="444">
  <si>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</si>
  <si>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</si>
  <si>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</si>
  <si>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</si>
  <si>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</si>
  <si>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</si>
  <si>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</si>
  <si>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</si>
  <si>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</si>
  <si>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</si>
  <si>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</si>
  <si>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</si>
  <si>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</si>
  <si>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</si>
  <si>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</si>
  <si>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</si>
  <si>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</si>
  <si>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</si>
  <si>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</si>
  <si>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</si>
  <si>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</si>
  <si>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</si>
  <si>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</si>
  <si>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</si>
  <si>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</si>
  <si>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</si>
  <si>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</si>
  <si>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</si>
  <si>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</si>
  <si>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</si>
  <si>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</si>
  <si>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</si>
  <si>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</si>
  <si>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</si>
  <si>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</si>
  <si>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</si>
  <si>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</si>
  <si>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</si>
  <si>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</si>
  <si>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</si>
  <si>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</si>
  <si>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</si>
  <si>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</si>
  <si>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</si>
  <si>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</si>
  <si>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</si>
  <si>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</si>
  <si>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</si>
  <si>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</si>
  <si>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</si>
  <si>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</si>
  <si>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</si>
  <si>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</si>
  <si>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</si>
  <si>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</si>
  <si>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</si>
  <si>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</si>
  <si>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</si>
  <si>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</si>
  <si>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</si>
  <si>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</si>
  <si>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</si>
  <si>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</si>
  <si>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</si>
  <si>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</si>
  <si>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</si>
  <si>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</si>
  <si>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</si>
  <si>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</si>
  <si>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</si>
  <si>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</si>
  <si>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</si>
  <si>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</si>
  <si>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</si>
  <si>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</si>
  <si>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</si>
  <si>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</si>
  <si>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</si>
  <si>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</si>
  <si>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610101</t>
  </si>
  <si>
    <t>通川区九小机关</t>
  </si>
  <si>
    <t>205</t>
  </si>
  <si>
    <t>02</t>
  </si>
  <si>
    <t xml:space="preserve">  610101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</si>
  <si>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</si>
  <si>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</si>
  <si>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</si>
  <si>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</si>
  <si>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</si>
  <si>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</si>
  <si>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</si>
  <si>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</si>
  <si>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</si>
  <si>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</si>
  <si>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</si>
  <si>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</si>
  <si>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</si>
  <si>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</si>
  <si>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</si>
  <si>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</si>
  <si>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</si>
  <si>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</si>
  <si>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</si>
  <si>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</si>
  <si>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</si>
  <si>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</si>
  <si>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</si>
  <si>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</si>
  <si>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</si>
  <si>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</si>
  <si>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</si>
  <si>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</si>
  <si>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</si>
  <si>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</si>
  <si>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</si>
  <si>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</si>
  <si>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</si>
  <si>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</si>
  <si>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</si>
  <si>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</si>
  <si>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</si>
  <si>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</si>
  <si>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</si>
  <si>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</si>
  <si>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</si>
  <si>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</si>
  <si>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</si>
  <si>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</si>
  <si>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</si>
  <si>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</si>
  <si>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</si>
  <si>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</si>
  <si>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</si>
  <si>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</si>
  <si>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</si>
  <si>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</si>
  <si>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</si>
  <si>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</si>
  <si>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</si>
  <si>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</si>
  <si>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</si>
  <si>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</si>
  <si>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</si>
  <si>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</si>
  <si>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</si>
  <si>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</si>
  <si>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</si>
  <si>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</si>
  <si>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</si>
  <si>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</si>
  <si>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</si>
  <si>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</si>
  <si>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</si>
  <si>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</si>
  <si>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</si>
  <si>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</si>
  <si>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</si>
  <si>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</si>
  <si>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</si>
  <si>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</si>
  <si>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</si>
  <si>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</si>
  <si>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</si>
  <si>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</si>
  <si>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</si>
  <si>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</si>
  <si>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</si>
  <si>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</si>
  <si>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</si>
  <si>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</si>
  <si>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</si>
  <si>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</si>
  <si>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</si>
  <si>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</si>
  <si>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</si>
  <si>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</si>
  <si>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</si>
  <si>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</si>
  <si>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</si>
  <si>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</si>
  <si>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</si>
  <si>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</si>
  <si>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</si>
  <si>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</si>
  <si>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</si>
  <si>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</si>
  <si>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</si>
  <si>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</si>
  <si>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</si>
  <si>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</si>
  <si>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</si>
  <si>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</si>
  <si>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</si>
  <si>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</si>
  <si>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</si>
  <si>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</si>
  <si>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</si>
  <si>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</si>
  <si>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</si>
  <si>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</si>
  <si>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</si>
  <si>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</si>
  <si>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</si>
  <si>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</si>
  <si>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</si>
  <si>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</si>
  <si>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</si>
  <si>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</si>
  <si>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</si>
  <si>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</si>
  <si>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</si>
  <si>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</si>
  <si>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</si>
  <si>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</si>
  <si>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</si>
  <si>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</si>
  <si>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</si>
  <si>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</si>
  <si>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</si>
  <si>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</si>
  <si>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</si>
  <si>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</si>
  <si>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</si>
  <si>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</si>
  <si>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</si>
  <si>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</si>
  <si>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</si>
  <si>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</si>
  <si>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</si>
  <si>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</si>
  <si>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</si>
  <si>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</si>
  <si>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</si>
  <si>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</si>
  <si>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</si>
  <si>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</si>
  <si>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</si>
  <si>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</si>
  <si>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</si>
  <si>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</si>
  <si>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</si>
  <si>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</si>
  <si>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</si>
  <si>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</si>
  <si>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</si>
  <si>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</si>
  <si>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</si>
  <si>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</si>
  <si>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</si>
  <si>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</si>
  <si>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</si>
  <si>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</si>
  <si>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</si>
  <si>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</si>
  <si>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</si>
  <si>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</si>
  <si>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</si>
  <si>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</si>
  <si>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</si>
  <si>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</si>
  <si>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</si>
  <si>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</si>
  <si>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</si>
  <si>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</si>
  <si>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</si>
  <si>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</si>
  <si>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</si>
  <si>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</si>
  <si>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</si>
  <si>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</si>
  <si>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</si>
  <si>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</si>
  <si>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</si>
  <si>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</si>
  <si>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</si>
  <si>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</si>
  <si>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</si>
  <si>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</si>
  <si>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</si>
  <si>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</si>
  <si>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</si>
  <si>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</si>
  <si>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</si>
  <si>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</si>
  <si>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</si>
  <si>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</si>
  <si>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</si>
  <si>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</si>
  <si>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</si>
  <si>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</si>
  <si>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</si>
  <si>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</si>
  <si>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</si>
  <si>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</si>
  <si>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</si>
  <si>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</si>
  <si>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</si>
  <si>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</si>
  <si>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</si>
  <si>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</si>
  <si>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</si>
  <si>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</si>
  <si>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</si>
  <si>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</si>
  <si>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</si>
  <si>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</si>
  <si>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</si>
  <si>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</si>
  <si>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</si>
  <si>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</si>
  <si>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</si>
  <si>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</si>
  <si>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</si>
  <si>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</si>
  <si>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</si>
  <si>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</si>
  <si>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</si>
  <si>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</si>
  <si>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</si>
  <si>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</si>
  <si>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</si>
  <si>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</si>
  <si>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</si>
  <si>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</si>
  <si>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</si>
  <si>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</si>
  <si>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</si>
  <si>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</si>
  <si>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</si>
  <si>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</si>
  <si>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</si>
  <si>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</si>
  <si>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</si>
  <si>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</si>
  <si>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</si>
  <si>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</si>
  <si>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</si>
  <si>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</si>
  <si>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</si>
  <si>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</si>
  <si>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</si>
  <si>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</si>
  <si>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</si>
  <si>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</si>
  <si>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</si>
  <si>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</si>
  <si>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</si>
  <si>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</si>
  <si>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</si>
  <si>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</si>
  <si>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</si>
  <si>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</si>
  <si>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</si>
  <si>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</si>
  <si>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</si>
  <si>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</si>
  <si>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</si>
  <si>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</si>
  <si>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</si>
  <si>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</si>
  <si>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</si>
  <si>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</si>
  <si>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</si>
  <si>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</si>
  <si>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</si>
  <si>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</si>
  <si>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</si>
  <si>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</si>
  <si>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</si>
  <si>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</si>
  <si>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</si>
  <si>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</si>
  <si>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</si>
  <si>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</si>
  <si>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</si>
  <si>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</si>
  <si>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</si>
  <si>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</si>
  <si>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</si>
  <si>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</si>
  <si>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</si>
  <si>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</si>
  <si>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</si>
  <si>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</si>
  <si>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</si>
  <si>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</si>
  <si>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</si>
  <si>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</si>
  <si>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</si>
  <si>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</si>
  <si>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</si>
  <si>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</si>
  <si>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</si>
  <si>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</si>
  <si>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</si>
  <si>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</si>
  <si>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</si>
  <si>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</si>
  <si>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</si>
  <si>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</si>
  <si>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</si>
  <si>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</si>
  <si>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</si>
  <si>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</si>
  <si>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</si>
  <si>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</si>
  <si>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</si>
  <si>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</si>
  <si>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</si>
  <si>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</si>
  <si>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</si>
  <si>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</si>
  <si>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</si>
  <si>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</si>
  <si>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</si>
  <si>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</si>
  <si>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</si>
  <si>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</si>
  <si>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</si>
  <si>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</si>
  <si>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</si>
  <si>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</si>
  <si>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</si>
  <si>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</si>
  <si>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</si>
  <si>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</si>
  <si>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维修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</si>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</sst>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1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23" borderId="22" applyNumberFormat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6303857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4676642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898681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230358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498176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6303857</v>
      </c>
      <c r="C35" s="163" t="s">
        <v>43</v>
      </c>
      <c r="D35" s="187">
        <f>SUM(D6:D34)</f>
        <v>6303857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6303857</v>
      </c>
      <c r="C40" s="163" t="s">
        <v>51</v>
      </c>
      <c r="D40" s="182">
        <f>SUM(D35,D36,D38)</f>
        <v>6303857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6303857</v>
      </c>
      <c r="G8" s="56"/>
      <c r="H8" s="57">
        <v>6303857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6303857</v>
      </c>
      <c r="G9" s="56"/>
      <c r="H9" s="57">
        <v>6303857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4676642</v>
      </c>
      <c r="G10" s="56"/>
      <c r="H10" s="57">
        <v>4676642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830281</v>
      </c>
      <c r="G11" s="56"/>
      <c r="H11" s="57">
        <v>830281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68400</v>
      </c>
      <c r="G12" s="56"/>
      <c r="H12" s="57">
        <v>68400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230358</v>
      </c>
      <c r="G13" s="56"/>
      <c r="H13" s="57">
        <v>230358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498176</v>
      </c>
      <c r="G14" s="56"/>
      <c r="H14" s="57">
        <v>498176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6303857</v>
      </c>
      <c r="G8" s="56">
        <v>6171070</v>
      </c>
      <c r="H8" s="59">
        <v>132787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6303857</v>
      </c>
      <c r="G9" s="56">
        <v>6171070</v>
      </c>
      <c r="H9" s="59">
        <v>132787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4676642</v>
      </c>
      <c r="G10" s="56">
        <v>4543855</v>
      </c>
      <c r="H10" s="59">
        <v>132787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830281</v>
      </c>
      <c r="G11" s="56">
        <v>830281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68400</v>
      </c>
      <c r="G12" s="56">
        <v>68400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230358</v>
      </c>
      <c r="G13" s="56">
        <v>230358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498176</v>
      </c>
      <c r="G14" s="56">
        <v>498176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6303857</v>
      </c>
      <c r="E6" s="167">
        <f>SUM(E7:E34)</f>
        <v>6303857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6303857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4676642</v>
      </c>
      <c r="E11" s="167">
        <v>4676642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898681</v>
      </c>
      <c r="E14" s="167">
        <v>898681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230358</v>
      </c>
      <c r="E16" s="167">
        <v>230358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498176</v>
      </c>
      <c r="E26" s="167">
        <v>498176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6303857</v>
      </c>
      <c r="E38" s="171">
        <f>E6+E36</f>
        <v>6303857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6303857</v>
      </c>
      <c r="F7" s="124">
        <f>G7</f>
        <v>6303857</v>
      </c>
      <c r="G7" s="124">
        <f>G8+G13+G24+G32+G39+G43+G53</f>
        <v>6303857</v>
      </c>
      <c r="H7" s="124">
        <f>H8+H13+H24+H32+H39+H43+H53</f>
        <v>6171070</v>
      </c>
      <c r="I7" s="124">
        <f>I8+I13+I24+I32+I39+I43+I53</f>
        <v>132787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6298857</v>
      </c>
      <c r="F39" s="134">
        <f>G39</f>
        <v>6298857</v>
      </c>
      <c r="G39" s="124">
        <f t="shared" si="0"/>
        <v>6298857</v>
      </c>
      <c r="H39" s="145">
        <v>6166070</v>
      </c>
      <c r="I39" s="124">
        <v>132787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5314671</v>
      </c>
      <c r="H40" s="132">
        <v>5314671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984186</v>
      </c>
      <c r="H41" s="58">
        <v>851399</v>
      </c>
      <c r="I41" s="56">
        <v>132787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5000</v>
      </c>
      <c r="F43" s="134">
        <f>G43</f>
        <v>5000</v>
      </c>
      <c r="G43" s="135">
        <f t="shared" si="0"/>
        <v>5000</v>
      </c>
      <c r="H43" s="136">
        <v>5000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5000</v>
      </c>
      <c r="H44" s="138">
        <v>5000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6303857</v>
      </c>
      <c r="F8" s="58">
        <v>5314671</v>
      </c>
      <c r="G8" s="58">
        <v>2538720</v>
      </c>
      <c r="H8" s="58">
        <v>59292</v>
      </c>
      <c r="I8" s="58">
        <v>0</v>
      </c>
      <c r="J8" s="58">
        <v>0</v>
      </c>
      <c r="K8" s="58">
        <v>1087404</v>
      </c>
      <c r="L8" s="58">
        <v>830281</v>
      </c>
      <c r="M8" s="58">
        <v>0</v>
      </c>
      <c r="N8" s="58">
        <v>230358</v>
      </c>
      <c r="O8" s="58">
        <v>0</v>
      </c>
      <c r="P8" s="58">
        <v>68400</v>
      </c>
      <c r="Q8" s="58">
        <v>498176</v>
      </c>
      <c r="R8" s="58">
        <v>0</v>
      </c>
      <c r="S8" s="58">
        <v>2040</v>
      </c>
      <c r="T8" s="58">
        <v>984186</v>
      </c>
      <c r="U8" s="58">
        <v>381391</v>
      </c>
      <c r="V8" s="58">
        <v>10000</v>
      </c>
      <c r="W8" s="58">
        <v>3000</v>
      </c>
      <c r="X8" s="58">
        <v>0</v>
      </c>
      <c r="Y8" s="58">
        <v>29000</v>
      </c>
      <c r="Z8" s="58">
        <v>32000</v>
      </c>
      <c r="AA8" s="58">
        <v>24048</v>
      </c>
      <c r="AB8" s="58">
        <v>0</v>
      </c>
      <c r="AC8" s="58">
        <v>40000</v>
      </c>
      <c r="AD8" s="58">
        <v>50000</v>
      </c>
      <c r="AE8" s="58">
        <v>0</v>
      </c>
      <c r="AF8" s="58">
        <v>42787</v>
      </c>
      <c r="AG8" s="58">
        <v>0</v>
      </c>
      <c r="AH8" s="58">
        <v>0</v>
      </c>
      <c r="AI8" s="58">
        <v>35656</v>
      </c>
      <c r="AJ8" s="58">
        <v>0</v>
      </c>
      <c r="AK8" s="58">
        <v>0</v>
      </c>
      <c r="AL8" s="58">
        <v>0</v>
      </c>
      <c r="AM8" s="58">
        <v>0</v>
      </c>
      <c r="AN8" s="58">
        <v>200000</v>
      </c>
      <c r="AO8" s="58">
        <v>0</v>
      </c>
      <c r="AP8" s="58">
        <v>41448</v>
      </c>
      <c r="AQ8" s="58">
        <v>88856</v>
      </c>
      <c r="AR8" s="58">
        <v>0</v>
      </c>
      <c r="AS8" s="58">
        <v>0</v>
      </c>
      <c r="AT8" s="58">
        <v>0</v>
      </c>
      <c r="AU8" s="58">
        <v>6000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5000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5000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4676642</v>
      </c>
      <c r="F9" s="58">
        <v>3687456</v>
      </c>
      <c r="G9" s="58">
        <v>2538720</v>
      </c>
      <c r="H9" s="58">
        <v>59292</v>
      </c>
      <c r="I9" s="58">
        <v>0</v>
      </c>
      <c r="J9" s="58">
        <v>0</v>
      </c>
      <c r="K9" s="58">
        <v>1087404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2040</v>
      </c>
      <c r="T9" s="58">
        <v>984186</v>
      </c>
      <c r="U9" s="58">
        <v>381391</v>
      </c>
      <c r="V9" s="58">
        <v>10000</v>
      </c>
      <c r="W9" s="58">
        <v>3000</v>
      </c>
      <c r="X9" s="58">
        <v>0</v>
      </c>
      <c r="Y9" s="58">
        <v>29000</v>
      </c>
      <c r="Z9" s="58">
        <v>32000</v>
      </c>
      <c r="AA9" s="58">
        <v>24048</v>
      </c>
      <c r="AB9" s="58">
        <v>0</v>
      </c>
      <c r="AC9" s="58">
        <v>40000</v>
      </c>
      <c r="AD9" s="58">
        <v>50000</v>
      </c>
      <c r="AE9" s="58">
        <v>0</v>
      </c>
      <c r="AF9" s="58">
        <v>42787</v>
      </c>
      <c r="AG9" s="58">
        <v>0</v>
      </c>
      <c r="AH9" s="58">
        <v>0</v>
      </c>
      <c r="AI9" s="58">
        <v>35656</v>
      </c>
      <c r="AJ9" s="58">
        <v>0</v>
      </c>
      <c r="AK9" s="58">
        <v>0</v>
      </c>
      <c r="AL9" s="58">
        <v>0</v>
      </c>
      <c r="AM9" s="58">
        <v>0</v>
      </c>
      <c r="AN9" s="58">
        <v>200000</v>
      </c>
      <c r="AO9" s="58">
        <v>0</v>
      </c>
      <c r="AP9" s="58">
        <v>41448</v>
      </c>
      <c r="AQ9" s="58">
        <v>88856</v>
      </c>
      <c r="AR9" s="58">
        <v>0</v>
      </c>
      <c r="AS9" s="58">
        <v>0</v>
      </c>
      <c r="AT9" s="58">
        <v>0</v>
      </c>
      <c r="AU9" s="58">
        <v>6000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5000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5000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498176</v>
      </c>
      <c r="F10" s="58">
        <v>498176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498176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68400</v>
      </c>
      <c r="F11" s="58">
        <v>68400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68400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830281</v>
      </c>
      <c r="F12" s="58">
        <v>830281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830281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230358</v>
      </c>
      <c r="F13" s="58">
        <v>230358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230358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6166070</v>
      </c>
      <c r="E8" s="81">
        <f>E9+E23+E51+E64+E68+E74</f>
        <v>5314671</v>
      </c>
      <c r="F8" s="81">
        <f>F9+F23+F51+F64+F68+F74</f>
        <v>851399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5314671</v>
      </c>
      <c r="E9" s="82">
        <f>SUM(E10:E22)</f>
        <v>5314671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2538720</v>
      </c>
      <c r="E10" s="83">
        <v>2538720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59292</v>
      </c>
      <c r="E11" s="83">
        <v>59292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1087404</v>
      </c>
      <c r="E14" s="83">
        <v>1087404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830281</v>
      </c>
      <c r="E15" s="83">
        <v>830281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230358</v>
      </c>
      <c r="E17" s="83">
        <v>230358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68400</v>
      </c>
      <c r="E19" s="83">
        <v>68400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498176</v>
      </c>
      <c r="E20" s="83">
        <v>498176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2040</v>
      </c>
      <c r="E22" s="56">
        <v>2040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851399</v>
      </c>
      <c r="E23" s="82">
        <f>SUM(E24:E50)</f>
        <v>0</v>
      </c>
      <c r="F23" s="82">
        <f>SUM(F24:F50)</f>
        <v>851399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381391</v>
      </c>
      <c r="E24" s="87"/>
      <c r="F24" s="83">
        <v>381391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10000</v>
      </c>
      <c r="E25" s="87"/>
      <c r="F25" s="83">
        <v>10000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3000</v>
      </c>
      <c r="E26" s="87"/>
      <c r="F26" s="83">
        <v>3000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29000</v>
      </c>
      <c r="E28" s="87"/>
      <c r="F28" s="83">
        <v>29000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32000</v>
      </c>
      <c r="E29" s="87"/>
      <c r="F29" s="83">
        <v>32000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24048</v>
      </c>
      <c r="E30" s="87"/>
      <c r="F30" s="83">
        <v>24048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35656</v>
      </c>
      <c r="E38" s="87"/>
      <c r="F38" s="83">
        <v>35656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200000</v>
      </c>
      <c r="E43" s="87"/>
      <c r="F43" s="83">
        <v>200000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41448</v>
      </c>
      <c r="E45" s="87"/>
      <c r="F45" s="83">
        <v>41448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88856</v>
      </c>
      <c r="E46" s="87"/>
      <c r="F46" s="83">
        <v>88856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6000</v>
      </c>
      <c r="E50" s="87"/>
      <c r="F50" s="56">
        <v>6000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132787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132787</v>
      </c>
    </row>
    <row r="10" ht="20.1" customHeight="1" spans="1:6">
      <c r="A10" s="46"/>
      <c r="B10" s="46"/>
      <c r="C10" s="46"/>
      <c r="D10" s="25"/>
      <c r="E10" s="25"/>
      <c r="F10" s="56">
        <v>132787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132787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2019-04-16T05:20:35Z</dcterms:created>
  <dcterms:modified xsi:type="dcterms:W3CDTF">2019-04-16T05:20:39Z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