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<sst xmlns="http://schemas.openxmlformats.org/spreadsheetml/2006/main" count="444">
  <si>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</si>
  <si>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</si>
  <si>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</si>
  <si>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</si>
  <si>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</si>
  <si>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</si>
  <si>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</si>
  <si>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</si>
  <si>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</si>
  <si>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</si>
  <si>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</si>
  <si>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</si>
  <si>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</si>
  <si>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</si>
  <si>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</si>
  <si>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</si>
  <si>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</si>
  <si>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</si>
  <si>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</si>
  <si>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</si>
  <si>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</si>
  <si>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</si>
  <si>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</si>
  <si>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</si>
  <si>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</si>
  <si>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</si>
  <si>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</si>
  <si>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</si>
  <si>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</si>
  <si>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</si>
  <si>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</si>
  <si>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</si>
  <si>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</si>
  <si>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</si>
  <si>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</si>
  <si>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</si>
  <si>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</si>
  <si>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</si>
  <si>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</si>
  <si>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</si>
  <si>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</si>
  <si>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</si>
  <si>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</si>
  <si>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</si>
  <si>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</si>
  <si>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</si>
  <si>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</si>
  <si>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</si>
  <si>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</si>
  <si>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</si>
  <si>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</si>
  <si>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</si>
  <si>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</si>
  <si>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</si>
  <si>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</si>
  <si>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</si>
  <si>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</si>
  <si>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</si>
  <si>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</si>
  <si>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</si>
  <si>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</si>
  <si>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</si>
  <si>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</si>
  <si>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</si>
  <si>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</si>
  <si>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</si>
  <si>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</si>
  <si>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</si>
  <si>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</si>
  <si>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</si>
  <si>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</si>
  <si>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</si>
  <si>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</si>
  <si>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</si>
  <si>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</si>
  <si>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</si>
  <si>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</si>
  <si>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</si>
  <si>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</si>
  <si>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635101</t>
  </si>
  <si>
    <t>通川区双龙中心校机关</t>
  </si>
  <si>
    <t>205</t>
  </si>
  <si>
    <t>02</t>
  </si>
  <si>
    <t xml:space="preserve">  635101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</si>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</sst>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1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34" fillId="26" borderId="2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8206952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6287853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1040039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310478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568582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8206952</v>
      </c>
      <c r="C35" s="163" t="s">
        <v>43</v>
      </c>
      <c r="D35" s="187">
        <f>SUM(D6:D34)</f>
        <v>8206952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8206952</v>
      </c>
      <c r="C40" s="163" t="s">
        <v>51</v>
      </c>
      <c r="D40" s="182">
        <f>SUM(D35,D36,D38)</f>
        <v>8206952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8206952</v>
      </c>
      <c r="G8" s="56"/>
      <c r="H8" s="57">
        <v>8206952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8206952</v>
      </c>
      <c r="G9" s="56"/>
      <c r="H9" s="57">
        <v>8206952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6287853</v>
      </c>
      <c r="G10" s="56"/>
      <c r="H10" s="57">
        <v>6287853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947639</v>
      </c>
      <c r="G11" s="56"/>
      <c r="H11" s="57">
        <v>947639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92400</v>
      </c>
      <c r="G12" s="56"/>
      <c r="H12" s="57">
        <v>92400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310478</v>
      </c>
      <c r="G13" s="56"/>
      <c r="H13" s="57">
        <v>310478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568582</v>
      </c>
      <c r="G14" s="56"/>
      <c r="H14" s="57">
        <v>568582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8206952</v>
      </c>
      <c r="G8" s="56">
        <v>8029952</v>
      </c>
      <c r="H8" s="59">
        <v>177000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8206952</v>
      </c>
      <c r="G9" s="56">
        <v>8029952</v>
      </c>
      <c r="H9" s="59">
        <v>177000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6287853</v>
      </c>
      <c r="G10" s="56">
        <v>6110853</v>
      </c>
      <c r="H10" s="59">
        <v>177000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947639</v>
      </c>
      <c r="G11" s="56">
        <v>947639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92400</v>
      </c>
      <c r="G12" s="56">
        <v>92400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310478</v>
      </c>
      <c r="G13" s="56">
        <v>310478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568582</v>
      </c>
      <c r="G14" s="56">
        <v>568582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8206952</v>
      </c>
      <c r="E6" s="167">
        <f>SUM(E7:E34)</f>
        <v>8206952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8206952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6287853</v>
      </c>
      <c r="E11" s="167">
        <v>6287853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1040039</v>
      </c>
      <c r="E14" s="167">
        <v>1040039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310478</v>
      </c>
      <c r="E16" s="167">
        <v>310478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568582</v>
      </c>
      <c r="E26" s="167">
        <v>568582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8206952</v>
      </c>
      <c r="E38" s="171">
        <f>E6+E36</f>
        <v>8206952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8206952</v>
      </c>
      <c r="F7" s="124">
        <f>G7</f>
        <v>8206952</v>
      </c>
      <c r="G7" s="124">
        <f>G8+G13+G24+G32+G39+G43+G53</f>
        <v>8206952</v>
      </c>
      <c r="H7" s="124">
        <f>H8+H13+H24+H32+H39+H43+H53</f>
        <v>8029952</v>
      </c>
      <c r="I7" s="124">
        <f>I8+I13+I24+I32+I39+I43+I53</f>
        <v>177000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8121816</v>
      </c>
      <c r="F39" s="134">
        <f>G39</f>
        <v>8121816</v>
      </c>
      <c r="G39" s="124">
        <f t="shared" si="0"/>
        <v>8121816</v>
      </c>
      <c r="H39" s="145">
        <v>7949816</v>
      </c>
      <c r="I39" s="124">
        <v>172000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6659459</v>
      </c>
      <c r="H40" s="132">
        <v>6659459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1462357</v>
      </c>
      <c r="H41" s="58">
        <v>1290357</v>
      </c>
      <c r="I41" s="56">
        <v>172000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5000</v>
      </c>
      <c r="F43" s="134">
        <f>G43</f>
        <v>5000</v>
      </c>
      <c r="G43" s="135">
        <f t="shared" si="0"/>
        <v>5000</v>
      </c>
      <c r="H43" s="136">
        <v>0</v>
      </c>
      <c r="I43" s="124">
        <v>5000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5000</v>
      </c>
      <c r="H44" s="138">
        <v>0</v>
      </c>
      <c r="I44" s="88">
        <v>5000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80136</v>
      </c>
      <c r="F53" s="134">
        <f>G53</f>
        <v>80136</v>
      </c>
      <c r="G53" s="124">
        <f t="shared" si="0"/>
        <v>80136</v>
      </c>
      <c r="H53" s="145">
        <v>80136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80136</v>
      </c>
      <c r="H54" s="132">
        <v>80136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8206952</v>
      </c>
      <c r="F8" s="58">
        <v>6659459</v>
      </c>
      <c r="G8" s="58">
        <v>3183660</v>
      </c>
      <c r="H8" s="58">
        <v>77208</v>
      </c>
      <c r="I8" s="58">
        <v>0</v>
      </c>
      <c r="J8" s="58">
        <v>0</v>
      </c>
      <c r="K8" s="58">
        <v>1477332</v>
      </c>
      <c r="L8" s="58">
        <v>947639</v>
      </c>
      <c r="M8" s="58">
        <v>0</v>
      </c>
      <c r="N8" s="58">
        <v>310478</v>
      </c>
      <c r="O8" s="58">
        <v>0</v>
      </c>
      <c r="P8" s="58">
        <v>92400</v>
      </c>
      <c r="Q8" s="58">
        <v>568582</v>
      </c>
      <c r="R8" s="58">
        <v>0</v>
      </c>
      <c r="S8" s="58">
        <v>2160</v>
      </c>
      <c r="T8" s="58">
        <v>1462357</v>
      </c>
      <c r="U8" s="58">
        <v>473673</v>
      </c>
      <c r="V8" s="58">
        <v>0</v>
      </c>
      <c r="W8" s="58">
        <v>0</v>
      </c>
      <c r="X8" s="58">
        <v>0</v>
      </c>
      <c r="Y8" s="58">
        <v>55000</v>
      </c>
      <c r="Z8" s="58">
        <v>45000</v>
      </c>
      <c r="AA8" s="58">
        <v>50000</v>
      </c>
      <c r="AB8" s="58">
        <v>0</v>
      </c>
      <c r="AC8" s="58">
        <v>0</v>
      </c>
      <c r="AD8" s="58">
        <v>40000</v>
      </c>
      <c r="AE8" s="58">
        <v>0</v>
      </c>
      <c r="AF8" s="58">
        <v>72000</v>
      </c>
      <c r="AG8" s="58">
        <v>0</v>
      </c>
      <c r="AH8" s="58">
        <v>0</v>
      </c>
      <c r="AI8" s="58">
        <v>60000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66595</v>
      </c>
      <c r="AQ8" s="58">
        <v>111428</v>
      </c>
      <c r="AR8" s="58">
        <v>0</v>
      </c>
      <c r="AS8" s="58">
        <v>0</v>
      </c>
      <c r="AT8" s="58">
        <v>0</v>
      </c>
      <c r="AU8" s="58">
        <v>488661</v>
      </c>
      <c r="AV8" s="58">
        <v>80136</v>
      </c>
      <c r="AW8" s="58">
        <v>0</v>
      </c>
      <c r="AX8" s="58">
        <v>0</v>
      </c>
      <c r="AY8" s="58">
        <v>0</v>
      </c>
      <c r="AZ8" s="58">
        <v>0</v>
      </c>
      <c r="BA8" s="58">
        <v>80136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5000</v>
      </c>
      <c r="CB8" s="58">
        <v>0</v>
      </c>
      <c r="CC8" s="58">
        <v>5000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6287853</v>
      </c>
      <c r="F9" s="58">
        <v>4740360</v>
      </c>
      <c r="G9" s="58">
        <v>3183660</v>
      </c>
      <c r="H9" s="58">
        <v>77208</v>
      </c>
      <c r="I9" s="58">
        <v>0</v>
      </c>
      <c r="J9" s="58">
        <v>0</v>
      </c>
      <c r="K9" s="58">
        <v>1477332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2160</v>
      </c>
      <c r="T9" s="58">
        <v>1462357</v>
      </c>
      <c r="U9" s="58">
        <v>473673</v>
      </c>
      <c r="V9" s="58">
        <v>0</v>
      </c>
      <c r="W9" s="58">
        <v>0</v>
      </c>
      <c r="X9" s="58">
        <v>0</v>
      </c>
      <c r="Y9" s="58">
        <v>55000</v>
      </c>
      <c r="Z9" s="58">
        <v>45000</v>
      </c>
      <c r="AA9" s="58">
        <v>50000</v>
      </c>
      <c r="AB9" s="58">
        <v>0</v>
      </c>
      <c r="AC9" s="58">
        <v>0</v>
      </c>
      <c r="AD9" s="58">
        <v>40000</v>
      </c>
      <c r="AE9" s="58">
        <v>0</v>
      </c>
      <c r="AF9" s="58">
        <v>72000</v>
      </c>
      <c r="AG9" s="58">
        <v>0</v>
      </c>
      <c r="AH9" s="58">
        <v>0</v>
      </c>
      <c r="AI9" s="58">
        <v>60000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66595</v>
      </c>
      <c r="AQ9" s="58">
        <v>111428</v>
      </c>
      <c r="AR9" s="58">
        <v>0</v>
      </c>
      <c r="AS9" s="58">
        <v>0</v>
      </c>
      <c r="AT9" s="58">
        <v>0</v>
      </c>
      <c r="AU9" s="58">
        <v>488661</v>
      </c>
      <c r="AV9" s="58">
        <v>80136</v>
      </c>
      <c r="AW9" s="58">
        <v>0</v>
      </c>
      <c r="AX9" s="58">
        <v>0</v>
      </c>
      <c r="AY9" s="58">
        <v>0</v>
      </c>
      <c r="AZ9" s="58">
        <v>0</v>
      </c>
      <c r="BA9" s="58">
        <v>80136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5000</v>
      </c>
      <c r="CB9" s="58">
        <v>0</v>
      </c>
      <c r="CC9" s="58">
        <v>5000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568582</v>
      </c>
      <c r="F10" s="58">
        <v>568582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568582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92400</v>
      </c>
      <c r="F11" s="58">
        <v>92400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92400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947639</v>
      </c>
      <c r="F12" s="58">
        <v>947639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947639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310478</v>
      </c>
      <c r="F13" s="58">
        <v>310478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310478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8029952</v>
      </c>
      <c r="E8" s="81">
        <f>E9+E23+E51+E64+E68+E74</f>
        <v>6739595</v>
      </c>
      <c r="F8" s="81">
        <f>F9+F23+F51+F64+F68+F74</f>
        <v>1290357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6659459</v>
      </c>
      <c r="E9" s="82">
        <f>SUM(E10:E22)</f>
        <v>6659459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3183660</v>
      </c>
      <c r="E10" s="83">
        <v>3183660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77208</v>
      </c>
      <c r="E11" s="83">
        <v>77208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1477332</v>
      </c>
      <c r="E14" s="83">
        <v>1477332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947639</v>
      </c>
      <c r="E15" s="83">
        <v>947639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310478</v>
      </c>
      <c r="E17" s="83">
        <v>310478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92400</v>
      </c>
      <c r="E19" s="83">
        <v>92400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568582</v>
      </c>
      <c r="E20" s="83">
        <v>568582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2160</v>
      </c>
      <c r="E22" s="56">
        <v>2160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1290357</v>
      </c>
      <c r="E23" s="82">
        <f>SUM(E24:E50)</f>
        <v>0</v>
      </c>
      <c r="F23" s="82">
        <f>SUM(F24:F50)</f>
        <v>1290357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473673</v>
      </c>
      <c r="E24" s="87"/>
      <c r="F24" s="83">
        <v>473673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55000</v>
      </c>
      <c r="E28" s="87"/>
      <c r="F28" s="83">
        <v>55000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45000</v>
      </c>
      <c r="E29" s="87"/>
      <c r="F29" s="83">
        <v>45000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50000</v>
      </c>
      <c r="E30" s="87"/>
      <c r="F30" s="83">
        <v>50000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0</v>
      </c>
      <c r="E43" s="87"/>
      <c r="F43" s="83">
        <v>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66595</v>
      </c>
      <c r="E45" s="87"/>
      <c r="F45" s="83">
        <v>66595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111428</v>
      </c>
      <c r="E46" s="87"/>
      <c r="F46" s="83">
        <v>111428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488661</v>
      </c>
      <c r="E50" s="87"/>
      <c r="F50" s="56">
        <v>488661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80136</v>
      </c>
      <c r="E51" s="82">
        <f>E52+E53+E54+E55+E56+E57+E58+E59+E60+E61+E63</f>
        <v>80136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80136</v>
      </c>
      <c r="E56" s="83">
        <v>80136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177000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177000</v>
      </c>
    </row>
    <row r="10" ht="20.1" customHeight="1" spans="1:6">
      <c r="A10" s="46"/>
      <c r="B10" s="46"/>
      <c r="C10" s="46"/>
      <c r="D10" s="25"/>
      <c r="E10" s="25"/>
      <c r="F10" s="56">
        <v>177000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177000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2019-04-16T05:24:13Z</dcterms:created>
  <dcterms:modified xsi:type="dcterms:W3CDTF">2019-04-16T05:24:19Z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