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xml" ContentType="application/vnd.openxmlformats-officedocument.spreadsheetml.externalLink+xml"/>
  <Override PartName="/xl/externalLinks/externalLink80.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40" tabRatio="977" activeTab="23"/>
  </bookViews>
  <sheets>
    <sheet name="第二部分" sheetId="236" r:id="rId1"/>
    <sheet name="2021年达州市通川区一般公共预算收入决算表1" sheetId="224" r:id="rId2"/>
    <sheet name="2021年达州市通川区一般公共预算支出决算表2" sheetId="225" r:id="rId3"/>
    <sheet name="2021年达州市通川区一般公共预算收支决算平衡表3" sheetId="237" r:id="rId4"/>
    <sheet name="2021年达州市通川区一般公共预算收入决算表4" sheetId="227" r:id="rId5"/>
    <sheet name="2021年达州市通川区一般公共预算支出决算表5" sheetId="228" r:id="rId6"/>
    <sheet name="2021年区级一般公共预算收支决算平衡表6" sheetId="238" r:id="rId7"/>
    <sheet name="2021年通川区区本级一般公共预算7" sheetId="200" r:id="rId8"/>
    <sheet name="2021年达州市通川区本级一般公共预算8" sheetId="201" r:id="rId9"/>
    <sheet name="2021年达州市通川区对下一般公共预算9" sheetId="202" r:id="rId10"/>
    <sheet name="10.转移支付分地区" sheetId="203" r:id="rId11"/>
    <sheet name="11省级基本建设" sheetId="204" r:id="rId12"/>
    <sheet name="12重大投资计划和项目" sheetId="205" r:id="rId13"/>
    <sheet name="2021年达州市通川区政府性基金预算收入决算表13" sheetId="230" r:id="rId14"/>
    <sheet name="2021年达州市通川区政府性基金预算支出决算表14" sheetId="231" r:id="rId15"/>
    <sheet name="2021年达州市通川区政府性基金预算收支决算平衡表 " sheetId="232" r:id="rId16"/>
    <sheet name="2021年达州市级通川区政府性基金预算收入决算表16" sheetId="233" r:id="rId17"/>
    <sheet name="2021年达州市级通川区政府性基金预算支出决算表 17" sheetId="234" r:id="rId18"/>
    <sheet name="2021年达州市级通川区政府性基金预算收支决算平衡表18" sheetId="235" r:id="rId19"/>
    <sheet name="19.基金省对下补助 " sheetId="206" r:id="rId20"/>
    <sheet name="20.全省国资收入" sheetId="207" r:id="rId21"/>
    <sheet name="21.全省国资支出" sheetId="208" r:id="rId22"/>
    <sheet name="22.国资全省平衡" sheetId="209" r:id="rId23"/>
    <sheet name="23.省级国资收入" sheetId="210" r:id="rId24"/>
    <sheet name="24.省级国资支出 " sheetId="211" r:id="rId25"/>
    <sheet name="25.国资省级平衡" sheetId="212" r:id="rId26"/>
    <sheet name="26.国有资本经营预算对下转移支付表" sheetId="213" r:id="rId27"/>
    <sheet name="27.本地区社保基金收入决算" sheetId="214" r:id="rId28"/>
    <sheet name="28.本地区社保基金支出决算" sheetId="215" r:id="rId29"/>
    <sheet name="29.本地区社保基金平衡表" sheetId="216" r:id="rId30"/>
    <sheet name="30.本级社保基金收入决算" sheetId="217" r:id="rId31"/>
    <sheet name="31.本级社保基金支出决算" sheetId="218" r:id="rId32"/>
    <sheet name="32.本级社保基金平衡" sheetId="219" r:id="rId33"/>
    <sheet name="33.达州市通川区债务限额及余额决算情况表" sheetId="239" r:id="rId34"/>
    <sheet name="34.达州市通川区年地方政府债务相关情况表" sheetId="240" r:id="rId35"/>
    <sheet name="35-达州市通川区2021年本级地方政府专项债务表" sheetId="241" r:id="rId36"/>
    <sheet name="36-达州市通川区2021年地方政府债券使用情况表" sheetId="242"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s>
  <definedNames>
    <definedName name="_xlnm._FilterDatabase" localSheetId="5" hidden="1">'2021年达州市通川区一般公共预算支出决算表5'!$A$4:$E$1280</definedName>
    <definedName name="_xlnm._FilterDatabase" localSheetId="36" hidden="1">'36-达州市通川区2021年地方政府债券使用情况表'!$A$4:$H$45</definedName>
    <definedName name="_______________________A01" localSheetId="13">#REF!</definedName>
    <definedName name="_______________________A01" localSheetId="14">#REF!</definedName>
    <definedName name="_______________________A01" localSheetId="15">#REF!</definedName>
    <definedName name="_______________________A01" localSheetId="16">#REF!</definedName>
    <definedName name="_______________________A01" localSheetId="17">#REF!</definedName>
    <definedName name="_______________________A01" localSheetId="18">#REF!</definedName>
    <definedName name="_______________________A01" localSheetId="1">#REF!</definedName>
    <definedName name="_______________________A01" localSheetId="2">#REF!</definedName>
    <definedName name="_______________________A01" localSheetId="3">#REF!</definedName>
    <definedName name="_______________________A01" localSheetId="4">#REF!</definedName>
    <definedName name="_______________________A01" localSheetId="5">#REF!</definedName>
    <definedName name="_______________________A01" localSheetId="6">#REF!</definedName>
    <definedName name="_______________________A01">#REF!</definedName>
    <definedName name="_______________________A08" localSheetId="3">'[1]A01-1'!$A$5:$C$36</definedName>
    <definedName name="_______________________A08" localSheetId="6">'[1]A01-1'!$A$5:$C$36</definedName>
    <definedName name="_______________________A08">'[2]A01-1'!$A$5:$C$36</definedName>
    <definedName name="______________________A01" localSheetId="13">#REF!</definedName>
    <definedName name="______________________A01" localSheetId="14">#REF!</definedName>
    <definedName name="______________________A01" localSheetId="15">#REF!</definedName>
    <definedName name="______________________A01" localSheetId="16">#REF!</definedName>
    <definedName name="______________________A01" localSheetId="17">#REF!</definedName>
    <definedName name="______________________A01" localSheetId="18">#REF!</definedName>
    <definedName name="______________________A01" localSheetId="1">#REF!</definedName>
    <definedName name="______________________A01" localSheetId="2">#REF!</definedName>
    <definedName name="______________________A01" localSheetId="3">#REF!</definedName>
    <definedName name="______________________A01" localSheetId="4">#REF!</definedName>
    <definedName name="______________________A01" localSheetId="5">#REF!</definedName>
    <definedName name="______________________A01" localSheetId="6">#REF!</definedName>
    <definedName name="______________________A01">#REF!</definedName>
    <definedName name="______________________A08" localSheetId="18">'[3]A01-1'!$A$5:$C$36</definedName>
    <definedName name="______________________A08" localSheetId="3">'[1]A01-1'!$A$5:$C$36</definedName>
    <definedName name="______________________A08" localSheetId="6">'[1]A01-1'!$A$5:$C$36</definedName>
    <definedName name="______________________A08">'[2]A01-1'!$A$5:$C$36</definedName>
    <definedName name="_____________________A01" localSheetId="13">#REF!</definedName>
    <definedName name="_____________________A01" localSheetId="14">#REF!</definedName>
    <definedName name="_____________________A01" localSheetId="15">#REF!</definedName>
    <definedName name="_____________________A01" localSheetId="16">#REF!</definedName>
    <definedName name="_____________________A01" localSheetId="17">#REF!</definedName>
    <definedName name="_____________________A01" localSheetId="18">#REF!</definedName>
    <definedName name="_____________________A01" localSheetId="1">#REF!</definedName>
    <definedName name="_____________________A01" localSheetId="2">#REF!</definedName>
    <definedName name="_____________________A01" localSheetId="3">#REF!</definedName>
    <definedName name="_____________________A01" localSheetId="4">#REF!</definedName>
    <definedName name="_____________________A01" localSheetId="5">#REF!</definedName>
    <definedName name="_____________________A01" localSheetId="6">#REF!</definedName>
    <definedName name="_____________________A01">#REF!</definedName>
    <definedName name="_____________________A08" localSheetId="16">'[3]A01-1'!$A$5:$C$36</definedName>
    <definedName name="_____________________A08" localSheetId="3">'[4]A01-1'!$A$5:$C$36</definedName>
    <definedName name="_____________________A08" localSheetId="6">'[4]A01-1'!$A$5:$C$36</definedName>
    <definedName name="_____________________A08">'[5]A01-1'!$A$5:$C$36</definedName>
    <definedName name="____________________A01" localSheetId="13">#REF!</definedName>
    <definedName name="____________________A01" localSheetId="14">#REF!</definedName>
    <definedName name="____________________A01" localSheetId="15">#REF!</definedName>
    <definedName name="____________________A01" localSheetId="16">#REF!</definedName>
    <definedName name="____________________A01" localSheetId="17">#REF!</definedName>
    <definedName name="____________________A01" localSheetId="18">#REF!</definedName>
    <definedName name="____________________A01" localSheetId="1">#REF!</definedName>
    <definedName name="____________________A01" localSheetId="2">#REF!</definedName>
    <definedName name="____________________A01" localSheetId="3">#REF!</definedName>
    <definedName name="____________________A01" localSheetId="4">#REF!</definedName>
    <definedName name="____________________A01" localSheetId="5">#REF!</definedName>
    <definedName name="____________________A01" localSheetId="6">#REF!</definedName>
    <definedName name="____________________A01">#REF!</definedName>
    <definedName name="____________________A08" localSheetId="15">'[3]A01-1'!$A$5:$C$36</definedName>
    <definedName name="____________________A08" localSheetId="3">'[1]A01-1'!$A$5:$C$36</definedName>
    <definedName name="____________________A08" localSheetId="6">'[1]A01-1'!$A$5:$C$36</definedName>
    <definedName name="____________________A08">'[2]A01-1'!$A$5:$C$36</definedName>
    <definedName name="___________________A01" localSheetId="13">#REF!</definedName>
    <definedName name="___________________A01" localSheetId="14">#REF!</definedName>
    <definedName name="___________________A01" localSheetId="15">#REF!</definedName>
    <definedName name="___________________A01" localSheetId="16">#REF!</definedName>
    <definedName name="___________________A01" localSheetId="17">#REF!</definedName>
    <definedName name="___________________A01" localSheetId="18">#REF!</definedName>
    <definedName name="___________________A01" localSheetId="1">#REF!</definedName>
    <definedName name="___________________A01" localSheetId="2">#REF!</definedName>
    <definedName name="___________________A01" localSheetId="3">#REF!</definedName>
    <definedName name="___________________A01" localSheetId="4">#REF!</definedName>
    <definedName name="___________________A01" localSheetId="5">#REF!</definedName>
    <definedName name="___________________A01" localSheetId="6">#REF!</definedName>
    <definedName name="___________________A01">#REF!</definedName>
    <definedName name="___________________A08" localSheetId="14">'[3]A01-1'!$A$5:$C$36</definedName>
    <definedName name="___________________A08" localSheetId="3">'[1]A01-1'!$A$5:$C$36</definedName>
    <definedName name="___________________A08" localSheetId="6">'[1]A01-1'!$A$5:$C$36</definedName>
    <definedName name="___________________A08">'[2]A01-1'!$A$5:$C$36</definedName>
    <definedName name="___________________qyc1234" localSheetId="13">#REF!</definedName>
    <definedName name="___________________qyc1234" localSheetId="14">#REF!</definedName>
    <definedName name="___________________qyc1234" localSheetId="15">#REF!</definedName>
    <definedName name="___________________qyc1234" localSheetId="16">#REF!</definedName>
    <definedName name="___________________qyc1234" localSheetId="17">#REF!</definedName>
    <definedName name="___________________qyc1234" localSheetId="18">#REF!</definedName>
    <definedName name="___________________qyc1234" localSheetId="1">#REF!</definedName>
    <definedName name="___________________qyc1234" localSheetId="2">#REF!</definedName>
    <definedName name="___________________qyc1234" localSheetId="3">#REF!</definedName>
    <definedName name="___________________qyc1234" localSheetId="4">#REF!</definedName>
    <definedName name="___________________qyc1234" localSheetId="5">#REF!</definedName>
    <definedName name="___________________qyc1234" localSheetId="6">#REF!</definedName>
    <definedName name="___________________qyc1234">#REF!</definedName>
    <definedName name="__________________A01" localSheetId="13">#REF!</definedName>
    <definedName name="__________________A01" localSheetId="14">#REF!</definedName>
    <definedName name="__________________A01" localSheetId="15">#REF!</definedName>
    <definedName name="__________________A01" localSheetId="16">#REF!</definedName>
    <definedName name="__________________A01" localSheetId="17">#REF!</definedName>
    <definedName name="__________________A01" localSheetId="18">#REF!</definedName>
    <definedName name="__________________A01" localSheetId="1">#REF!</definedName>
    <definedName name="__________________A01" localSheetId="2">#REF!</definedName>
    <definedName name="__________________A01" localSheetId="3">#REF!</definedName>
    <definedName name="__________________A01" localSheetId="4">#REF!</definedName>
    <definedName name="__________________A01" localSheetId="5">#REF!</definedName>
    <definedName name="__________________A01" localSheetId="6">#REF!</definedName>
    <definedName name="__________________A01">#REF!</definedName>
    <definedName name="__________________A08" localSheetId="13">'[3]A01-1'!$A$5:$C$36</definedName>
    <definedName name="__________________A08" localSheetId="3">'[1]A01-1'!$A$5:$C$36</definedName>
    <definedName name="__________________A08" localSheetId="6">'[1]A01-1'!$A$5:$C$36</definedName>
    <definedName name="__________________A08">'[2]A01-1'!$A$5:$C$36</definedName>
    <definedName name="__________________qyc1234" localSheetId="13">#REF!</definedName>
    <definedName name="__________________qyc1234" localSheetId="14">#REF!</definedName>
    <definedName name="__________________qyc1234" localSheetId="15">#REF!</definedName>
    <definedName name="__________________qyc1234" localSheetId="16">#REF!</definedName>
    <definedName name="__________________qyc1234" localSheetId="17">#REF!</definedName>
    <definedName name="__________________qyc1234" localSheetId="18">#REF!</definedName>
    <definedName name="__________________qyc1234" localSheetId="1">#REF!</definedName>
    <definedName name="__________________qyc1234" localSheetId="2">#REF!</definedName>
    <definedName name="__________________qyc1234" localSheetId="3">#REF!</definedName>
    <definedName name="__________________qyc1234" localSheetId="4">#REF!</definedName>
    <definedName name="__________________qyc1234" localSheetId="5">#REF!</definedName>
    <definedName name="__________________qyc1234" localSheetId="6">#REF!</definedName>
    <definedName name="__________________qyc1234">#REF!</definedName>
    <definedName name="_________________A01" localSheetId="13">#REF!</definedName>
    <definedName name="_________________A01" localSheetId="14">#REF!</definedName>
    <definedName name="_________________A01" localSheetId="15">#REF!</definedName>
    <definedName name="_________________A01" localSheetId="16">#REF!</definedName>
    <definedName name="_________________A01" localSheetId="17">#REF!</definedName>
    <definedName name="_________________A01" localSheetId="18">#REF!</definedName>
    <definedName name="_________________A01" localSheetId="1">#REF!</definedName>
    <definedName name="_________________A01" localSheetId="2">#REF!</definedName>
    <definedName name="_________________A01" localSheetId="3">#REF!</definedName>
    <definedName name="_________________A01" localSheetId="4">#REF!</definedName>
    <definedName name="_________________A01" localSheetId="5">#REF!</definedName>
    <definedName name="_________________A01" localSheetId="6">#REF!</definedName>
    <definedName name="_________________A01">#REF!</definedName>
    <definedName name="_________________A08" localSheetId="3">'[6]A01-1'!$A$5:$C$36</definedName>
    <definedName name="_________________A08" localSheetId="6">'[7]A01-1'!$A$5:$C$36</definedName>
    <definedName name="_________________A08" localSheetId="0">'[8]A01-1'!$A$5:$C$36</definedName>
    <definedName name="_________________A08">'[9]A01-1'!$A$5:$C$36</definedName>
    <definedName name="_________________qyc1234" localSheetId="13">#REF!</definedName>
    <definedName name="_________________qyc1234" localSheetId="14">#REF!</definedName>
    <definedName name="_________________qyc1234" localSheetId="15">#REF!</definedName>
    <definedName name="_________________qyc1234" localSheetId="16">#REF!</definedName>
    <definedName name="_________________qyc1234" localSheetId="17">#REF!</definedName>
    <definedName name="_________________qyc1234" localSheetId="18">#REF!</definedName>
    <definedName name="_________________qyc1234" localSheetId="1">#REF!</definedName>
    <definedName name="_________________qyc1234" localSheetId="2">#REF!</definedName>
    <definedName name="_________________qyc1234" localSheetId="3">#REF!</definedName>
    <definedName name="_________________qyc1234" localSheetId="4">#REF!</definedName>
    <definedName name="_________________qyc1234" localSheetId="5">#REF!</definedName>
    <definedName name="_________________qyc1234" localSheetId="6">#REF!</definedName>
    <definedName name="_________________qyc1234">#REF!</definedName>
    <definedName name="________________A01" localSheetId="13">#REF!</definedName>
    <definedName name="________________A01" localSheetId="14">#REF!</definedName>
    <definedName name="________________A01" localSheetId="15">#REF!</definedName>
    <definedName name="________________A01" localSheetId="16">#REF!</definedName>
    <definedName name="________________A01" localSheetId="17">#REF!</definedName>
    <definedName name="________________A01" localSheetId="18">#REF!</definedName>
    <definedName name="________________A01" localSheetId="1">#REF!</definedName>
    <definedName name="________________A01" localSheetId="2">#REF!</definedName>
    <definedName name="________________A01" localSheetId="3">#REF!</definedName>
    <definedName name="________________A01" localSheetId="4">#REF!</definedName>
    <definedName name="________________A01" localSheetId="5">#REF!</definedName>
    <definedName name="________________A01" localSheetId="6">#REF!</definedName>
    <definedName name="________________A01" localSheetId="0">#REF!</definedName>
    <definedName name="________________A01">#REF!</definedName>
    <definedName name="________________A08" localSheetId="3">'[7]A01-1'!$A$5:$C$36</definedName>
    <definedName name="________________A08" localSheetId="6">'[7]A01-1'!$A$5:$C$36</definedName>
    <definedName name="________________A08" localSheetId="0">'[10]A01-1'!$A$5:$C$36</definedName>
    <definedName name="________________A08">'[11]A01-1'!$A$5:$C$36</definedName>
    <definedName name="________________qyc1234" localSheetId="13">#REF!</definedName>
    <definedName name="________________qyc1234" localSheetId="14">#REF!</definedName>
    <definedName name="________________qyc1234" localSheetId="15">#REF!</definedName>
    <definedName name="________________qyc1234" localSheetId="16">#REF!</definedName>
    <definedName name="________________qyc1234" localSheetId="17">#REF!</definedName>
    <definedName name="________________qyc1234" localSheetId="18">#REF!</definedName>
    <definedName name="________________qyc1234" localSheetId="1">#REF!</definedName>
    <definedName name="________________qyc1234" localSheetId="2">#REF!</definedName>
    <definedName name="________________qyc1234" localSheetId="3">#REF!</definedName>
    <definedName name="________________qyc1234" localSheetId="4">#REF!</definedName>
    <definedName name="________________qyc1234" localSheetId="5">#REF!</definedName>
    <definedName name="________________qyc1234" localSheetId="6">#REF!</definedName>
    <definedName name="________________qyc1234">#REF!</definedName>
    <definedName name="_______________A01" localSheetId="10">#REF!</definedName>
    <definedName name="_______________A01" localSheetId="11">#REF!</definedName>
    <definedName name="_______________A01" localSheetId="12">#REF!</definedName>
    <definedName name="_______________A01" localSheetId="13">#REF!</definedName>
    <definedName name="_______________A01" localSheetId="14">#REF!</definedName>
    <definedName name="_______________A01" localSheetId="15">#REF!</definedName>
    <definedName name="_______________A01" localSheetId="16">#REF!</definedName>
    <definedName name="_______________A01" localSheetId="17">#REF!</definedName>
    <definedName name="_______________A01" localSheetId="18">#REF!</definedName>
    <definedName name="_______________A01" localSheetId="19">#REF!</definedName>
    <definedName name="_______________A01" localSheetId="1">#REF!</definedName>
    <definedName name="_______________A01" localSheetId="20">#REF!</definedName>
    <definedName name="_______________A01" localSheetId="21">#REF!</definedName>
    <definedName name="_______________A01" localSheetId="22">#REF!</definedName>
    <definedName name="_______________A01" localSheetId="23">#REF!</definedName>
    <definedName name="_______________A01" localSheetId="24">#REF!</definedName>
    <definedName name="_______________A01" localSheetId="25">#REF!</definedName>
    <definedName name="_______________A01" localSheetId="26">#REF!</definedName>
    <definedName name="_______________A01" localSheetId="27">#REF!</definedName>
    <definedName name="_______________A01" localSheetId="28">#REF!</definedName>
    <definedName name="_______________A01" localSheetId="29">#REF!</definedName>
    <definedName name="_______________A01" localSheetId="2">#REF!</definedName>
    <definedName name="_______________A01" localSheetId="30">#REF!</definedName>
    <definedName name="_______________A01" localSheetId="31">#REF!</definedName>
    <definedName name="_______________A01" localSheetId="32">#REF!</definedName>
    <definedName name="_______________A01" localSheetId="3">#REF!</definedName>
    <definedName name="_______________A01" localSheetId="4">#REF!</definedName>
    <definedName name="_______________A01" localSheetId="5">#REF!</definedName>
    <definedName name="_______________A01" localSheetId="6">#REF!</definedName>
    <definedName name="_______________A01" localSheetId="7">#REF!</definedName>
    <definedName name="_______________A01" localSheetId="8">#REF!</definedName>
    <definedName name="_______________A01" localSheetId="9">#REF!</definedName>
    <definedName name="_______________A01" localSheetId="0">#REF!</definedName>
    <definedName name="_______________A01">#REF!</definedName>
    <definedName name="_______________A08" localSheetId="10">'[12]A01-1'!$A$5:$C$36</definedName>
    <definedName name="_______________A08" localSheetId="11">'[5]A01-1'!$A$5:$C$36</definedName>
    <definedName name="_______________A08" localSheetId="12">'[5]A01-1'!$A$5:$C$36</definedName>
    <definedName name="_______________A08" localSheetId="13">'[13]A01-1'!$A$5:$C$36</definedName>
    <definedName name="_______________A08" localSheetId="14">'[13]A01-1'!$A$5:$C$36</definedName>
    <definedName name="_______________A08" localSheetId="15">'[13]A01-1'!$A$5:$C$36</definedName>
    <definedName name="_______________A08" localSheetId="16">'[13]A01-1'!$A$5:$C$36</definedName>
    <definedName name="_______________A08" localSheetId="17">'[2]A01-1'!$A$5:$C$36</definedName>
    <definedName name="_______________A08" localSheetId="18">'[13]A01-1'!$A$5:$C$36</definedName>
    <definedName name="_______________A08" localSheetId="19">'[2]A01-1'!$A$5:$C$36</definedName>
    <definedName name="_______________A08" localSheetId="20">'[2]A01-1'!$A$5:$C$36</definedName>
    <definedName name="_______________A08" localSheetId="21">'[2]A01-1'!$A$5:$C$36</definedName>
    <definedName name="_______________A08" localSheetId="22">'[2]A01-1'!$A$5:$C$36</definedName>
    <definedName name="_______________A08" localSheetId="23">'[2]A01-1'!$A$5:$C$36</definedName>
    <definedName name="_______________A08" localSheetId="24">'[2]A01-1'!$A$5:$C$36</definedName>
    <definedName name="_______________A08" localSheetId="25">'[2]A01-1'!$A$5:$C$36</definedName>
    <definedName name="_______________A08" localSheetId="26">'[14]A01-1'!$A$5:$C$36</definedName>
    <definedName name="_______________A08" localSheetId="27">'[15]A01-1'!$A$5:$C$36</definedName>
    <definedName name="_______________A08" localSheetId="28">'[15]A01-1'!$A$5:$C$36</definedName>
    <definedName name="_______________A08" localSheetId="29">'[15]A01-1'!$A$5:$C$36</definedName>
    <definedName name="_______________A08" localSheetId="30">'[15]A01-1'!$A$5:$C$36</definedName>
    <definedName name="_______________A08" localSheetId="31">'[15]A01-1'!$A$5:$C$36</definedName>
    <definedName name="_______________A08" localSheetId="32">'[15]A01-1'!$A$5:$C$36</definedName>
    <definedName name="_______________A08" localSheetId="3">'[16]A01-1'!$A$5:$C$36</definedName>
    <definedName name="_______________A08" localSheetId="5">'[17]A01-1'!$A$5:$C$36</definedName>
    <definedName name="_______________A08" localSheetId="6">'[16]A01-1'!$A$5:$C$36</definedName>
    <definedName name="_______________A08" localSheetId="7">'[2]A01-1'!$A$5:$C$36</definedName>
    <definedName name="_______________A08" localSheetId="8">'[2]A01-1'!$A$5:$C$36</definedName>
    <definedName name="_______________A08" localSheetId="9">'[12]A01-1'!$A$5:$C$36</definedName>
    <definedName name="_______________A08" localSheetId="0">'[18]A01-1'!$A$5:$C$36</definedName>
    <definedName name="_______________A08">'[19]A01-1'!$A$5:$C$36</definedName>
    <definedName name="_______________qyc1234" localSheetId="13">#REF!</definedName>
    <definedName name="_______________qyc1234" localSheetId="14">#REF!</definedName>
    <definedName name="_______________qyc1234" localSheetId="15">#REF!</definedName>
    <definedName name="_______________qyc1234" localSheetId="16">#REF!</definedName>
    <definedName name="_______________qyc1234" localSheetId="17">#REF!</definedName>
    <definedName name="_______________qyc1234" localSheetId="18">#REF!</definedName>
    <definedName name="_______________qyc1234" localSheetId="1">#REF!</definedName>
    <definedName name="_______________qyc1234" localSheetId="2">#REF!</definedName>
    <definedName name="_______________qyc1234" localSheetId="3">#REF!</definedName>
    <definedName name="_______________qyc1234" localSheetId="4">#REF!</definedName>
    <definedName name="_______________qyc1234" localSheetId="5">#REF!</definedName>
    <definedName name="_______________qyc1234" localSheetId="6">#REF!</definedName>
    <definedName name="_______________qyc1234">#REF!</definedName>
    <definedName name="______________A01" localSheetId="13">#REF!</definedName>
    <definedName name="______________A01" localSheetId="14">#REF!</definedName>
    <definedName name="______________A01" localSheetId="15">#REF!</definedName>
    <definedName name="______________A01" localSheetId="16">#REF!</definedName>
    <definedName name="______________A01" localSheetId="17">#REF!</definedName>
    <definedName name="______________A01" localSheetId="18">#REF!</definedName>
    <definedName name="______________A01" localSheetId="1">#REF!</definedName>
    <definedName name="______________A01" localSheetId="26">#REF!</definedName>
    <definedName name="______________A01" localSheetId="2">#REF!</definedName>
    <definedName name="______________A01" localSheetId="3">#REF!</definedName>
    <definedName name="______________A01" localSheetId="4">#REF!</definedName>
    <definedName name="______________A01" localSheetId="5">#REF!</definedName>
    <definedName name="______________A01" localSheetId="6">#REF!</definedName>
    <definedName name="______________A01" localSheetId="0">#REF!</definedName>
    <definedName name="______________A01">#REF!</definedName>
    <definedName name="______________A08" localSheetId="13">'[20]A01-1'!$A$5:$C$36</definedName>
    <definedName name="______________A08" localSheetId="14">'[20]A01-1'!$A$5:$C$36</definedName>
    <definedName name="______________A08" localSheetId="15">'[20]A01-1'!$A$5:$C$36</definedName>
    <definedName name="______________A08" localSheetId="16">'[20]A01-1'!$A$5:$C$36</definedName>
    <definedName name="______________A08" localSheetId="18">'[20]A01-1'!$A$5:$C$36</definedName>
    <definedName name="______________A08" localSheetId="20">'[21]A01-1'!$A$5:$C$36</definedName>
    <definedName name="______________A08" localSheetId="21">'[21]A01-1'!$A$5:$C$36</definedName>
    <definedName name="______________A08" localSheetId="22">'[21]A01-1'!$A$5:$C$36</definedName>
    <definedName name="______________A08" localSheetId="23">'[21]A01-1'!$A$5:$C$36</definedName>
    <definedName name="______________A08" localSheetId="24">'[21]A01-1'!$A$5:$C$36</definedName>
    <definedName name="______________A08" localSheetId="25">'[21]A01-1'!$A$5:$C$36</definedName>
    <definedName name="______________A08" localSheetId="26">'[21]A01-1'!$A$5:$C$36</definedName>
    <definedName name="______________A08" localSheetId="5">'[22]A01-1'!$A$5:$C$36</definedName>
    <definedName name="______________A08" localSheetId="0">'[23]A01-1'!$A$5:$C$36</definedName>
    <definedName name="______________qyc1234" localSheetId="13">#REF!</definedName>
    <definedName name="______________qyc1234" localSheetId="14">#REF!</definedName>
    <definedName name="______________qyc1234" localSheetId="15">#REF!</definedName>
    <definedName name="______________qyc1234" localSheetId="16">#REF!</definedName>
    <definedName name="______________qyc1234" localSheetId="17">#REF!</definedName>
    <definedName name="______________qyc1234" localSheetId="18">#REF!</definedName>
    <definedName name="______________qyc1234" localSheetId="1">#REF!</definedName>
    <definedName name="______________qyc1234" localSheetId="2">#REF!</definedName>
    <definedName name="______________qyc1234" localSheetId="3">#REF!</definedName>
    <definedName name="______________qyc1234" localSheetId="4">#REF!</definedName>
    <definedName name="______________qyc1234" localSheetId="5">#REF!</definedName>
    <definedName name="______________qyc1234" localSheetId="6">#REF!</definedName>
    <definedName name="______________qyc1234">#REF!</definedName>
    <definedName name="_____________A01" localSheetId="13">#REF!</definedName>
    <definedName name="_____________A01" localSheetId="14">#REF!</definedName>
    <definedName name="_____________A01" localSheetId="15">#REF!</definedName>
    <definedName name="_____________A01" localSheetId="16">#REF!</definedName>
    <definedName name="_____________A01" localSheetId="17">#REF!</definedName>
    <definedName name="_____________A01" localSheetId="18">#REF!</definedName>
    <definedName name="_____________A01" localSheetId="1">#REF!</definedName>
    <definedName name="_____________A01" localSheetId="20">#REF!</definedName>
    <definedName name="_____________A01" localSheetId="21">#REF!</definedName>
    <definedName name="_____________A01" localSheetId="22">#REF!</definedName>
    <definedName name="_____________A01" localSheetId="23">#REF!</definedName>
    <definedName name="_____________A01" localSheetId="24">#REF!</definedName>
    <definedName name="_____________A01" localSheetId="25">#REF!</definedName>
    <definedName name="_____________A01" localSheetId="26">#REF!</definedName>
    <definedName name="_____________A01" localSheetId="2">#REF!</definedName>
    <definedName name="_____________A01" localSheetId="3">#REF!</definedName>
    <definedName name="_____________A01" localSheetId="4">#REF!</definedName>
    <definedName name="_____________A01" localSheetId="5">#REF!</definedName>
    <definedName name="_____________A01" localSheetId="6">#REF!</definedName>
    <definedName name="_____________A01" localSheetId="0">#REF!</definedName>
    <definedName name="_____________A01">#REF!</definedName>
    <definedName name="_____________A08" localSheetId="20">'[24]A01-1'!$A$5:$C$36</definedName>
    <definedName name="_____________A08" localSheetId="21">'[24]A01-1'!$A$5:$C$36</definedName>
    <definedName name="_____________A08" localSheetId="22">'[24]A01-1'!$A$5:$C$36</definedName>
    <definedName name="_____________A08" localSheetId="23">'[24]A01-1'!$A$5:$C$36</definedName>
    <definedName name="_____________A08" localSheetId="24">'[24]A01-1'!$A$5:$C$36</definedName>
    <definedName name="_____________A08" localSheetId="25">'[24]A01-1'!$A$5:$C$36</definedName>
    <definedName name="_____________A08" localSheetId="26">'[24]A01-1'!$A$5:$C$36</definedName>
    <definedName name="_____________A08" localSheetId="3">'[25]A01-1'!$A$5:$C$36</definedName>
    <definedName name="_____________A08" localSheetId="5">'[26]A01-1'!$A$5:$C$36</definedName>
    <definedName name="_____________A08" localSheetId="6">'[25]A01-1'!$A$5:$C$36</definedName>
    <definedName name="_____________A08" localSheetId="0">'[27]A01-1'!$A$5:$C$36</definedName>
    <definedName name="_____________A08">'[28]A01-1'!$A$5:$C$36</definedName>
    <definedName name="_____________qyc1234" localSheetId="13">#REF!</definedName>
    <definedName name="_____________qyc1234" localSheetId="14">#REF!</definedName>
    <definedName name="_____________qyc1234" localSheetId="15">#REF!</definedName>
    <definedName name="_____________qyc1234" localSheetId="16">#REF!</definedName>
    <definedName name="_____________qyc1234" localSheetId="17">#REF!</definedName>
    <definedName name="_____________qyc1234" localSheetId="18">#REF!</definedName>
    <definedName name="_____________qyc1234" localSheetId="1">#REF!</definedName>
    <definedName name="_____________qyc1234" localSheetId="2">#REF!</definedName>
    <definedName name="_____________qyc1234" localSheetId="3">#REF!</definedName>
    <definedName name="_____________qyc1234" localSheetId="4">#REF!</definedName>
    <definedName name="_____________qyc1234" localSheetId="5">#REF!</definedName>
    <definedName name="_____________qyc1234" localSheetId="6">#REF!</definedName>
    <definedName name="_____________qyc1234">#REF!</definedName>
    <definedName name="____________A01" localSheetId="13">#REF!</definedName>
    <definedName name="____________A01" localSheetId="14">#REF!</definedName>
    <definedName name="____________A01" localSheetId="15">#REF!</definedName>
    <definedName name="____________A01" localSheetId="16">#REF!</definedName>
    <definedName name="____________A01" localSheetId="17">#REF!</definedName>
    <definedName name="____________A01" localSheetId="18">#REF!</definedName>
    <definedName name="____________A01" localSheetId="19">#REF!</definedName>
    <definedName name="____________A01" localSheetId="1">#REF!</definedName>
    <definedName name="____________A01" localSheetId="20">#REF!</definedName>
    <definedName name="____________A01" localSheetId="21">#REF!</definedName>
    <definedName name="____________A01" localSheetId="22">#REF!</definedName>
    <definedName name="____________A01" localSheetId="23">#REF!</definedName>
    <definedName name="____________A01" localSheetId="24">#REF!</definedName>
    <definedName name="____________A01" localSheetId="25">#REF!</definedName>
    <definedName name="____________A01" localSheetId="26">#REF!</definedName>
    <definedName name="____________A01" localSheetId="2">#REF!</definedName>
    <definedName name="____________A01" localSheetId="3">#REF!</definedName>
    <definedName name="____________A01" localSheetId="4">#REF!</definedName>
    <definedName name="____________A01" localSheetId="5">#REF!</definedName>
    <definedName name="____________A01" localSheetId="6">#REF!</definedName>
    <definedName name="____________A01" localSheetId="7">#REF!</definedName>
    <definedName name="____________A01" localSheetId="8">#REF!</definedName>
    <definedName name="____________A01" localSheetId="0">#REF!</definedName>
    <definedName name="____________A01">#REF!</definedName>
    <definedName name="____________A08" localSheetId="18">'[29]A01-1'!$A$5:$C$36</definedName>
    <definedName name="____________A08" localSheetId="3">'[30]A01-1'!$A$5:$C$36</definedName>
    <definedName name="____________A08" localSheetId="6">'[30]A01-1'!$A$5:$C$36</definedName>
    <definedName name="____________A08">'[31]A01-1'!$A$5:$C$36</definedName>
    <definedName name="____________qyc1234" localSheetId="13">#REF!</definedName>
    <definedName name="____________qyc1234" localSheetId="14">#REF!</definedName>
    <definedName name="____________qyc1234" localSheetId="15">#REF!</definedName>
    <definedName name="____________qyc1234" localSheetId="16">#REF!</definedName>
    <definedName name="____________qyc1234" localSheetId="17">#REF!</definedName>
    <definedName name="____________qyc1234" localSheetId="18">#REF!</definedName>
    <definedName name="____________qyc1234" localSheetId="1">#REF!</definedName>
    <definedName name="____________qyc1234" localSheetId="2">#REF!</definedName>
    <definedName name="____________qyc1234" localSheetId="3">#REF!</definedName>
    <definedName name="____________qyc1234" localSheetId="4">#REF!</definedName>
    <definedName name="____________qyc1234" localSheetId="5">#REF!</definedName>
    <definedName name="____________qyc1234" localSheetId="6">#REF!</definedName>
    <definedName name="____________qyc1234" localSheetId="0">#REF!</definedName>
    <definedName name="____________qyc1234">#REF!</definedName>
    <definedName name="___________A01" localSheetId="13">#REF!</definedName>
    <definedName name="___________A01" localSheetId="14">#REF!</definedName>
    <definedName name="___________A01" localSheetId="15">#REF!</definedName>
    <definedName name="___________A01" localSheetId="16">#REF!</definedName>
    <definedName name="___________A01" localSheetId="17">#REF!</definedName>
    <definedName name="___________A01" localSheetId="18">#REF!</definedName>
    <definedName name="___________A01" localSheetId="19">#REF!</definedName>
    <definedName name="___________A01" localSheetId="1">#REF!</definedName>
    <definedName name="___________A01" localSheetId="20">#REF!</definedName>
    <definedName name="___________A01" localSheetId="21">#REF!</definedName>
    <definedName name="___________A01" localSheetId="22">#REF!</definedName>
    <definedName name="___________A01" localSheetId="23">#REF!</definedName>
    <definedName name="___________A01" localSheetId="24">#REF!</definedName>
    <definedName name="___________A01" localSheetId="25">#REF!</definedName>
    <definedName name="___________A01" localSheetId="26">#REF!</definedName>
    <definedName name="___________A01" localSheetId="2">#REF!</definedName>
    <definedName name="___________A01" localSheetId="3">#REF!</definedName>
    <definedName name="___________A01" localSheetId="4">#REF!</definedName>
    <definedName name="___________A01" localSheetId="5">#REF!</definedName>
    <definedName name="___________A01" localSheetId="6">#REF!</definedName>
    <definedName name="___________A01" localSheetId="7">#REF!</definedName>
    <definedName name="___________A01" localSheetId="8">#REF!</definedName>
    <definedName name="___________A01" localSheetId="0">#REF!</definedName>
    <definedName name="___________A01">#REF!</definedName>
    <definedName name="___________A08" localSheetId="15">'[29]A01-1'!$A$5:$C$36</definedName>
    <definedName name="___________A08" localSheetId="3">'[30]A01-1'!$A$5:$C$36</definedName>
    <definedName name="___________A08" localSheetId="6">'[30]A01-1'!$A$5:$C$36</definedName>
    <definedName name="___________A08">'[31]A01-1'!$A$5:$C$36</definedName>
    <definedName name="___________qyc1234" localSheetId="13">#REF!</definedName>
    <definedName name="___________qyc1234" localSheetId="14">#REF!</definedName>
    <definedName name="___________qyc1234" localSheetId="15">#REF!</definedName>
    <definedName name="___________qyc1234" localSheetId="16">#REF!</definedName>
    <definedName name="___________qyc1234" localSheetId="17">#REF!</definedName>
    <definedName name="___________qyc1234" localSheetId="18">#REF!</definedName>
    <definedName name="___________qyc1234" localSheetId="1">#REF!</definedName>
    <definedName name="___________qyc1234" localSheetId="26">#REF!</definedName>
    <definedName name="___________qyc1234" localSheetId="2">#REF!</definedName>
    <definedName name="___________qyc1234" localSheetId="3">#REF!</definedName>
    <definedName name="___________qyc1234" localSheetId="4">#REF!</definedName>
    <definedName name="___________qyc1234" localSheetId="5">#REF!</definedName>
    <definedName name="___________qyc1234" localSheetId="6">#REF!</definedName>
    <definedName name="___________qyc1234" localSheetId="0">#REF!</definedName>
    <definedName name="___________qyc1234">#REF!</definedName>
    <definedName name="__________A01" localSheetId="13">#REF!</definedName>
    <definedName name="__________A01" localSheetId="14">#REF!</definedName>
    <definedName name="__________A01" localSheetId="15">#REF!</definedName>
    <definedName name="__________A01" localSheetId="16">#REF!</definedName>
    <definedName name="__________A01" localSheetId="17">#REF!</definedName>
    <definedName name="__________A01" localSheetId="18">#REF!</definedName>
    <definedName name="__________A01" localSheetId="19">#REF!</definedName>
    <definedName name="__________A01" localSheetId="1">#REF!</definedName>
    <definedName name="__________A01" localSheetId="20">#REF!</definedName>
    <definedName name="__________A01" localSheetId="21">#REF!</definedName>
    <definedName name="__________A01" localSheetId="22">#REF!</definedName>
    <definedName name="__________A01" localSheetId="23">#REF!</definedName>
    <definedName name="__________A01" localSheetId="24">#REF!</definedName>
    <definedName name="__________A01" localSheetId="25">#REF!</definedName>
    <definedName name="__________A01" localSheetId="26">#REF!</definedName>
    <definedName name="__________A01" localSheetId="2">#REF!</definedName>
    <definedName name="__________A01" localSheetId="3">#REF!</definedName>
    <definedName name="__________A01" localSheetId="4">#REF!</definedName>
    <definedName name="__________A01" localSheetId="5">#REF!</definedName>
    <definedName name="__________A01" localSheetId="6">#REF!</definedName>
    <definedName name="__________A01" localSheetId="7">#REF!</definedName>
    <definedName name="__________A01" localSheetId="8">#REF!</definedName>
    <definedName name="__________A01" localSheetId="0">#REF!</definedName>
    <definedName name="__________A01">#REF!</definedName>
    <definedName name="__________A08" localSheetId="3">'[30]A01-1'!$A$5:$C$36</definedName>
    <definedName name="__________A08" localSheetId="6">'[30]A01-1'!$A$5:$C$36</definedName>
    <definedName name="__________A08">'[31]A01-1'!$A$5:$C$36</definedName>
    <definedName name="__________qyc1234" localSheetId="13">#REF!</definedName>
    <definedName name="__________qyc1234" localSheetId="14">#REF!</definedName>
    <definedName name="__________qyc1234" localSheetId="15">#REF!</definedName>
    <definedName name="__________qyc1234" localSheetId="16">#REF!</definedName>
    <definedName name="__________qyc1234" localSheetId="17">#REF!</definedName>
    <definedName name="__________qyc1234" localSheetId="18">#REF!</definedName>
    <definedName name="__________qyc1234" localSheetId="1">#REF!</definedName>
    <definedName name="__________qyc1234" localSheetId="20">#REF!</definedName>
    <definedName name="__________qyc1234" localSheetId="21">#REF!</definedName>
    <definedName name="__________qyc1234" localSheetId="22">#REF!</definedName>
    <definedName name="__________qyc1234" localSheetId="23">#REF!</definedName>
    <definedName name="__________qyc1234" localSheetId="24">#REF!</definedName>
    <definedName name="__________qyc1234" localSheetId="25">#REF!</definedName>
    <definedName name="__________qyc1234" localSheetId="26">#REF!</definedName>
    <definedName name="__________qyc1234" localSheetId="2">#REF!</definedName>
    <definedName name="__________qyc1234" localSheetId="3">#REF!</definedName>
    <definedName name="__________qyc1234" localSheetId="4">#REF!</definedName>
    <definedName name="__________qyc1234" localSheetId="5">#REF!</definedName>
    <definedName name="__________qyc1234" localSheetId="6">#REF!</definedName>
    <definedName name="__________qyc1234" localSheetId="0">#REF!</definedName>
    <definedName name="__________qyc1234">#REF!</definedName>
    <definedName name="_________A01" localSheetId="13">#REF!</definedName>
    <definedName name="_________A01" localSheetId="14">#REF!</definedName>
    <definedName name="_________A01" localSheetId="15">#REF!</definedName>
    <definedName name="_________A01" localSheetId="16">#REF!</definedName>
    <definedName name="_________A01" localSheetId="17">#REF!</definedName>
    <definedName name="_________A01" localSheetId="18">#REF!</definedName>
    <definedName name="_________A01" localSheetId="1">#REF!</definedName>
    <definedName name="_________A01" localSheetId="20">#REF!</definedName>
    <definedName name="_________A01" localSheetId="21">#REF!</definedName>
    <definedName name="_________A01" localSheetId="22">#REF!</definedName>
    <definedName name="_________A01" localSheetId="23">#REF!</definedName>
    <definedName name="_________A01" localSheetId="24">#REF!</definedName>
    <definedName name="_________A01" localSheetId="25">#REF!</definedName>
    <definedName name="_________A01" localSheetId="26">#REF!</definedName>
    <definedName name="_________A01" localSheetId="2">#REF!</definedName>
    <definedName name="_________A01" localSheetId="3">#REF!</definedName>
    <definedName name="_________A01" localSheetId="4">#REF!</definedName>
    <definedName name="_________A01" localSheetId="5">#REF!</definedName>
    <definedName name="_________A01" localSheetId="6">#REF!</definedName>
    <definedName name="_________A01" localSheetId="0">#REF!</definedName>
    <definedName name="_________A01">#REF!</definedName>
    <definedName name="_________A08" localSheetId="3">'[1]A01-1'!$A$5:$C$36</definedName>
    <definedName name="_________A08" localSheetId="6">'[1]A01-1'!$A$5:$C$36</definedName>
    <definedName name="_________A08">'[2]A01-1'!$A$5:$C$36</definedName>
    <definedName name="_________qyc1234" localSheetId="13">#REF!</definedName>
    <definedName name="_________qyc1234" localSheetId="14">#REF!</definedName>
    <definedName name="_________qyc1234" localSheetId="15">#REF!</definedName>
    <definedName name="_________qyc1234" localSheetId="16">#REF!</definedName>
    <definedName name="_________qyc1234" localSheetId="17">#REF!</definedName>
    <definedName name="_________qyc1234" localSheetId="18">#REF!</definedName>
    <definedName name="_________qyc1234" localSheetId="19">#REF!</definedName>
    <definedName name="_________qyc1234" localSheetId="1">#REF!</definedName>
    <definedName name="_________qyc1234" localSheetId="20">#REF!</definedName>
    <definedName name="_________qyc1234" localSheetId="21">#REF!</definedName>
    <definedName name="_________qyc1234" localSheetId="22">#REF!</definedName>
    <definedName name="_________qyc1234" localSheetId="23">#REF!</definedName>
    <definedName name="_________qyc1234" localSheetId="24">#REF!</definedName>
    <definedName name="_________qyc1234" localSheetId="25">#REF!</definedName>
    <definedName name="_________qyc1234" localSheetId="26">#REF!</definedName>
    <definedName name="_________qyc1234" localSheetId="2">#REF!</definedName>
    <definedName name="_________qyc1234" localSheetId="3">#REF!</definedName>
    <definedName name="_________qyc1234" localSheetId="4">#REF!</definedName>
    <definedName name="_________qyc1234" localSheetId="5">#REF!</definedName>
    <definedName name="_________qyc1234" localSheetId="6">#REF!</definedName>
    <definedName name="_________qyc1234" localSheetId="7">#REF!</definedName>
    <definedName name="_________qyc1234" localSheetId="8">#REF!</definedName>
    <definedName name="_________qyc1234" localSheetId="0">#REF!</definedName>
    <definedName name="_________qyc1234">#REF!</definedName>
    <definedName name="________A01" localSheetId="13">#REF!</definedName>
    <definedName name="________A01" localSheetId="14">#REF!</definedName>
    <definedName name="________A01" localSheetId="15">#REF!</definedName>
    <definedName name="________A01" localSheetId="16">#REF!</definedName>
    <definedName name="________A01" localSheetId="17">#REF!</definedName>
    <definedName name="________A01" localSheetId="18">#REF!</definedName>
    <definedName name="________A01" localSheetId="1">#REF!</definedName>
    <definedName name="________A01" localSheetId="20">#REF!</definedName>
    <definedName name="________A01" localSheetId="21">#REF!</definedName>
    <definedName name="________A01" localSheetId="22">#REF!</definedName>
    <definedName name="________A01" localSheetId="23">#REF!</definedName>
    <definedName name="________A01" localSheetId="24">#REF!</definedName>
    <definedName name="________A01" localSheetId="25">#REF!</definedName>
    <definedName name="________A01" localSheetId="26">#REF!</definedName>
    <definedName name="________A01" localSheetId="2">#REF!</definedName>
    <definedName name="________A01" localSheetId="3">#REF!</definedName>
    <definedName name="________A01" localSheetId="4">#REF!</definedName>
    <definedName name="________A01" localSheetId="5">#REF!</definedName>
    <definedName name="________A01" localSheetId="6">#REF!</definedName>
    <definedName name="________A01" localSheetId="0">#REF!</definedName>
    <definedName name="________A01">#REF!</definedName>
    <definedName name="________A08" localSheetId="3">'[30]A01-1'!$A$5:$C$36</definedName>
    <definedName name="________A08" localSheetId="6">'[30]A01-1'!$A$5:$C$36</definedName>
    <definedName name="________A08">'[31]A01-1'!$A$5:$C$36</definedName>
    <definedName name="________qyc1234" localSheetId="13">#REF!</definedName>
    <definedName name="________qyc1234" localSheetId="14">#REF!</definedName>
    <definedName name="________qyc1234" localSheetId="15">#REF!</definedName>
    <definedName name="________qyc1234" localSheetId="16">#REF!</definedName>
    <definedName name="________qyc1234" localSheetId="17">#REF!</definedName>
    <definedName name="________qyc1234" localSheetId="18">#REF!</definedName>
    <definedName name="________qyc1234" localSheetId="19">#REF!</definedName>
    <definedName name="________qyc1234" localSheetId="1">#REF!</definedName>
    <definedName name="________qyc1234" localSheetId="20">#REF!</definedName>
    <definedName name="________qyc1234" localSheetId="21">#REF!</definedName>
    <definedName name="________qyc1234" localSheetId="22">#REF!</definedName>
    <definedName name="________qyc1234" localSheetId="23">#REF!</definedName>
    <definedName name="________qyc1234" localSheetId="24">#REF!</definedName>
    <definedName name="________qyc1234" localSheetId="25">#REF!</definedName>
    <definedName name="________qyc1234" localSheetId="26">#REF!</definedName>
    <definedName name="________qyc1234" localSheetId="2">#REF!</definedName>
    <definedName name="________qyc1234" localSheetId="3">#REF!</definedName>
    <definedName name="________qyc1234" localSheetId="4">#REF!</definedName>
    <definedName name="________qyc1234" localSheetId="5">#REF!</definedName>
    <definedName name="________qyc1234" localSheetId="6">#REF!</definedName>
    <definedName name="________qyc1234" localSheetId="7">#REF!</definedName>
    <definedName name="________qyc1234" localSheetId="8">#REF!</definedName>
    <definedName name="________qyc1234" localSheetId="0">#REF!</definedName>
    <definedName name="________qyc1234">#REF!</definedName>
    <definedName name="_______A01" localSheetId="13">#REF!</definedName>
    <definedName name="_______A01" localSheetId="14">#REF!</definedName>
    <definedName name="_______A01" localSheetId="15">#REF!</definedName>
    <definedName name="_______A01" localSheetId="16">#REF!</definedName>
    <definedName name="_______A01" localSheetId="17">#REF!</definedName>
    <definedName name="_______A01" localSheetId="18">#REF!</definedName>
    <definedName name="_______A01" localSheetId="19">#REF!</definedName>
    <definedName name="_______A01" localSheetId="1">#REF!</definedName>
    <definedName name="_______A01" localSheetId="20">#REF!</definedName>
    <definedName name="_______A01" localSheetId="21">#REF!</definedName>
    <definedName name="_______A01" localSheetId="22">#REF!</definedName>
    <definedName name="_______A01" localSheetId="23">#REF!</definedName>
    <definedName name="_______A01" localSheetId="24">#REF!</definedName>
    <definedName name="_______A01" localSheetId="25">#REF!</definedName>
    <definedName name="_______A01" localSheetId="26">#REF!</definedName>
    <definedName name="_______A01" localSheetId="2">#REF!</definedName>
    <definedName name="_______A01" localSheetId="3">#REF!</definedName>
    <definedName name="_______A01" localSheetId="4">#REF!</definedName>
    <definedName name="_______A01" localSheetId="5">#REF!</definedName>
    <definedName name="_______A01" localSheetId="6">#REF!</definedName>
    <definedName name="_______A01" localSheetId="7">#REF!</definedName>
    <definedName name="_______A01" localSheetId="8">#REF!</definedName>
    <definedName name="_______A01" localSheetId="0">#REF!</definedName>
    <definedName name="_______A01">#REF!</definedName>
    <definedName name="_______A08" localSheetId="17">'[2]A01-1'!$A$5:$C$36</definedName>
    <definedName name="_______A08" localSheetId="19">'[2]A01-1'!$A$5:$C$36</definedName>
    <definedName name="_______A08" localSheetId="20">'[5]A01-1'!$A$5:$C$36</definedName>
    <definedName name="_______A08" localSheetId="21">'[5]A01-1'!$A$5:$C$36</definedName>
    <definedName name="_______A08" localSheetId="22">'[5]A01-1'!$A$5:$C$36</definedName>
    <definedName name="_______A08" localSheetId="23">'[5]A01-1'!$A$5:$C$36</definedName>
    <definedName name="_______A08" localSheetId="24">'[5]A01-1'!$A$5:$C$36</definedName>
    <definedName name="_______A08" localSheetId="25">'[5]A01-1'!$A$5:$C$36</definedName>
    <definedName name="_______A08" localSheetId="26">'[5]A01-1'!$A$5:$C$36</definedName>
    <definedName name="_______A08" localSheetId="3">'[32]A01-1'!$A$5:$C$36</definedName>
    <definedName name="_______A08" localSheetId="5">'[2]A01-1'!$A$5:$C$36</definedName>
    <definedName name="_______A08" localSheetId="6">'[32]A01-1'!$A$5:$C$36</definedName>
    <definedName name="_______A08" localSheetId="7">'[2]A01-1'!$A$5:$C$36</definedName>
    <definedName name="_______A08" localSheetId="8">'[2]A01-1'!$A$5:$C$36</definedName>
    <definedName name="_______A08" localSheetId="0">'[33]A01-1'!$A$5:$C$36</definedName>
    <definedName name="_______A08">'[34]A01-1'!$A$5:$C$36</definedName>
    <definedName name="_______qyc1234" localSheetId="13">#REF!</definedName>
    <definedName name="_______qyc1234" localSheetId="14">#REF!</definedName>
    <definedName name="_______qyc1234" localSheetId="15">#REF!</definedName>
    <definedName name="_______qyc1234" localSheetId="16">#REF!</definedName>
    <definedName name="_______qyc1234" localSheetId="17">#REF!</definedName>
    <definedName name="_______qyc1234" localSheetId="18">#REF!</definedName>
    <definedName name="_______qyc1234" localSheetId="19">#REF!</definedName>
    <definedName name="_______qyc1234" localSheetId="1">#REF!</definedName>
    <definedName name="_______qyc1234" localSheetId="20">#REF!</definedName>
    <definedName name="_______qyc1234" localSheetId="21">#REF!</definedName>
    <definedName name="_______qyc1234" localSheetId="22">#REF!</definedName>
    <definedName name="_______qyc1234" localSheetId="23">#REF!</definedName>
    <definedName name="_______qyc1234" localSheetId="24">#REF!</definedName>
    <definedName name="_______qyc1234" localSheetId="25">#REF!</definedName>
    <definedName name="_______qyc1234" localSheetId="26">#REF!</definedName>
    <definedName name="_______qyc1234" localSheetId="2">#REF!</definedName>
    <definedName name="_______qyc1234" localSheetId="3">#REF!</definedName>
    <definedName name="_______qyc1234" localSheetId="4">#REF!</definedName>
    <definedName name="_______qyc1234" localSheetId="5">#REF!</definedName>
    <definedName name="_______qyc1234" localSheetId="6">#REF!</definedName>
    <definedName name="_______qyc1234" localSheetId="7">#REF!</definedName>
    <definedName name="_______qyc1234" localSheetId="8">#REF!</definedName>
    <definedName name="_______qyc1234" localSheetId="0">#REF!</definedName>
    <definedName name="_______qyc1234">#REF!</definedName>
    <definedName name="______A01" localSheetId="13">#REF!</definedName>
    <definedName name="______A01" localSheetId="14">#REF!</definedName>
    <definedName name="______A01" localSheetId="15">#REF!</definedName>
    <definedName name="______A01" localSheetId="16">#REF!</definedName>
    <definedName name="______A01" localSheetId="17">#REF!</definedName>
    <definedName name="______A01" localSheetId="18">#REF!</definedName>
    <definedName name="______A01" localSheetId="19">#REF!</definedName>
    <definedName name="______A01" localSheetId="1">#REF!</definedName>
    <definedName name="______A01" localSheetId="20">#REF!</definedName>
    <definedName name="______A01" localSheetId="21">#REF!</definedName>
    <definedName name="______A01" localSheetId="22">#REF!</definedName>
    <definedName name="______A01" localSheetId="23">#REF!</definedName>
    <definedName name="______A01" localSheetId="24">#REF!</definedName>
    <definedName name="______A01" localSheetId="25">#REF!</definedName>
    <definedName name="______A01" localSheetId="26">#REF!</definedName>
    <definedName name="______A01" localSheetId="2">#REF!</definedName>
    <definedName name="______A01" localSheetId="3">#REF!</definedName>
    <definedName name="______A01" localSheetId="4">#REF!</definedName>
    <definedName name="______A01" localSheetId="5">#REF!</definedName>
    <definedName name="______A01" localSheetId="6">#REF!</definedName>
    <definedName name="______A01" localSheetId="7">#REF!</definedName>
    <definedName name="______A01" localSheetId="8">#REF!</definedName>
    <definedName name="______A01" localSheetId="0">#REF!</definedName>
    <definedName name="______A01">#REF!</definedName>
    <definedName name="______A08" localSheetId="3">'[35]A01-1'!$A$5:$C$36</definedName>
    <definedName name="______A08" localSheetId="6">'[35]A01-1'!$A$5:$C$36</definedName>
    <definedName name="______A08">'[26]A01-1'!$A$5:$C$36</definedName>
    <definedName name="______qyc1234" localSheetId="13">#REF!</definedName>
    <definedName name="______qyc1234" localSheetId="14">#REF!</definedName>
    <definedName name="______qyc1234" localSheetId="15">#REF!</definedName>
    <definedName name="______qyc1234" localSheetId="16">#REF!</definedName>
    <definedName name="______qyc1234" localSheetId="17">#REF!</definedName>
    <definedName name="______qyc1234" localSheetId="18">#REF!</definedName>
    <definedName name="______qyc1234" localSheetId="1">#REF!</definedName>
    <definedName name="______qyc1234" localSheetId="20">#REF!</definedName>
    <definedName name="______qyc1234" localSheetId="21">#REF!</definedName>
    <definedName name="______qyc1234" localSheetId="22">#REF!</definedName>
    <definedName name="______qyc1234" localSheetId="23">#REF!</definedName>
    <definedName name="______qyc1234" localSheetId="24">#REF!</definedName>
    <definedName name="______qyc1234" localSheetId="25">#REF!</definedName>
    <definedName name="______qyc1234" localSheetId="26">#REF!</definedName>
    <definedName name="______qyc1234" localSheetId="2">#REF!</definedName>
    <definedName name="______qyc1234" localSheetId="3">#REF!</definedName>
    <definedName name="______qyc1234" localSheetId="4">#REF!</definedName>
    <definedName name="______qyc1234" localSheetId="5">#REF!</definedName>
    <definedName name="______qyc1234" localSheetId="6">#REF!</definedName>
    <definedName name="______qyc1234" localSheetId="0">#REF!</definedName>
    <definedName name="______qyc1234">#REF!</definedName>
    <definedName name="_____A01" localSheetId="13">#REF!</definedName>
    <definedName name="_____A01" localSheetId="14">#REF!</definedName>
    <definedName name="_____A01" localSheetId="15">#REF!</definedName>
    <definedName name="_____A01" localSheetId="16">#REF!</definedName>
    <definedName name="_____A01" localSheetId="17">#REF!</definedName>
    <definedName name="_____A01" localSheetId="18">#REF!</definedName>
    <definedName name="_____A01" localSheetId="19">#REF!</definedName>
    <definedName name="_____A01" localSheetId="1">#REF!</definedName>
    <definedName name="_____A01" localSheetId="20">#REF!</definedName>
    <definedName name="_____A01" localSheetId="21">#REF!</definedName>
    <definedName name="_____A01" localSheetId="22">#REF!</definedName>
    <definedName name="_____A01" localSheetId="23">#REF!</definedName>
    <definedName name="_____A01" localSheetId="24">#REF!</definedName>
    <definedName name="_____A01" localSheetId="25">#REF!</definedName>
    <definedName name="_____A01" localSheetId="26">#REF!</definedName>
    <definedName name="_____A01" localSheetId="2">#REF!</definedName>
    <definedName name="_____A01" localSheetId="3">#REF!</definedName>
    <definedName name="_____A01" localSheetId="4">#REF!</definedName>
    <definedName name="_____A01" localSheetId="5">#REF!</definedName>
    <definedName name="_____A01" localSheetId="6">#REF!</definedName>
    <definedName name="_____A01" localSheetId="7">#REF!</definedName>
    <definedName name="_____A01" localSheetId="8">#REF!</definedName>
    <definedName name="_____A01" localSheetId="0">#REF!</definedName>
    <definedName name="_____A01">#REF!</definedName>
    <definedName name="_____A08" localSheetId="17">'[2]A01-1'!$A$5:$C$36</definedName>
    <definedName name="_____A08" localSheetId="26">'[36]A01-1'!$A$5:$C$36</definedName>
    <definedName name="_____A08" localSheetId="3">'[35]A01-1'!$A$5:$C$36</definedName>
    <definedName name="_____A08" localSheetId="6">'[35]A01-1'!$A$5:$C$36</definedName>
    <definedName name="_____A08">'[26]A01-1'!$A$5:$C$36</definedName>
    <definedName name="_____qyc1234" localSheetId="13">#REF!</definedName>
    <definedName name="_____qyc1234" localSheetId="14">#REF!</definedName>
    <definedName name="_____qyc1234" localSheetId="15">#REF!</definedName>
    <definedName name="_____qyc1234" localSheetId="16">#REF!</definedName>
    <definedName name="_____qyc1234" localSheetId="17">#REF!</definedName>
    <definedName name="_____qyc1234" localSheetId="18">#REF!</definedName>
    <definedName name="_____qyc1234" localSheetId="19">#REF!</definedName>
    <definedName name="_____qyc1234" localSheetId="1">#REF!</definedName>
    <definedName name="_____qyc1234" localSheetId="20">#REF!</definedName>
    <definedName name="_____qyc1234" localSheetId="21">#REF!</definedName>
    <definedName name="_____qyc1234" localSheetId="22">#REF!</definedName>
    <definedName name="_____qyc1234" localSheetId="23">#REF!</definedName>
    <definedName name="_____qyc1234" localSheetId="24">#REF!</definedName>
    <definedName name="_____qyc1234" localSheetId="25">#REF!</definedName>
    <definedName name="_____qyc1234" localSheetId="26">#REF!</definedName>
    <definedName name="_____qyc1234" localSheetId="2">#REF!</definedName>
    <definedName name="_____qyc1234" localSheetId="3">#REF!</definedName>
    <definedName name="_____qyc1234" localSheetId="4">#REF!</definedName>
    <definedName name="_____qyc1234" localSheetId="5">#REF!</definedName>
    <definedName name="_____qyc1234" localSheetId="6">#REF!</definedName>
    <definedName name="_____qyc1234" localSheetId="7">#REF!</definedName>
    <definedName name="_____qyc1234" localSheetId="8">#REF!</definedName>
    <definedName name="_____qyc1234" localSheetId="0">#REF!</definedName>
    <definedName name="_____qyc1234">#REF!</definedName>
    <definedName name="____1A01_" localSheetId="11">#REF!</definedName>
    <definedName name="____1A01_" localSheetId="12">#REF!</definedName>
    <definedName name="____1A01_" localSheetId="13">#REF!</definedName>
    <definedName name="____1A01_" localSheetId="14">#REF!</definedName>
    <definedName name="____1A01_" localSheetId="15">#REF!</definedName>
    <definedName name="____1A01_" localSheetId="16">#REF!</definedName>
    <definedName name="____1A01_" localSheetId="17">#REF!</definedName>
    <definedName name="____1A01_" localSheetId="18">#REF!</definedName>
    <definedName name="____1A01_" localSheetId="19">#REF!</definedName>
    <definedName name="____1A01_" localSheetId="1">#REF!</definedName>
    <definedName name="____1A01_" localSheetId="20">#REF!</definedName>
    <definedName name="____1A01_" localSheetId="21">#REF!</definedName>
    <definedName name="____1A01_" localSheetId="22">#REF!</definedName>
    <definedName name="____1A01_" localSheetId="23">#REF!</definedName>
    <definedName name="____1A01_" localSheetId="24">#REF!</definedName>
    <definedName name="____1A01_" localSheetId="25">#REF!</definedName>
    <definedName name="____1A01_" localSheetId="26">#REF!</definedName>
    <definedName name="____1A01_" localSheetId="27">#REF!</definedName>
    <definedName name="____1A01_" localSheetId="28">#REF!</definedName>
    <definedName name="____1A01_" localSheetId="29">#REF!</definedName>
    <definedName name="____1A01_" localSheetId="2">#REF!</definedName>
    <definedName name="____1A01_" localSheetId="30">#REF!</definedName>
    <definedName name="____1A01_" localSheetId="31">#REF!</definedName>
    <definedName name="____1A01_" localSheetId="32">#REF!</definedName>
    <definedName name="____1A01_" localSheetId="3">#REF!</definedName>
    <definedName name="____1A01_" localSheetId="4">#REF!</definedName>
    <definedName name="____1A01_" localSheetId="5">#REF!</definedName>
    <definedName name="____1A01_" localSheetId="6">#REF!</definedName>
    <definedName name="____1A01_" localSheetId="7">#REF!</definedName>
    <definedName name="____1A01_" localSheetId="8">#REF!</definedName>
    <definedName name="____1A01_" localSheetId="9">#REF!</definedName>
    <definedName name="____1A01_" localSheetId="0">#REF!</definedName>
    <definedName name="____1A01_">#REF!</definedName>
    <definedName name="____2A08_" localSheetId="10">'[37]A01-1'!$A$5:$C$36</definedName>
    <definedName name="____2A08_" localSheetId="11">'[38]A01-1'!$A$5:$C$36</definedName>
    <definedName name="____2A08_" localSheetId="12">'[38]A01-1'!$A$5:$C$36</definedName>
    <definedName name="____2A08_" localSheetId="13">'[39]A01-1'!$A$5:$C$36</definedName>
    <definedName name="____2A08_" localSheetId="14">'[39]A01-1'!$A$5:$C$36</definedName>
    <definedName name="____2A08_" localSheetId="15">'[39]A01-1'!$A$5:$C$36</definedName>
    <definedName name="____2A08_" localSheetId="16">'[39]A01-1'!$A$5:$C$36</definedName>
    <definedName name="____2A08_" localSheetId="17">'[40]A01-1'!$A$5:$C$36</definedName>
    <definedName name="____2A08_" localSheetId="18">'[39]A01-1'!$A$5:$C$36</definedName>
    <definedName name="____2A08_" localSheetId="19">'[40]A01-1'!$A$5:$C$36</definedName>
    <definedName name="____2A08_" localSheetId="20">'[40]A01-1'!$A$5:$C$36</definedName>
    <definedName name="____2A08_" localSheetId="21">'[40]A01-1'!$A$5:$C$36</definedName>
    <definedName name="____2A08_" localSheetId="22">'[40]A01-1'!$A$5:$C$36</definedName>
    <definedName name="____2A08_" localSheetId="23">'[40]A01-1'!$A$5:$C$36</definedName>
    <definedName name="____2A08_" localSheetId="24">'[40]A01-1'!$A$5:$C$36</definedName>
    <definedName name="____2A08_" localSheetId="25">'[40]A01-1'!$A$5:$C$36</definedName>
    <definedName name="____2A08_" localSheetId="26">'[8]A01-1'!$A$5:$C$36</definedName>
    <definedName name="____2A08_" localSheetId="27">'[41]A01-1'!$A$5:$C$36</definedName>
    <definedName name="____2A08_" localSheetId="28">'[41]A01-1'!$A$5:$C$36</definedName>
    <definedName name="____2A08_" localSheetId="29">'[41]A01-1'!$A$5:$C$36</definedName>
    <definedName name="____2A08_" localSheetId="30">'[41]A01-1'!$A$5:$C$36</definedName>
    <definedName name="____2A08_" localSheetId="31">'[41]A01-1'!$A$5:$C$36</definedName>
    <definedName name="____2A08_" localSheetId="32">'[41]A01-1'!$A$5:$C$36</definedName>
    <definedName name="____2A08_" localSheetId="3">'[42]A01-1'!$A$5:$C$36</definedName>
    <definedName name="____2A08_" localSheetId="5">'[43]A01-1'!$A$5:$C$36</definedName>
    <definedName name="____2A08_" localSheetId="6">'[42]A01-1'!$A$5:$C$36</definedName>
    <definedName name="____2A08_" localSheetId="7">'[40]A01-1'!$A$5:$C$36</definedName>
    <definedName name="____2A08_" localSheetId="8">'[40]A01-1'!$A$5:$C$36</definedName>
    <definedName name="____2A08_" localSheetId="9">'[37]A01-1'!$A$5:$C$36</definedName>
    <definedName name="____2A08_" localSheetId="0">'[44]A01-1'!$A$5:$C$36</definedName>
    <definedName name="____2A08_">'[45]A01-1'!$A$5:$C$36</definedName>
    <definedName name="____A01" localSheetId="10">#REF!</definedName>
    <definedName name="____A01" localSheetId="13">#REF!</definedName>
    <definedName name="____A01" localSheetId="14">#REF!</definedName>
    <definedName name="____A01" localSheetId="15">#REF!</definedName>
    <definedName name="____A01" localSheetId="16">#REF!</definedName>
    <definedName name="____A01" localSheetId="17">#REF!</definedName>
    <definedName name="____A01" localSheetId="18">#REF!</definedName>
    <definedName name="____A01" localSheetId="19">#REF!</definedName>
    <definedName name="____A01" localSheetId="1">#REF!</definedName>
    <definedName name="____A01" localSheetId="20">#REF!</definedName>
    <definedName name="____A01" localSheetId="21">#REF!</definedName>
    <definedName name="____A01" localSheetId="22">#REF!</definedName>
    <definedName name="____A01" localSheetId="23">#REF!</definedName>
    <definedName name="____A01" localSheetId="24">#REF!</definedName>
    <definedName name="____A01" localSheetId="25">#REF!</definedName>
    <definedName name="____A01" localSheetId="26">#REF!</definedName>
    <definedName name="____A01" localSheetId="27">#REF!</definedName>
    <definedName name="____A01" localSheetId="28">#REF!</definedName>
    <definedName name="____A01" localSheetId="29">#REF!</definedName>
    <definedName name="____A01" localSheetId="2">#REF!</definedName>
    <definedName name="____A01" localSheetId="30">#REF!</definedName>
    <definedName name="____A01" localSheetId="31">#REF!</definedName>
    <definedName name="____A01" localSheetId="32">#REF!</definedName>
    <definedName name="____A01" localSheetId="3">#REF!</definedName>
    <definedName name="____A01" localSheetId="4">#REF!</definedName>
    <definedName name="____A01" localSheetId="5">#REF!</definedName>
    <definedName name="____A01" localSheetId="6">#REF!</definedName>
    <definedName name="____A01" localSheetId="7">#REF!</definedName>
    <definedName name="____A01" localSheetId="8">#REF!</definedName>
    <definedName name="____A01" localSheetId="9">#REF!</definedName>
    <definedName name="____A01" localSheetId="0">#REF!</definedName>
    <definedName name="____A01">#REF!</definedName>
    <definedName name="____A08" localSheetId="10">'[46]A01-1'!$A$5:$C$36</definedName>
    <definedName name="____A08" localSheetId="13">'[47]A01-1'!$A$5:$C$36</definedName>
    <definedName name="____A08" localSheetId="14">'[47]A01-1'!$A$5:$C$36</definedName>
    <definedName name="____A08" localSheetId="15">'[47]A01-1'!$A$5:$C$36</definedName>
    <definedName name="____A08" localSheetId="16">'[47]A01-1'!$A$5:$C$36</definedName>
    <definedName name="____A08" localSheetId="17">'[48]A01-1'!$A$5:$C$36</definedName>
    <definedName name="____A08" localSheetId="18">'[47]A01-1'!$A$5:$C$36</definedName>
    <definedName name="____A08" localSheetId="19">'[48]A01-1'!$A$5:$C$36</definedName>
    <definedName name="____A08" localSheetId="20">'[49]A01-1'!$A$5:$C$36</definedName>
    <definedName name="____A08" localSheetId="21">'[49]A01-1'!$A$5:$C$36</definedName>
    <definedName name="____A08" localSheetId="22">'[49]A01-1'!$A$5:$C$36</definedName>
    <definedName name="____A08" localSheetId="23">'[49]A01-1'!$A$5:$C$36</definedName>
    <definedName name="____A08" localSheetId="24">'[49]A01-1'!$A$5:$C$36</definedName>
    <definedName name="____A08" localSheetId="25">'[49]A01-1'!$A$5:$C$36</definedName>
    <definedName name="____A08" localSheetId="26">'[49]A01-1'!$A$5:$C$36</definedName>
    <definedName name="____A08" localSheetId="27">'[50]A01-1'!$A$5:$C$36</definedName>
    <definedName name="____A08" localSheetId="28">'[50]A01-1'!$A$5:$C$36</definedName>
    <definedName name="____A08" localSheetId="29">'[50]A01-1'!$A$5:$C$36</definedName>
    <definedName name="____A08" localSheetId="30">'[50]A01-1'!$A$5:$C$36</definedName>
    <definedName name="____A08" localSheetId="31">'[50]A01-1'!$A$5:$C$36</definedName>
    <definedName name="____A08" localSheetId="32">'[50]A01-1'!$A$5:$C$36</definedName>
    <definedName name="____A08" localSheetId="3">'[51]A01-1'!$A$5:$C$36</definedName>
    <definedName name="____A08" localSheetId="5">'[52]A01-1'!$A$5:$C$36</definedName>
    <definedName name="____A08" localSheetId="6">'[51]A01-1'!$A$5:$C$36</definedName>
    <definedName name="____A08" localSheetId="7">'[48]A01-1'!$A$5:$C$36</definedName>
    <definedName name="____A08" localSheetId="8">'[48]A01-1'!$A$5:$C$36</definedName>
    <definedName name="____A08" localSheetId="9">'[46]A01-1'!$A$5:$C$36</definedName>
    <definedName name="____A08" localSheetId="0">'[53]A01-1'!$A$5:$C$36</definedName>
    <definedName name="____A08">'[54]A01-1'!$A$5:$C$36</definedName>
    <definedName name="____qyc1234" localSheetId="13">#REF!</definedName>
    <definedName name="____qyc1234" localSheetId="14">#REF!</definedName>
    <definedName name="____qyc1234" localSheetId="15">#REF!</definedName>
    <definedName name="____qyc1234" localSheetId="16">#REF!</definedName>
    <definedName name="____qyc1234" localSheetId="17">#REF!</definedName>
    <definedName name="____qyc1234" localSheetId="18">#REF!</definedName>
    <definedName name="____qyc1234" localSheetId="19">#REF!</definedName>
    <definedName name="____qyc1234" localSheetId="1">#REF!</definedName>
    <definedName name="____qyc1234" localSheetId="20">#REF!</definedName>
    <definedName name="____qyc1234" localSheetId="21">#REF!</definedName>
    <definedName name="____qyc1234" localSheetId="22">#REF!</definedName>
    <definedName name="____qyc1234" localSheetId="23">#REF!</definedName>
    <definedName name="____qyc1234" localSheetId="24">#REF!</definedName>
    <definedName name="____qyc1234" localSheetId="25">#REF!</definedName>
    <definedName name="____qyc1234" localSheetId="26">#REF!</definedName>
    <definedName name="____qyc1234" localSheetId="2">#REF!</definedName>
    <definedName name="____qyc1234" localSheetId="3">#REF!</definedName>
    <definedName name="____qyc1234" localSheetId="4">#REF!</definedName>
    <definedName name="____qyc1234" localSheetId="5">#REF!</definedName>
    <definedName name="____qyc1234" localSheetId="6">#REF!</definedName>
    <definedName name="____qyc1234" localSheetId="7">#REF!</definedName>
    <definedName name="____qyc1234" localSheetId="8">#REF!</definedName>
    <definedName name="____qyc1234" localSheetId="0">#REF!</definedName>
    <definedName name="____qyc1234">#REF!</definedName>
    <definedName name="___1A01_" localSheetId="11">#REF!</definedName>
    <definedName name="___1A01_" localSheetId="12">#REF!</definedName>
    <definedName name="___1A01_" localSheetId="13">#REF!</definedName>
    <definedName name="___1A01_" localSheetId="14">#REF!</definedName>
    <definedName name="___1A01_" localSheetId="15">#REF!</definedName>
    <definedName name="___1A01_" localSheetId="16">#REF!</definedName>
    <definedName name="___1A01_" localSheetId="17">#REF!</definedName>
    <definedName name="___1A01_" localSheetId="18">#REF!</definedName>
    <definedName name="___1A01_" localSheetId="19">#REF!</definedName>
    <definedName name="___1A01_" localSheetId="1">#REF!</definedName>
    <definedName name="___1A01_" localSheetId="20">#REF!</definedName>
    <definedName name="___1A01_" localSheetId="21">#REF!</definedName>
    <definedName name="___1A01_" localSheetId="22">#REF!</definedName>
    <definedName name="___1A01_" localSheetId="23">#REF!</definedName>
    <definedName name="___1A01_" localSheetId="24">#REF!</definedName>
    <definedName name="___1A01_" localSheetId="25">#REF!</definedName>
    <definedName name="___1A01_" localSheetId="26">#REF!</definedName>
    <definedName name="___1A01_" localSheetId="27">#REF!</definedName>
    <definedName name="___1A01_" localSheetId="28">#REF!</definedName>
    <definedName name="___1A01_" localSheetId="29">#REF!</definedName>
    <definedName name="___1A01_" localSheetId="2">#REF!</definedName>
    <definedName name="___1A01_" localSheetId="30">#REF!</definedName>
    <definedName name="___1A01_" localSheetId="31">#REF!</definedName>
    <definedName name="___1A01_" localSheetId="32">#REF!</definedName>
    <definedName name="___1A01_" localSheetId="3">#REF!</definedName>
    <definedName name="___1A01_" localSheetId="4">#REF!</definedName>
    <definedName name="___1A01_" localSheetId="5">#REF!</definedName>
    <definedName name="___1A01_" localSheetId="6">#REF!</definedName>
    <definedName name="___1A01_" localSheetId="7">#REF!</definedName>
    <definedName name="___1A01_" localSheetId="8">#REF!</definedName>
    <definedName name="___1A01_" localSheetId="9">#REF!</definedName>
    <definedName name="___1A01_" localSheetId="0">#REF!</definedName>
    <definedName name="___1A01_">#REF!</definedName>
    <definedName name="___2A08_" localSheetId="10">'[55]A01-1'!$A$5:$C$36</definedName>
    <definedName name="___2A08_" localSheetId="11">'[56]A01-1'!$A$5:$C$36</definedName>
    <definedName name="___2A08_" localSheetId="12">'[56]A01-1'!$A$5:$C$36</definedName>
    <definedName name="___2A08_" localSheetId="13">'[13]A01-1'!$A$5:$C$36</definedName>
    <definedName name="___2A08_" localSheetId="14">'[13]A01-1'!$A$5:$C$36</definedName>
    <definedName name="___2A08_" localSheetId="15">'[13]A01-1'!$A$5:$C$36</definedName>
    <definedName name="___2A08_" localSheetId="16">'[13]A01-1'!$A$5:$C$36</definedName>
    <definedName name="___2A08_" localSheetId="17">'[57]A01-1'!$A$5:$C$36</definedName>
    <definedName name="___2A08_" localSheetId="18">'[13]A01-1'!$A$5:$C$36</definedName>
    <definedName name="___2A08_" localSheetId="19">'[57]A01-1'!$A$5:$C$36</definedName>
    <definedName name="___2A08_" localSheetId="20">'[57]A01-1'!$A$5:$C$36</definedName>
    <definedName name="___2A08_" localSheetId="21">'[57]A01-1'!$A$5:$C$36</definedName>
    <definedName name="___2A08_" localSheetId="22">'[57]A01-1'!$A$5:$C$36</definedName>
    <definedName name="___2A08_" localSheetId="23">'[57]A01-1'!$A$5:$C$36</definedName>
    <definedName name="___2A08_" localSheetId="24">'[57]A01-1'!$A$5:$C$36</definedName>
    <definedName name="___2A08_" localSheetId="25">'[57]A01-1'!$A$5:$C$36</definedName>
    <definedName name="___2A08_" localSheetId="26">'[14]A01-1'!$A$5:$C$36</definedName>
    <definedName name="___2A08_" localSheetId="27">'[15]A01-1'!$A$5:$C$36</definedName>
    <definedName name="___2A08_" localSheetId="28">'[15]A01-1'!$A$5:$C$36</definedName>
    <definedName name="___2A08_" localSheetId="29">'[15]A01-1'!$A$5:$C$36</definedName>
    <definedName name="___2A08_" localSheetId="30">'[15]A01-1'!$A$5:$C$36</definedName>
    <definedName name="___2A08_" localSheetId="31">'[15]A01-1'!$A$5:$C$36</definedName>
    <definedName name="___2A08_" localSheetId="32">'[15]A01-1'!$A$5:$C$36</definedName>
    <definedName name="___2A08_" localSheetId="3">'[16]A01-1'!$A$5:$C$36</definedName>
    <definedName name="___2A08_" localSheetId="5">'[17]A01-1'!$A$5:$C$36</definedName>
    <definedName name="___2A08_" localSheetId="6">'[16]A01-1'!$A$5:$C$36</definedName>
    <definedName name="___2A08_" localSheetId="7">'[57]A01-1'!$A$5:$C$36</definedName>
    <definedName name="___2A08_" localSheetId="8">'[57]A01-1'!$A$5:$C$36</definedName>
    <definedName name="___2A08_" localSheetId="9">'[55]A01-1'!$A$5:$C$36</definedName>
    <definedName name="___2A08_" localSheetId="0">'[18]A01-1'!$A$5:$C$36</definedName>
    <definedName name="___2A08_">'[19]A01-1'!$A$5:$C$36</definedName>
    <definedName name="___A01" localSheetId="10">#REF!</definedName>
    <definedName name="___A01" localSheetId="13">#REF!</definedName>
    <definedName name="___A01" localSheetId="14">#REF!</definedName>
    <definedName name="___A01" localSheetId="15">#REF!</definedName>
    <definedName name="___A01" localSheetId="16">#REF!</definedName>
    <definedName name="___A01" localSheetId="17">#REF!</definedName>
    <definedName name="___A01" localSheetId="18">#REF!</definedName>
    <definedName name="___A01" localSheetId="19">#REF!</definedName>
    <definedName name="___A01" localSheetId="1">#REF!</definedName>
    <definedName name="___A01" localSheetId="20">#REF!</definedName>
    <definedName name="___A01" localSheetId="21">#REF!</definedName>
    <definedName name="___A01" localSheetId="22">#REF!</definedName>
    <definedName name="___A01" localSheetId="23">#REF!</definedName>
    <definedName name="___A01" localSheetId="24">#REF!</definedName>
    <definedName name="___A01" localSheetId="25">#REF!</definedName>
    <definedName name="___A01" localSheetId="26">#REF!</definedName>
    <definedName name="___A01" localSheetId="27">#REF!</definedName>
    <definedName name="___A01" localSheetId="28">#REF!</definedName>
    <definedName name="___A01" localSheetId="29">#REF!</definedName>
    <definedName name="___A01" localSheetId="2">#REF!</definedName>
    <definedName name="___A01" localSheetId="30">#REF!</definedName>
    <definedName name="___A01" localSheetId="31">#REF!</definedName>
    <definedName name="___A01" localSheetId="32">#REF!</definedName>
    <definedName name="___A01" localSheetId="3">#REF!</definedName>
    <definedName name="___A01" localSheetId="4">#REF!</definedName>
    <definedName name="___A01" localSheetId="5">#REF!</definedName>
    <definedName name="___A01" localSheetId="6">#REF!</definedName>
    <definedName name="___A01" localSheetId="7">#REF!</definedName>
    <definedName name="___A01" localSheetId="8">#REF!</definedName>
    <definedName name="___A01" localSheetId="9">#REF!</definedName>
    <definedName name="___A01" localSheetId="0">#REF!</definedName>
    <definedName name="___A01">#REF!</definedName>
    <definedName name="___A08" localSheetId="10">'[46]A01-1'!$A$5:$C$36</definedName>
    <definedName name="___A08" localSheetId="13">'[47]A01-1'!$A$5:$C$36</definedName>
    <definedName name="___A08" localSheetId="14">'[47]A01-1'!$A$5:$C$36</definedName>
    <definedName name="___A08" localSheetId="15">'[47]A01-1'!$A$5:$C$36</definedName>
    <definedName name="___A08" localSheetId="16">'[47]A01-1'!$A$5:$C$36</definedName>
    <definedName name="___A08" localSheetId="17">'[48]A01-1'!$A$5:$C$36</definedName>
    <definedName name="___A08" localSheetId="18">'[47]A01-1'!$A$5:$C$36</definedName>
    <definedName name="___A08" localSheetId="19">'[48]A01-1'!$A$5:$C$36</definedName>
    <definedName name="___A08" localSheetId="20">'[49]A01-1'!$A$5:$C$36</definedName>
    <definedName name="___A08" localSheetId="21">'[49]A01-1'!$A$5:$C$36</definedName>
    <definedName name="___A08" localSheetId="22">'[49]A01-1'!$A$5:$C$36</definedName>
    <definedName name="___A08" localSheetId="23">'[49]A01-1'!$A$5:$C$36</definedName>
    <definedName name="___A08" localSheetId="24">'[49]A01-1'!$A$5:$C$36</definedName>
    <definedName name="___A08" localSheetId="25">'[49]A01-1'!$A$5:$C$36</definedName>
    <definedName name="___A08" localSheetId="26">'[49]A01-1'!$A$5:$C$36</definedName>
    <definedName name="___A08" localSheetId="27">'[50]A01-1'!$A$5:$C$36</definedName>
    <definedName name="___A08" localSheetId="28">'[50]A01-1'!$A$5:$C$36</definedName>
    <definedName name="___A08" localSheetId="29">'[50]A01-1'!$A$5:$C$36</definedName>
    <definedName name="___A08" localSheetId="2">'[58]A01-1'!$A$5:$C$36</definedName>
    <definedName name="___A08" localSheetId="30">'[50]A01-1'!$A$5:$C$36</definedName>
    <definedName name="___A08" localSheetId="31">'[50]A01-1'!$A$5:$C$36</definedName>
    <definedName name="___A08" localSheetId="32">'[50]A01-1'!$A$5:$C$36</definedName>
    <definedName name="___A08" localSheetId="3">'[51]A01-1'!$A$5:$C$36</definedName>
    <definedName name="___A08" localSheetId="5">'[52]A01-1'!$A$5:$C$36</definedName>
    <definedName name="___A08" localSheetId="6">'[51]A01-1'!$A$5:$C$36</definedName>
    <definedName name="___A08" localSheetId="7">'[48]A01-1'!$A$5:$C$36</definedName>
    <definedName name="___A08" localSheetId="8">'[48]A01-1'!$A$5:$C$36</definedName>
    <definedName name="___A08" localSheetId="9">'[46]A01-1'!$A$5:$C$36</definedName>
    <definedName name="___A08" localSheetId="0">'[53]A01-1'!$A$5:$C$36</definedName>
    <definedName name="___A08">'[54]A01-1'!$A$5:$C$36</definedName>
    <definedName name="___qyc1234" localSheetId="13">#REF!</definedName>
    <definedName name="___qyc1234" localSheetId="14">#REF!</definedName>
    <definedName name="___qyc1234" localSheetId="15">#REF!</definedName>
    <definedName name="___qyc1234" localSheetId="16">#REF!</definedName>
    <definedName name="___qyc1234" localSheetId="17">#REF!</definedName>
    <definedName name="___qyc1234" localSheetId="18">#REF!</definedName>
    <definedName name="___qyc1234" localSheetId="19">#REF!</definedName>
    <definedName name="___qyc1234" localSheetId="1">#REF!</definedName>
    <definedName name="___qyc1234" localSheetId="20">#REF!</definedName>
    <definedName name="___qyc1234" localSheetId="21">#REF!</definedName>
    <definedName name="___qyc1234" localSheetId="22">#REF!</definedName>
    <definedName name="___qyc1234" localSheetId="23">#REF!</definedName>
    <definedName name="___qyc1234" localSheetId="24">#REF!</definedName>
    <definedName name="___qyc1234" localSheetId="25">#REF!</definedName>
    <definedName name="___qyc1234" localSheetId="26">#REF!</definedName>
    <definedName name="___qyc1234" localSheetId="2">#REF!</definedName>
    <definedName name="___qyc1234" localSheetId="3">#REF!</definedName>
    <definedName name="___qyc1234" localSheetId="4">#REF!</definedName>
    <definedName name="___qyc1234" localSheetId="5">#REF!</definedName>
    <definedName name="___qyc1234" localSheetId="6">#REF!</definedName>
    <definedName name="___qyc1234" localSheetId="7">#REF!</definedName>
    <definedName name="___qyc1234" localSheetId="8">#REF!</definedName>
    <definedName name="___qyc1234" localSheetId="0">#REF!</definedName>
    <definedName name="___qyc1234">#REF!</definedName>
    <definedName name="__1A01_" localSheetId="11">#REF!</definedName>
    <definedName name="__1A01_" localSheetId="12">#REF!</definedName>
    <definedName name="__1A01_" localSheetId="13">#REF!</definedName>
    <definedName name="__1A01_" localSheetId="14">#REF!</definedName>
    <definedName name="__1A01_" localSheetId="15">#REF!</definedName>
    <definedName name="__1A01_" localSheetId="16">#REF!</definedName>
    <definedName name="__1A01_" localSheetId="17">#REF!</definedName>
    <definedName name="__1A01_" localSheetId="18">#REF!</definedName>
    <definedName name="__1A01_" localSheetId="19">#REF!</definedName>
    <definedName name="__1A01_" localSheetId="1">#REF!</definedName>
    <definedName name="__1A01_" localSheetId="20">#REF!</definedName>
    <definedName name="__1A01_" localSheetId="21">#REF!</definedName>
    <definedName name="__1A01_" localSheetId="22">#REF!</definedName>
    <definedName name="__1A01_" localSheetId="23">#REF!</definedName>
    <definedName name="__1A01_" localSheetId="24">#REF!</definedName>
    <definedName name="__1A01_" localSheetId="25">#REF!</definedName>
    <definedName name="__1A01_" localSheetId="26">#REF!</definedName>
    <definedName name="__1A01_" localSheetId="27">#REF!</definedName>
    <definedName name="__1A01_" localSheetId="28">#REF!</definedName>
    <definedName name="__1A01_" localSheetId="29">#REF!</definedName>
    <definedName name="__1A01_" localSheetId="2">#REF!</definedName>
    <definedName name="__1A01_" localSheetId="30">#REF!</definedName>
    <definedName name="__1A01_" localSheetId="31">#REF!</definedName>
    <definedName name="__1A01_" localSheetId="32">#REF!</definedName>
    <definedName name="__1A01_" localSheetId="3">#REF!</definedName>
    <definedName name="__1A01_" localSheetId="4">#REF!</definedName>
    <definedName name="__1A01_" localSheetId="5">#REF!</definedName>
    <definedName name="__1A01_" localSheetId="6">#REF!</definedName>
    <definedName name="__1A01_" localSheetId="7">#REF!</definedName>
    <definedName name="__1A01_" localSheetId="8">#REF!</definedName>
    <definedName name="__1A01_" localSheetId="9">#REF!</definedName>
    <definedName name="__1A01_" localSheetId="0">#REF!</definedName>
    <definedName name="__1A01_">#REF!</definedName>
    <definedName name="__2A01_" localSheetId="10">#REF!</definedName>
    <definedName name="__2A01_" localSheetId="11">#REF!</definedName>
    <definedName name="__2A01_" localSheetId="12">#REF!</definedName>
    <definedName name="__2A01_" localSheetId="13">#REF!</definedName>
    <definedName name="__2A01_" localSheetId="14">#REF!</definedName>
    <definedName name="__2A01_" localSheetId="15">#REF!</definedName>
    <definedName name="__2A01_" localSheetId="16">#REF!</definedName>
    <definedName name="__2A01_" localSheetId="17">#REF!</definedName>
    <definedName name="__2A01_" localSheetId="18">#REF!</definedName>
    <definedName name="__2A01_" localSheetId="19">#REF!</definedName>
    <definedName name="__2A01_" localSheetId="1">#REF!</definedName>
    <definedName name="__2A01_" localSheetId="20">#REF!</definedName>
    <definedName name="__2A01_" localSheetId="21">#REF!</definedName>
    <definedName name="__2A01_" localSheetId="22">#REF!</definedName>
    <definedName name="__2A01_" localSheetId="23">#REF!</definedName>
    <definedName name="__2A01_" localSheetId="24">#REF!</definedName>
    <definedName name="__2A01_" localSheetId="25">#REF!</definedName>
    <definedName name="__2A01_" localSheetId="26">#REF!</definedName>
    <definedName name="__2A01_" localSheetId="27">#REF!</definedName>
    <definedName name="__2A01_" localSheetId="28">#REF!</definedName>
    <definedName name="__2A01_" localSheetId="29">#REF!</definedName>
    <definedName name="__2A01_" localSheetId="2">#REF!</definedName>
    <definedName name="__2A01_" localSheetId="30">#REF!</definedName>
    <definedName name="__2A01_" localSheetId="31">#REF!</definedName>
    <definedName name="__2A01_" localSheetId="32">#REF!</definedName>
    <definedName name="__2A01_" localSheetId="3">#REF!</definedName>
    <definedName name="__2A01_" localSheetId="4">#REF!</definedName>
    <definedName name="__2A01_" localSheetId="5">#REF!</definedName>
    <definedName name="__2A01_" localSheetId="6">#REF!</definedName>
    <definedName name="__2A01_" localSheetId="7">#REF!</definedName>
    <definedName name="__2A01_" localSheetId="8">#REF!</definedName>
    <definedName name="__2A01_" localSheetId="9">#REF!</definedName>
    <definedName name="__2A01_" localSheetId="0">#REF!</definedName>
    <definedName name="__2A01_">#REF!</definedName>
    <definedName name="__2A08_" localSheetId="10">'[37]A01-1'!$A$5:$C$36</definedName>
    <definedName name="__2A08_" localSheetId="11">'[38]A01-1'!$A$5:$C$36</definedName>
    <definedName name="__2A08_" localSheetId="12">'[38]A01-1'!$A$5:$C$36</definedName>
    <definedName name="__2A08_" localSheetId="13">'[13]A01-1'!$A$5:$C$36</definedName>
    <definedName name="__2A08_" localSheetId="14">'[13]A01-1'!$A$5:$C$36</definedName>
    <definedName name="__2A08_" localSheetId="15">'[13]A01-1'!$A$5:$C$36</definedName>
    <definedName name="__2A08_" localSheetId="16">'[13]A01-1'!$A$5:$C$36</definedName>
    <definedName name="__2A08_" localSheetId="17">'[40]A01-1'!$A$5:$C$36</definedName>
    <definedName name="__2A08_" localSheetId="18">'[13]A01-1'!$A$5:$C$36</definedName>
    <definedName name="__2A08_" localSheetId="19">'[40]A01-1'!$A$5:$C$36</definedName>
    <definedName name="__2A08_" localSheetId="20">'[40]A01-1'!$A$5:$C$36</definedName>
    <definedName name="__2A08_" localSheetId="21">'[40]A01-1'!$A$5:$C$36</definedName>
    <definedName name="__2A08_" localSheetId="22">'[40]A01-1'!$A$5:$C$36</definedName>
    <definedName name="__2A08_" localSheetId="23">'[40]A01-1'!$A$5:$C$36</definedName>
    <definedName name="__2A08_" localSheetId="24">'[40]A01-1'!$A$5:$C$36</definedName>
    <definedName name="__2A08_" localSheetId="25">'[40]A01-1'!$A$5:$C$36</definedName>
    <definedName name="__2A08_" localSheetId="26">'[14]A01-1'!$A$5:$C$36</definedName>
    <definedName name="__2A08_" localSheetId="27">'[15]A01-1'!$A$5:$C$36</definedName>
    <definedName name="__2A08_" localSheetId="28">'[15]A01-1'!$A$5:$C$36</definedName>
    <definedName name="__2A08_" localSheetId="29">'[15]A01-1'!$A$5:$C$36</definedName>
    <definedName name="__2A08_" localSheetId="30">'[15]A01-1'!$A$5:$C$36</definedName>
    <definedName name="__2A08_" localSheetId="31">'[15]A01-1'!$A$5:$C$36</definedName>
    <definedName name="__2A08_" localSheetId="32">'[15]A01-1'!$A$5:$C$36</definedName>
    <definedName name="__2A08_" localSheetId="3">'[16]A01-1'!$A$5:$C$36</definedName>
    <definedName name="__2A08_" localSheetId="5">'[17]A01-1'!$A$5:$C$36</definedName>
    <definedName name="__2A08_" localSheetId="6">'[16]A01-1'!$A$5:$C$36</definedName>
    <definedName name="__2A08_" localSheetId="7">'[40]A01-1'!$A$5:$C$36</definedName>
    <definedName name="__2A08_" localSheetId="8">'[40]A01-1'!$A$5:$C$36</definedName>
    <definedName name="__2A08_" localSheetId="9">'[37]A01-1'!$A$5:$C$36</definedName>
    <definedName name="__2A08_" localSheetId="0">'[18]A01-1'!$A$5:$C$36</definedName>
    <definedName name="__2A08_">'[19]A01-1'!$A$5:$C$36</definedName>
    <definedName name="__4A08_" localSheetId="10">'[59]A01-1'!$A$5:$C$36</definedName>
    <definedName name="__4A08_" localSheetId="11">'[60]A01-1'!$A$5:$C$36</definedName>
    <definedName name="__4A08_" localSheetId="12">'[60]A01-1'!$A$5:$C$36</definedName>
    <definedName name="__4A08_" localSheetId="13">'[13]A01-1'!$A$5:$C$36</definedName>
    <definedName name="__4A08_" localSheetId="14">'[13]A01-1'!$A$5:$C$36</definedName>
    <definedName name="__4A08_" localSheetId="15">'[13]A01-1'!$A$5:$C$36</definedName>
    <definedName name="__4A08_" localSheetId="16">'[13]A01-1'!$A$5:$C$36</definedName>
    <definedName name="__4A08_" localSheetId="17">'[60]A01-1'!$A$5:$C$36</definedName>
    <definedName name="__4A08_" localSheetId="18">'[13]A01-1'!$A$5:$C$36</definedName>
    <definedName name="__4A08_" localSheetId="19">'[60]A01-1'!$A$5:$C$36</definedName>
    <definedName name="__4A08_" localSheetId="20">'[60]A01-1'!$A$5:$C$36</definedName>
    <definedName name="__4A08_" localSheetId="21">'[60]A01-1'!$A$5:$C$36</definedName>
    <definedName name="__4A08_" localSheetId="22">'[60]A01-1'!$A$5:$C$36</definedName>
    <definedName name="__4A08_" localSheetId="23">'[60]A01-1'!$A$5:$C$36</definedName>
    <definedName name="__4A08_" localSheetId="24">'[60]A01-1'!$A$5:$C$36</definedName>
    <definedName name="__4A08_" localSheetId="25">'[60]A01-1'!$A$5:$C$36</definedName>
    <definedName name="__4A08_" localSheetId="26">'[14]A01-1'!$A$5:$C$36</definedName>
    <definedName name="__4A08_" localSheetId="27">'[15]A01-1'!$A$5:$C$36</definedName>
    <definedName name="__4A08_" localSheetId="28">'[15]A01-1'!$A$5:$C$36</definedName>
    <definedName name="__4A08_" localSheetId="29">'[15]A01-1'!$A$5:$C$36</definedName>
    <definedName name="__4A08_" localSheetId="30">'[15]A01-1'!$A$5:$C$36</definedName>
    <definedName name="__4A08_" localSheetId="31">'[15]A01-1'!$A$5:$C$36</definedName>
    <definedName name="__4A08_" localSheetId="32">'[15]A01-1'!$A$5:$C$36</definedName>
    <definedName name="__4A08_" localSheetId="3">'[16]A01-1'!$A$5:$C$36</definedName>
    <definedName name="__4A08_" localSheetId="5">'[17]A01-1'!$A$5:$C$36</definedName>
    <definedName name="__4A08_" localSheetId="6">'[16]A01-1'!$A$5:$C$36</definedName>
    <definedName name="__4A08_" localSheetId="7">'[60]A01-1'!$A$5:$C$36</definedName>
    <definedName name="__4A08_" localSheetId="8">'[60]A01-1'!$A$5:$C$36</definedName>
    <definedName name="__4A08_" localSheetId="9">'[59]A01-1'!$A$5:$C$36</definedName>
    <definedName name="__4A08_" localSheetId="0">'[18]A01-1'!$A$5:$C$36</definedName>
    <definedName name="__4A08_">'[19]A01-1'!$A$5:$C$36</definedName>
    <definedName name="__A01" localSheetId="11">#REF!</definedName>
    <definedName name="__A01" localSheetId="12">#REF!</definedName>
    <definedName name="__A01" localSheetId="13">#REF!</definedName>
    <definedName name="__A01" localSheetId="14">#REF!</definedName>
    <definedName name="__A01" localSheetId="15">#REF!</definedName>
    <definedName name="__A01" localSheetId="16">#REF!</definedName>
    <definedName name="__A01" localSheetId="17">#REF!</definedName>
    <definedName name="__A01" localSheetId="18">#REF!</definedName>
    <definedName name="__A01" localSheetId="19">#REF!</definedName>
    <definedName name="__A01" localSheetId="1">#REF!</definedName>
    <definedName name="__A01" localSheetId="20">#REF!</definedName>
    <definedName name="__A01" localSheetId="21">#REF!</definedName>
    <definedName name="__A01" localSheetId="22">#REF!</definedName>
    <definedName name="__A01" localSheetId="23">#REF!</definedName>
    <definedName name="__A01" localSheetId="24">#REF!</definedName>
    <definedName name="__A01" localSheetId="25">#REF!</definedName>
    <definedName name="__A01" localSheetId="26">#REF!</definedName>
    <definedName name="__A01" localSheetId="27">#REF!</definedName>
    <definedName name="__A01" localSheetId="28">#REF!</definedName>
    <definedName name="__A01" localSheetId="29">#REF!</definedName>
    <definedName name="__A01" localSheetId="2">#REF!</definedName>
    <definedName name="__A01" localSheetId="30">#REF!</definedName>
    <definedName name="__A01" localSheetId="31">#REF!</definedName>
    <definedName name="__A01" localSheetId="32">#REF!</definedName>
    <definedName name="__A01" localSheetId="3">#REF!</definedName>
    <definedName name="__A01" localSheetId="4">#REF!</definedName>
    <definedName name="__A01" localSheetId="5">#REF!</definedName>
    <definedName name="__A01" localSheetId="6">#REF!</definedName>
    <definedName name="__A01" localSheetId="7">#REF!</definedName>
    <definedName name="__A01" localSheetId="8">#REF!</definedName>
    <definedName name="__A01" localSheetId="9">#REF!</definedName>
    <definedName name="__A01" localSheetId="0">#REF!</definedName>
    <definedName name="__A01">#REF!</definedName>
    <definedName name="__A08" localSheetId="10">'[37]A01-1'!$A$5:$C$36</definedName>
    <definedName name="__A08" localSheetId="11">'[38]A01-1'!$A$5:$C$36</definedName>
    <definedName name="__A08" localSheetId="12">'[38]A01-1'!$A$5:$C$36</definedName>
    <definedName name="__A08" localSheetId="13">'[13]A01-1'!$A$5:$C$36</definedName>
    <definedName name="__A08" localSheetId="14">'[13]A01-1'!$A$5:$C$36</definedName>
    <definedName name="__A08" localSheetId="15">'[13]A01-1'!$A$5:$C$36</definedName>
    <definedName name="__A08" localSheetId="16">'[13]A01-1'!$A$5:$C$36</definedName>
    <definedName name="__A08" localSheetId="17">'[40]A01-1'!$A$5:$C$36</definedName>
    <definedName name="__A08" localSheetId="18">'[13]A01-1'!$A$5:$C$36</definedName>
    <definedName name="__A08" localSheetId="19">'[40]A01-1'!$A$5:$C$36</definedName>
    <definedName name="__A08" localSheetId="20">'[40]A01-1'!$A$5:$C$36</definedName>
    <definedName name="__A08" localSheetId="21">'[40]A01-1'!$A$5:$C$36</definedName>
    <definedName name="__A08" localSheetId="22">'[40]A01-1'!$A$5:$C$36</definedName>
    <definedName name="__A08" localSheetId="23">'[40]A01-1'!$A$5:$C$36</definedName>
    <definedName name="__A08" localSheetId="24">'[40]A01-1'!$A$5:$C$36</definedName>
    <definedName name="__A08" localSheetId="25">'[40]A01-1'!$A$5:$C$36</definedName>
    <definedName name="__A08" localSheetId="26">'[14]A01-1'!$A$5:$C$36</definedName>
    <definedName name="__A08" localSheetId="27">'[15]A01-1'!$A$5:$C$36</definedName>
    <definedName name="__A08" localSheetId="28">'[15]A01-1'!$A$5:$C$36</definedName>
    <definedName name="__A08" localSheetId="29">'[15]A01-1'!$A$5:$C$36</definedName>
    <definedName name="__A08" localSheetId="30">'[15]A01-1'!$A$5:$C$36</definedName>
    <definedName name="__A08" localSheetId="31">'[15]A01-1'!$A$5:$C$36</definedName>
    <definedName name="__A08" localSheetId="32">'[15]A01-1'!$A$5:$C$36</definedName>
    <definedName name="__A08" localSheetId="3">'[16]A01-1'!$A$5:$C$36</definedName>
    <definedName name="__A08" localSheetId="5">'[17]A01-1'!$A$5:$C$36</definedName>
    <definedName name="__A08" localSheetId="6">'[16]A01-1'!$A$5:$C$36</definedName>
    <definedName name="__A08" localSheetId="7">'[40]A01-1'!$A$5:$C$36</definedName>
    <definedName name="__A08" localSheetId="8">'[40]A01-1'!$A$5:$C$36</definedName>
    <definedName name="__A08" localSheetId="9">'[37]A01-1'!$A$5:$C$36</definedName>
    <definedName name="__A08" localSheetId="0">'[18]A01-1'!$A$5:$C$36</definedName>
    <definedName name="__A08">'[19]A01-1'!$A$5:$C$36</definedName>
    <definedName name="__qyc1234" localSheetId="10">#REF!</definedName>
    <definedName name="__qyc1234" localSheetId="13">#REF!</definedName>
    <definedName name="__qyc1234" localSheetId="14">#REF!</definedName>
    <definedName name="__qyc1234" localSheetId="15">#REF!</definedName>
    <definedName name="__qyc1234" localSheetId="16">#REF!</definedName>
    <definedName name="__qyc1234" localSheetId="17">#REF!</definedName>
    <definedName name="__qyc1234" localSheetId="18">#REF!</definedName>
    <definedName name="__qyc1234" localSheetId="19">#REF!</definedName>
    <definedName name="__qyc1234" localSheetId="1">#REF!</definedName>
    <definedName name="__qyc1234" localSheetId="20">#REF!</definedName>
    <definedName name="__qyc1234" localSheetId="21">#REF!</definedName>
    <definedName name="__qyc1234" localSheetId="22">#REF!</definedName>
    <definedName name="__qyc1234" localSheetId="23">#REF!</definedName>
    <definedName name="__qyc1234" localSheetId="24">#REF!</definedName>
    <definedName name="__qyc1234" localSheetId="25">#REF!</definedName>
    <definedName name="__qyc1234" localSheetId="26">#REF!</definedName>
    <definedName name="__qyc1234" localSheetId="2">#REF!</definedName>
    <definedName name="__qyc1234" localSheetId="3">#REF!</definedName>
    <definedName name="__qyc1234" localSheetId="4">#REF!</definedName>
    <definedName name="__qyc1234" localSheetId="5">#REF!</definedName>
    <definedName name="__qyc1234" localSheetId="6">#REF!</definedName>
    <definedName name="__qyc1234" localSheetId="7">#REF!</definedName>
    <definedName name="__qyc1234" localSheetId="8">#REF!</definedName>
    <definedName name="__qyc1234" localSheetId="9">#REF!</definedName>
    <definedName name="__qyc1234" localSheetId="0">#REF!</definedName>
    <definedName name="__qyc1234">#REF!</definedName>
    <definedName name="_1A01_" localSheetId="11">#REF!</definedName>
    <definedName name="_1A01_" localSheetId="12">#REF!</definedName>
    <definedName name="_1A01_" localSheetId="13">#REF!</definedName>
    <definedName name="_1A01_" localSheetId="14">#REF!</definedName>
    <definedName name="_1A01_" localSheetId="15">#REF!</definedName>
    <definedName name="_1A01_" localSheetId="16">#REF!</definedName>
    <definedName name="_1A01_" localSheetId="17">#REF!</definedName>
    <definedName name="_1A01_" localSheetId="18">#REF!</definedName>
    <definedName name="_1A01_" localSheetId="19">#REF!</definedName>
    <definedName name="_1A01_" localSheetId="1">#REF!</definedName>
    <definedName name="_1A01_" localSheetId="20">#REF!</definedName>
    <definedName name="_1A01_" localSheetId="21">#REF!</definedName>
    <definedName name="_1A01_" localSheetId="22">#REF!</definedName>
    <definedName name="_1A01_" localSheetId="23">#REF!</definedName>
    <definedName name="_1A01_" localSheetId="24">#REF!</definedName>
    <definedName name="_1A01_" localSheetId="25">#REF!</definedName>
    <definedName name="_1A01_" localSheetId="26">#REF!</definedName>
    <definedName name="_1A01_" localSheetId="27">#REF!</definedName>
    <definedName name="_1A01_" localSheetId="28">#REF!</definedName>
    <definedName name="_1A01_" localSheetId="29">#REF!</definedName>
    <definedName name="_1A01_" localSheetId="2">#REF!</definedName>
    <definedName name="_1A01_" localSheetId="30">#REF!</definedName>
    <definedName name="_1A01_" localSheetId="31">#REF!</definedName>
    <definedName name="_1A01_" localSheetId="32">#REF!</definedName>
    <definedName name="_1A01_" localSheetId="3">#REF!</definedName>
    <definedName name="_1A01_" localSheetId="4">#REF!</definedName>
    <definedName name="_1A01_" localSheetId="5">#REF!</definedName>
    <definedName name="_1A01_" localSheetId="6">#REF!</definedName>
    <definedName name="_1A01_" localSheetId="7">#REF!</definedName>
    <definedName name="_1A01_" localSheetId="8">#REF!</definedName>
    <definedName name="_1A01_" localSheetId="9">#REF!</definedName>
    <definedName name="_1A01_" localSheetId="0">#REF!</definedName>
    <definedName name="_1A01_">#REF!</definedName>
    <definedName name="_2A01_" localSheetId="11">#REF!</definedName>
    <definedName name="_2A01_" localSheetId="12">#REF!</definedName>
    <definedName name="_2A01_" localSheetId="13">#REF!</definedName>
    <definedName name="_2A01_" localSheetId="14">#REF!</definedName>
    <definedName name="_2A01_" localSheetId="15">#REF!</definedName>
    <definedName name="_2A01_" localSheetId="16">#REF!</definedName>
    <definedName name="_2A01_" localSheetId="17">#REF!</definedName>
    <definedName name="_2A01_" localSheetId="18">#REF!</definedName>
    <definedName name="_2A01_" localSheetId="19">#REF!</definedName>
    <definedName name="_2A01_" localSheetId="1">#REF!</definedName>
    <definedName name="_2A01_" localSheetId="20">#REF!</definedName>
    <definedName name="_2A01_" localSheetId="21">#REF!</definedName>
    <definedName name="_2A01_" localSheetId="22">#REF!</definedName>
    <definedName name="_2A01_" localSheetId="23">#REF!</definedName>
    <definedName name="_2A01_" localSheetId="24">#REF!</definedName>
    <definedName name="_2A01_" localSheetId="25">#REF!</definedName>
    <definedName name="_2A01_" localSheetId="26">#REF!</definedName>
    <definedName name="_2A01_" localSheetId="27">#REF!</definedName>
    <definedName name="_2A01_" localSheetId="28">#REF!</definedName>
    <definedName name="_2A01_" localSheetId="29">#REF!</definedName>
    <definedName name="_2A01_" localSheetId="2">#REF!</definedName>
    <definedName name="_2A01_" localSheetId="30">#REF!</definedName>
    <definedName name="_2A01_" localSheetId="31">#REF!</definedName>
    <definedName name="_2A01_" localSheetId="32">#REF!</definedName>
    <definedName name="_2A01_" localSheetId="3">#REF!</definedName>
    <definedName name="_2A01_" localSheetId="4">#REF!</definedName>
    <definedName name="_2A01_" localSheetId="5">#REF!</definedName>
    <definedName name="_2A01_" localSheetId="6">#REF!</definedName>
    <definedName name="_2A01_" localSheetId="7">#REF!</definedName>
    <definedName name="_2A01_" localSheetId="8">#REF!</definedName>
    <definedName name="_2A01_" localSheetId="9">#REF!</definedName>
    <definedName name="_2A01_" localSheetId="0">#REF!</definedName>
    <definedName name="_2A01_">#REF!</definedName>
    <definedName name="_2A08_" localSheetId="10">'[61]A01-1'!$A$5:$C$36</definedName>
    <definedName name="_2A08_" localSheetId="11">#REF!</definedName>
    <definedName name="_2A08_" localSheetId="12">#REF!</definedName>
    <definedName name="_2A08_" localSheetId="17">'[62]A01-1'!$A$5:$C$36</definedName>
    <definedName name="_2A08_" localSheetId="19">'[62]A01-1'!$A$5:$C$36</definedName>
    <definedName name="_2A08_" localSheetId="20">'[62]A01-1'!$A$5:$C$36</definedName>
    <definedName name="_2A08_" localSheetId="21">'[62]A01-1'!$A$5:$C$36</definedName>
    <definedName name="_2A08_" localSheetId="22">'[62]A01-1'!$A$5:$C$36</definedName>
    <definedName name="_2A08_" localSheetId="23">'[62]A01-1'!$A$5:$C$36</definedName>
    <definedName name="_2A08_" localSheetId="24">'[62]A01-1'!$A$5:$C$36</definedName>
    <definedName name="_2A08_" localSheetId="25">'[62]A01-1'!$A$5:$C$36</definedName>
    <definedName name="_2A08_" localSheetId="26">#REF!</definedName>
    <definedName name="_2A08_" localSheetId="27">#REF!</definedName>
    <definedName name="_2A08_" localSheetId="28">#REF!</definedName>
    <definedName name="_2A08_" localSheetId="29">#REF!</definedName>
    <definedName name="_2A08_" localSheetId="30">#REF!</definedName>
    <definedName name="_2A08_" localSheetId="31">#REF!</definedName>
    <definedName name="_2A08_" localSheetId="32">#REF!</definedName>
    <definedName name="_2A08_" localSheetId="7">'[62]A01-1'!$A$5:$C$36</definedName>
    <definedName name="_2A08_" localSheetId="8">'[62]A01-1'!$A$5:$C$36</definedName>
    <definedName name="_2A08_" localSheetId="9">'[61]A01-1'!$A$5:$C$36</definedName>
    <definedName name="_4A08_" localSheetId="10">'[37]A01-1'!$A$5:$C$36</definedName>
    <definedName name="_4A08_" localSheetId="11">'[38]A01-1'!$A$5:$C$36</definedName>
    <definedName name="_4A08_" localSheetId="12">'[38]A01-1'!$A$5:$C$36</definedName>
    <definedName name="_4A08_" localSheetId="13">'[13]A01-1'!$A$5:$C$36</definedName>
    <definedName name="_4A08_" localSheetId="14">'[13]A01-1'!$A$5:$C$36</definedName>
    <definedName name="_4A08_" localSheetId="15">'[13]A01-1'!$A$5:$C$36</definedName>
    <definedName name="_4A08_" localSheetId="16">'[13]A01-1'!$A$5:$C$36</definedName>
    <definedName name="_4A08_" localSheetId="17">'[40]A01-1'!$A$5:$C$36</definedName>
    <definedName name="_4A08_" localSheetId="18">'[13]A01-1'!$A$5:$C$36</definedName>
    <definedName name="_4A08_" localSheetId="19">'[40]A01-1'!$A$5:$C$36</definedName>
    <definedName name="_4A08_" localSheetId="20">'[40]A01-1'!$A$5:$C$36</definedName>
    <definedName name="_4A08_" localSheetId="21">'[40]A01-1'!$A$5:$C$36</definedName>
    <definedName name="_4A08_" localSheetId="22">'[40]A01-1'!$A$5:$C$36</definedName>
    <definedName name="_4A08_" localSheetId="23">'[40]A01-1'!$A$5:$C$36</definedName>
    <definedName name="_4A08_" localSheetId="24">'[40]A01-1'!$A$5:$C$36</definedName>
    <definedName name="_4A08_" localSheetId="25">'[40]A01-1'!$A$5:$C$36</definedName>
    <definedName name="_4A08_" localSheetId="26">'[14]A01-1'!$A$5:$C$36</definedName>
    <definedName name="_4A08_" localSheetId="27">'[15]A01-1'!$A$5:$C$36</definedName>
    <definedName name="_4A08_" localSheetId="28">'[15]A01-1'!$A$5:$C$36</definedName>
    <definedName name="_4A08_" localSheetId="29">'[15]A01-1'!$A$5:$C$36</definedName>
    <definedName name="_4A08_" localSheetId="30">'[15]A01-1'!$A$5:$C$36</definedName>
    <definedName name="_4A08_" localSheetId="31">'[15]A01-1'!$A$5:$C$36</definedName>
    <definedName name="_4A08_" localSheetId="32">'[15]A01-1'!$A$5:$C$36</definedName>
    <definedName name="_4A08_" localSheetId="3">'[16]A01-1'!$A$5:$C$36</definedName>
    <definedName name="_4A08_" localSheetId="5">'[17]A01-1'!$A$5:$C$36</definedName>
    <definedName name="_4A08_" localSheetId="6">'[16]A01-1'!$A$5:$C$36</definedName>
    <definedName name="_4A08_" localSheetId="7">'[40]A01-1'!$A$5:$C$36</definedName>
    <definedName name="_4A08_" localSheetId="8">'[40]A01-1'!$A$5:$C$36</definedName>
    <definedName name="_4A08_" localSheetId="9">'[37]A01-1'!$A$5:$C$36</definedName>
    <definedName name="_4A08_" localSheetId="0">'[18]A01-1'!$A$5:$C$36</definedName>
    <definedName name="_4A08_">'[19]A01-1'!$A$5:$C$36</definedName>
    <definedName name="_A01" localSheetId="11">#REF!</definedName>
    <definedName name="_A01" localSheetId="12">#REF!</definedName>
    <definedName name="_A01" localSheetId="13">#REF!</definedName>
    <definedName name="_A01" localSheetId="14">#REF!</definedName>
    <definedName name="_A01" localSheetId="15">#REF!</definedName>
    <definedName name="_A01" localSheetId="16">#REF!</definedName>
    <definedName name="_A01" localSheetId="17">#REF!</definedName>
    <definedName name="_A01" localSheetId="18">#REF!</definedName>
    <definedName name="_A01" localSheetId="19">#REF!</definedName>
    <definedName name="_A01" localSheetId="1">#REF!</definedName>
    <definedName name="_A01" localSheetId="20">#REF!</definedName>
    <definedName name="_A01" localSheetId="21">#REF!</definedName>
    <definedName name="_A01" localSheetId="22">#REF!</definedName>
    <definedName name="_A01" localSheetId="23">#REF!</definedName>
    <definedName name="_A01" localSheetId="24">#REF!</definedName>
    <definedName name="_A01" localSheetId="25">#REF!</definedName>
    <definedName name="_A01" localSheetId="26">#REF!</definedName>
    <definedName name="_A01" localSheetId="27">#REF!</definedName>
    <definedName name="_A01" localSheetId="28">#REF!</definedName>
    <definedName name="_A01" localSheetId="29">#REF!</definedName>
    <definedName name="_A01" localSheetId="2">#REF!</definedName>
    <definedName name="_A01" localSheetId="30">#REF!</definedName>
    <definedName name="_A01" localSheetId="31">#REF!</definedName>
    <definedName name="_A01" localSheetId="32">#REF!</definedName>
    <definedName name="_A01" localSheetId="3">#REF!</definedName>
    <definedName name="_A01" localSheetId="4">#REF!</definedName>
    <definedName name="_A01" localSheetId="5">#REF!</definedName>
    <definedName name="_A01" localSheetId="6">#REF!</definedName>
    <definedName name="_A01" localSheetId="7">#REF!</definedName>
    <definedName name="_A01" localSheetId="8">#REF!</definedName>
    <definedName name="_A01" localSheetId="9">#REF!</definedName>
    <definedName name="_A01" localSheetId="0">#REF!</definedName>
    <definedName name="_A01">#REF!</definedName>
    <definedName name="_A08" localSheetId="10">'[37]A01-1'!$A$5:$C$36</definedName>
    <definedName name="_A08" localSheetId="11">'[38]A01-1'!$A$5:$C$36</definedName>
    <definedName name="_A08" localSheetId="12">'[38]A01-1'!$A$5:$C$36</definedName>
    <definedName name="_A08" localSheetId="13">'[13]A01-1'!$A$5:$C$36</definedName>
    <definedName name="_A08" localSheetId="14">'[13]A01-1'!$A$5:$C$36</definedName>
    <definedName name="_A08" localSheetId="15">'[13]A01-1'!$A$5:$C$36</definedName>
    <definedName name="_A08" localSheetId="16">'[13]A01-1'!$A$5:$C$36</definedName>
    <definedName name="_A08" localSheetId="17">'[40]A01-1'!$A$5:$C$36</definedName>
    <definedName name="_A08" localSheetId="18">'[13]A01-1'!$A$5:$C$36</definedName>
    <definedName name="_A08" localSheetId="19">'[40]A01-1'!$A$5:$C$36</definedName>
    <definedName name="_A08" localSheetId="20">'[40]A01-1'!$A$5:$C$36</definedName>
    <definedName name="_A08" localSheetId="21">'[40]A01-1'!$A$5:$C$36</definedName>
    <definedName name="_A08" localSheetId="22">'[40]A01-1'!$A$5:$C$36</definedName>
    <definedName name="_A08" localSheetId="23">'[40]A01-1'!$A$5:$C$36</definedName>
    <definedName name="_A08" localSheetId="24">'[40]A01-1'!$A$5:$C$36</definedName>
    <definedName name="_A08" localSheetId="25">'[40]A01-1'!$A$5:$C$36</definedName>
    <definedName name="_A08" localSheetId="26">'[14]A01-1'!$A$5:$C$36</definedName>
    <definedName name="_A08" localSheetId="27">'[15]A01-1'!$A$5:$C$36</definedName>
    <definedName name="_A08" localSheetId="28">'[15]A01-1'!$A$5:$C$36</definedName>
    <definedName name="_A08" localSheetId="29">'[15]A01-1'!$A$5:$C$36</definedName>
    <definedName name="_A08" localSheetId="30">'[15]A01-1'!$A$5:$C$36</definedName>
    <definedName name="_A08" localSheetId="31">'[15]A01-1'!$A$5:$C$36</definedName>
    <definedName name="_A08" localSheetId="32">'[15]A01-1'!$A$5:$C$36</definedName>
    <definedName name="_A08" localSheetId="3">'[16]A01-1'!$A$5:$C$36</definedName>
    <definedName name="_A08" localSheetId="5">'[17]A01-1'!$A$5:$C$36</definedName>
    <definedName name="_A08" localSheetId="6">'[16]A01-1'!$A$5:$C$36</definedName>
    <definedName name="_A08" localSheetId="7">'[40]A01-1'!$A$5:$C$36</definedName>
    <definedName name="_A08" localSheetId="8">'[40]A01-1'!$A$5:$C$36</definedName>
    <definedName name="_A08" localSheetId="9">'[37]A01-1'!$A$5:$C$36</definedName>
    <definedName name="_A08" localSheetId="0">'[18]A01-1'!$A$5:$C$36</definedName>
    <definedName name="_A08">'[19]A01-1'!$A$5:$C$36</definedName>
    <definedName name="_a8756" localSheetId="10">'[12]A01-1'!$A$5:$C$36</definedName>
    <definedName name="_a8756" localSheetId="11">'[5]A01-1'!$A$5:$C$36</definedName>
    <definedName name="_a8756" localSheetId="12">'[5]A01-1'!$A$5:$C$36</definedName>
    <definedName name="_a8756" localSheetId="13">'[3]A01-1'!$A$5:$C$36</definedName>
    <definedName name="_a8756" localSheetId="14">'[3]A01-1'!$A$5:$C$36</definedName>
    <definedName name="_a8756" localSheetId="15">'[3]A01-1'!$A$5:$C$36</definedName>
    <definedName name="_a8756" localSheetId="16">'[3]A01-1'!$A$5:$C$36</definedName>
    <definedName name="_a8756" localSheetId="17">'[2]A01-1'!$A$5:$C$36</definedName>
    <definedName name="_a8756" localSheetId="18">'[3]A01-1'!$A$5:$C$36</definedName>
    <definedName name="_a8756" localSheetId="19">'[2]A01-1'!$A$5:$C$36</definedName>
    <definedName name="_a8756" localSheetId="20">'[2]A01-1'!$A$5:$C$36</definedName>
    <definedName name="_a8756" localSheetId="21">'[2]A01-1'!$A$5:$C$36</definedName>
    <definedName name="_a8756" localSheetId="22">'[2]A01-1'!$A$5:$C$36</definedName>
    <definedName name="_a8756" localSheetId="23">'[2]A01-1'!$A$5:$C$36</definedName>
    <definedName name="_a8756" localSheetId="24">'[2]A01-1'!$A$5:$C$36</definedName>
    <definedName name="_a8756" localSheetId="25">'[2]A01-1'!$A$5:$C$36</definedName>
    <definedName name="_a8756" localSheetId="26">'[36]A01-1'!$A$5:$C$36</definedName>
    <definedName name="_a8756" localSheetId="3">'[7]A01-1'!$A$5:$C$36</definedName>
    <definedName name="_a8756" localSheetId="5">'[9]A01-1'!$A$5:$C$36</definedName>
    <definedName name="_a8756" localSheetId="6">'[7]A01-1'!$A$5:$C$36</definedName>
    <definedName name="_a8756" localSheetId="7">'[2]A01-1'!$A$5:$C$36</definedName>
    <definedName name="_a8756" localSheetId="8">'[2]A01-1'!$A$5:$C$36</definedName>
    <definedName name="_a8756" localSheetId="9">'[12]A01-1'!$A$5:$C$36</definedName>
    <definedName name="_a8756" localSheetId="0">'[10]A01-1'!$A$5:$C$36</definedName>
    <definedName name="_a8756">'[11]A01-1'!$A$5:$C$36</definedName>
    <definedName name="_xlnm._FilterDatabase" localSheetId="13" hidden="1">'2021年达州市通川区政府性基金预算收入决算表13'!$A$4:$F$40</definedName>
    <definedName name="_xlnm._FilterDatabase" localSheetId="14" hidden="1">'2021年达州市通川区政府性基金预算支出决算表14'!$A$4:$IR$4</definedName>
    <definedName name="_xlnm._FilterDatabase" localSheetId="16" hidden="1">'2021年达州市级通川区政府性基金预算收入决算表16'!$A$4:$F$42</definedName>
    <definedName name="_xlnm._FilterDatabase" localSheetId="17" hidden="1">'2021年达州市级通川区政府性基金预算支出决算表 17'!$A$4:$I$69</definedName>
    <definedName name="_xlnm._FilterDatabase" localSheetId="19" hidden="1">'19.基金省对下补助 '!$A$4:$B$11</definedName>
    <definedName name="_xlnm._FilterDatabase" localSheetId="23" hidden="1">'23.省级国资收入'!$A$5:$E$27</definedName>
    <definedName name="_xlnm._FilterDatabase" localSheetId="27" hidden="1">'27.本地区社保基金收入决算'!$A$4:$HW$48</definedName>
    <definedName name="_xlnm._FilterDatabase" localSheetId="9" hidden="1">'2021年达州市通川区对下一般公共预算9'!$A$4:$IF$26</definedName>
    <definedName name="_qyc1234" localSheetId="10">#REF!</definedName>
    <definedName name="_qyc1234" localSheetId="11">#REF!</definedName>
    <definedName name="_qyc1234" localSheetId="12">#REF!</definedName>
    <definedName name="_qyc1234" localSheetId="13">#REF!</definedName>
    <definedName name="_qyc1234" localSheetId="14">#REF!</definedName>
    <definedName name="_qyc1234" localSheetId="15">#REF!</definedName>
    <definedName name="_qyc1234" localSheetId="16">#REF!</definedName>
    <definedName name="_qyc1234" localSheetId="17">#REF!</definedName>
    <definedName name="_qyc1234" localSheetId="18">#REF!</definedName>
    <definedName name="_qyc1234" localSheetId="19">#REF!</definedName>
    <definedName name="_qyc1234" localSheetId="1">#REF!</definedName>
    <definedName name="_qyc1234" localSheetId="20">#REF!</definedName>
    <definedName name="_qyc1234" localSheetId="21">#REF!</definedName>
    <definedName name="_qyc1234" localSheetId="22">#REF!</definedName>
    <definedName name="_qyc1234" localSheetId="23">#REF!</definedName>
    <definedName name="_qyc1234" localSheetId="24">#REF!</definedName>
    <definedName name="_qyc1234" localSheetId="25">#REF!</definedName>
    <definedName name="_qyc1234" localSheetId="26">#REF!</definedName>
    <definedName name="_qyc1234" localSheetId="27">#REF!</definedName>
    <definedName name="_qyc1234" localSheetId="28">#REF!</definedName>
    <definedName name="_qyc1234" localSheetId="29">#REF!</definedName>
    <definedName name="_qyc1234" localSheetId="2">#REF!</definedName>
    <definedName name="_qyc1234" localSheetId="30">#REF!</definedName>
    <definedName name="_qyc1234" localSheetId="31">#REF!</definedName>
    <definedName name="_qyc1234" localSheetId="32">#REF!</definedName>
    <definedName name="_qyc1234" localSheetId="3">#REF!</definedName>
    <definedName name="_qyc1234" localSheetId="4">#REF!</definedName>
    <definedName name="_qyc1234" localSheetId="5">#REF!</definedName>
    <definedName name="_qyc1234" localSheetId="6">#REF!</definedName>
    <definedName name="_qyc1234" localSheetId="7">#REF!</definedName>
    <definedName name="_qyc1234" localSheetId="8">#REF!</definedName>
    <definedName name="_qyc1234" localSheetId="9">#REF!</definedName>
    <definedName name="_qyc1234" localSheetId="0">#REF!</definedName>
    <definedName name="_qyc1234">#REF!</definedName>
    <definedName name="a">#N/A</definedName>
    <definedName name="b">#N/A</definedName>
    <definedName name="d">#N/A</definedName>
    <definedName name="Database" localSheetId="10" hidden="1">#REF!</definedName>
    <definedName name="Database" localSheetId="11" hidden="1">#REF!</definedName>
    <definedName name="Database" localSheetId="12" hidden="1">#REF!</definedName>
    <definedName name="Database" localSheetId="13" hidden="1">#REF!</definedName>
    <definedName name="Database" localSheetId="14" hidden="1">#REF!</definedName>
    <definedName name="Database" localSheetId="15" hidden="1">#REF!</definedName>
    <definedName name="Database" localSheetId="16" hidden="1">#REF!</definedName>
    <definedName name="Database" localSheetId="17" hidden="1">#REF!</definedName>
    <definedName name="Database" localSheetId="18" hidden="1">#REF!</definedName>
    <definedName name="Database" localSheetId="19" hidden="1">#REF!</definedName>
    <definedName name="Database" localSheetId="1" hidden="1">#REF!</definedName>
    <definedName name="Database" localSheetId="20" hidden="1">#REF!</definedName>
    <definedName name="Database" localSheetId="21" hidden="1">#REF!</definedName>
    <definedName name="Database" localSheetId="22" hidden="1">#REF!</definedName>
    <definedName name="Database" localSheetId="23" hidden="1">#REF!</definedName>
    <definedName name="Database" localSheetId="24" hidden="1">#REF!</definedName>
    <definedName name="Database" localSheetId="25" hidden="1">#REF!</definedName>
    <definedName name="Database" localSheetId="26" hidden="1">#REF!</definedName>
    <definedName name="Database" localSheetId="27" hidden="1">#REF!</definedName>
    <definedName name="Database" localSheetId="28" hidden="1">#REF!</definedName>
    <definedName name="Database" localSheetId="29" hidden="1">#REF!</definedName>
    <definedName name="Database" localSheetId="2" hidden="1">#REF!</definedName>
    <definedName name="Database" localSheetId="30" hidden="1">#REF!</definedName>
    <definedName name="Database" localSheetId="31" hidden="1">#REF!</definedName>
    <definedName name="Database" localSheetId="32" hidden="1">#REF!</definedName>
    <definedName name="Database" localSheetId="3" hidden="1">#REF!</definedName>
    <definedName name="Database" localSheetId="4" hidden="1">#REF!</definedName>
    <definedName name="Database" localSheetId="5" hidden="1">#REF!</definedName>
    <definedName name="Database" localSheetId="6" hidden="1">#REF!</definedName>
    <definedName name="Database" localSheetId="7" hidden="1">#REF!</definedName>
    <definedName name="Database" localSheetId="8" hidden="1">#REF!</definedName>
    <definedName name="Database" localSheetId="9" hidden="1">#REF!</definedName>
    <definedName name="Database" localSheetId="0" hidden="1">#REF!</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10">'10.转移支付分地区'!$A$1:$B$13</definedName>
    <definedName name="_xlnm.Print_Area" localSheetId="11">'11省级基本建设'!$A$1:$E$23</definedName>
    <definedName name="_xlnm.Print_Area" localSheetId="12">'12重大投资计划和项目'!$A$1:$E$12</definedName>
    <definedName name="_xlnm.Print_Area" localSheetId="13">'2021年达州市通川区政府性基金预算收入决算表13'!$A$1:$F$42</definedName>
    <definedName name="_xlnm.Print_Area" localSheetId="14">'2021年达州市通川区政府性基金预算支出决算表14'!$A$1:$F$69</definedName>
    <definedName name="_xlnm.Print_Area" localSheetId="15">'2021年达州市通川区政府性基金预算收支决算平衡表 '!$A$1:$D$17</definedName>
    <definedName name="_xlnm.Print_Area" localSheetId="16">'2021年达州市级通川区政府性基金预算收入决算表16'!$A$1:$F$42</definedName>
    <definedName name="_xlnm.Print_Area" localSheetId="17">'2021年达州市级通川区政府性基金预算支出决算表 17'!$A$1:$F$69</definedName>
    <definedName name="_xlnm.Print_Area" localSheetId="18">'2021年达州市级通川区政府性基金预算收支决算平衡表18'!$A$1:$D$17</definedName>
    <definedName name="_xlnm.Print_Area" localSheetId="19">'19.基金省对下补助 '!$A$1:$B$19</definedName>
    <definedName name="_xlnm.Print_Area" localSheetId="1">'2021年达州市通川区一般公共预算收入决算表1'!$A$1:$F$32</definedName>
    <definedName name="_xlnm.Print_Area" localSheetId="21">'21.全省国资支出'!$A$1:$E$24</definedName>
    <definedName name="_xlnm.Print_Area" localSheetId="22">'22.国资全省平衡'!$A$1:$D$11</definedName>
    <definedName name="_xlnm.Print_Area" localSheetId="23">'23.省级国资收入'!$A$1:$E$32</definedName>
    <definedName name="_xlnm.Print_Area" localSheetId="24">'24.省级国资支出 '!$A$1:$E$24</definedName>
    <definedName name="_xlnm.Print_Area" localSheetId="25">'25.国资省级平衡'!$A$1:$D$11</definedName>
    <definedName name="_xlnm.Print_Area" localSheetId="26">'26.国有资本经营预算对下转移支付表'!$A$1:$D$14</definedName>
    <definedName name="_xlnm.Print_Area" localSheetId="27">'27.本地区社保基金收入决算'!$A$1:$E$49</definedName>
    <definedName name="_xlnm.Print_Area" localSheetId="28">'28.本地区社保基金支出决算'!$A$1:$E$46</definedName>
    <definedName name="_xlnm.Print_Area" localSheetId="29">'29.本地区社保基金平衡表'!$A$1:$D$47</definedName>
    <definedName name="_xlnm.Print_Area" localSheetId="2">'2021年达州市通川区一般公共预算支出决算表2'!$A$1:$F$31</definedName>
    <definedName name="_xlnm.Print_Area" localSheetId="30">'30.本级社保基金收入决算'!$A$1:$E$47</definedName>
    <definedName name="_xlnm.Print_Area" localSheetId="31">'31.本级社保基金支出决算'!$A$1:$E$44</definedName>
    <definedName name="_xlnm.Print_Area" localSheetId="32">'32.本级社保基金平衡'!$A$1:$D$47</definedName>
    <definedName name="_xlnm.Print_Area" localSheetId="3">'2021年达州市通川区一般公共预算收支决算平衡表3'!$A$1:$D$33</definedName>
    <definedName name="_xlnm.Print_Area" localSheetId="4">'2021年达州市通川区一般公共预算收入决算表4'!$A$1:$F$32</definedName>
    <definedName name="_xlnm.Print_Area" localSheetId="5">'2021年达州市通川区一般公共预算支出决算表5'!$A$1:$E$1280</definedName>
    <definedName name="_xlnm.Print_Area" localSheetId="6">'2021年区级一般公共预算收支决算平衡表6'!$A$1:$D$37</definedName>
    <definedName name="_xlnm.Print_Area" localSheetId="7">'2021年通川区区本级一般公共预算7'!$A$1:$C$70</definedName>
    <definedName name="_xlnm.Print_Area" localSheetId="8">'2021年达州市通川区本级一般公共预算8'!$A$1:$C$70</definedName>
    <definedName name="_xlnm.Print_Area" localSheetId="9">'2021年达州市通川区对下一般公共预算9'!$A$1:$B$25</definedName>
    <definedName name="_xlnm.Print_Area" localSheetId="0">第二部分!$A$1:$A$1</definedName>
    <definedName name="_xlnm.Print_Area">#N/A</definedName>
    <definedName name="_xlnm.Print_Titles" localSheetId="11">'11省级基本建设'!$1:$4</definedName>
    <definedName name="_xlnm.Print_Titles" localSheetId="13">'2021年达州市通川区政府性基金预算收入决算表13'!$1:$4</definedName>
    <definedName name="_xlnm.Print_Titles" localSheetId="14">'2021年达州市通川区政府性基金预算支出决算表14'!$1:$4</definedName>
    <definedName name="_xlnm.Print_Titles" localSheetId="16">'2021年达州市级通川区政府性基金预算收入决算表16'!$1:$4</definedName>
    <definedName name="_xlnm.Print_Titles" localSheetId="17">'2021年达州市级通川区政府性基金预算支出决算表 17'!$1:$4</definedName>
    <definedName name="_xlnm.Print_Titles" localSheetId="20">'20.全省国资收入'!$A$2:$IV$4</definedName>
    <definedName name="_xlnm.Print_Titles" localSheetId="21">'21.全省国资支出'!$A$2:$IV$4</definedName>
    <definedName name="_xlnm.Print_Titles" localSheetId="23">'23.省级国资收入'!$A$2:$IV$4</definedName>
    <definedName name="_xlnm.Print_Titles" localSheetId="24">'24.省级国资支出 '!$2:$4</definedName>
    <definedName name="_xlnm.Print_Titles" localSheetId="27">'27.本地区社保基金收入决算'!$1:$4</definedName>
    <definedName name="_xlnm.Print_Titles" localSheetId="28">'28.本地区社保基金支出决算'!$1:$4</definedName>
    <definedName name="_xlnm.Print_Titles" localSheetId="29">'29.本地区社保基金平衡表'!$1:$4</definedName>
    <definedName name="_xlnm.Print_Titles" localSheetId="30">'30.本级社保基金收入决算'!$1:$4</definedName>
    <definedName name="_xlnm.Print_Titles" localSheetId="31">'31.本级社保基金支出决算'!$1:$4</definedName>
    <definedName name="_xlnm.Print_Titles" localSheetId="32">'32.本级社保基金平衡'!$1:$4</definedName>
    <definedName name="_xlnm.Print_Titles" localSheetId="3">'2021年达州市通川区一般公共预算收支决算平衡表3'!$1:$3</definedName>
    <definedName name="_xlnm.Print_Titles" localSheetId="6">'2021年区级一般公共预算收支决算平衡表6'!$1:$4</definedName>
    <definedName name="_xlnm.Print_Titles" localSheetId="7">'2021年通川区区本级一般公共预算7'!$1:$4</definedName>
    <definedName name="_xlnm.Print_Titles" localSheetId="8">'2021年达州市通川区本级一般公共预算8'!$1:$4</definedName>
    <definedName name="_xlnm.Print_Titles" localSheetId="9">'2021年达州市通川区对下一般公共预算9'!$1:$4</definedName>
    <definedName name="_xlnm.Print_Titles">#N/A</definedName>
    <definedName name="s">#N/A</definedName>
    <definedName name="地区名称" localSheetId="11">#REF!</definedName>
    <definedName name="地区名称" localSheetId="12">#REF!</definedName>
    <definedName name="地区名称" localSheetId="13">#REF!</definedName>
    <definedName name="地区名称" localSheetId="14">#REF!</definedName>
    <definedName name="地区名称" localSheetId="15">#REF!</definedName>
    <definedName name="地区名称" localSheetId="16">#REF!</definedName>
    <definedName name="地区名称" localSheetId="17">#REF!</definedName>
    <definedName name="地区名称" localSheetId="18">#REF!</definedName>
    <definedName name="地区名称" localSheetId="19">#REF!</definedName>
    <definedName name="地区名称" localSheetId="1">#REF!</definedName>
    <definedName name="地区名称" localSheetId="20">#REF!</definedName>
    <definedName name="地区名称" localSheetId="21">#REF!</definedName>
    <definedName name="地区名称" localSheetId="22">#REF!</definedName>
    <definedName name="地区名称" localSheetId="23">#REF!</definedName>
    <definedName name="地区名称" localSheetId="24">#REF!</definedName>
    <definedName name="地区名称" localSheetId="25">#REF!</definedName>
    <definedName name="地区名称" localSheetId="26">#REF!</definedName>
    <definedName name="地区名称" localSheetId="27">#REF!</definedName>
    <definedName name="地区名称" localSheetId="28">#REF!</definedName>
    <definedName name="地区名称" localSheetId="29">#REF!</definedName>
    <definedName name="地区名称" localSheetId="2">#REF!</definedName>
    <definedName name="地区名称" localSheetId="30">#REF!</definedName>
    <definedName name="地区名称" localSheetId="31">#REF!</definedName>
    <definedName name="地区名称" localSheetId="32">#REF!</definedName>
    <definedName name="地区名称" localSheetId="3">#REF!</definedName>
    <definedName name="地区名称" localSheetId="4">#REF!</definedName>
    <definedName name="地区名称" localSheetId="5">#REF!</definedName>
    <definedName name="地区名称" localSheetId="6">#REF!</definedName>
    <definedName name="地区名称" localSheetId="7">#REF!</definedName>
    <definedName name="地区名称" localSheetId="8">#REF!</definedName>
    <definedName name="地区名称" localSheetId="9">#REF!</definedName>
    <definedName name="地区名称" localSheetId="0">#REF!</definedName>
    <definedName name="地区名称">#REF!</definedName>
    <definedName name="分类" localSheetId="13">#REF!</definedName>
    <definedName name="分类" localSheetId="14">#REF!</definedName>
    <definedName name="分类" localSheetId="15">#REF!</definedName>
    <definedName name="分类" localSheetId="16">#REF!</definedName>
    <definedName name="分类" localSheetId="17">#REF!</definedName>
    <definedName name="分类" localSheetId="18">#REF!</definedName>
    <definedName name="分类" localSheetId="1">#REF!</definedName>
    <definedName name="分类" localSheetId="20">#REF!</definedName>
    <definedName name="分类" localSheetId="21">#REF!</definedName>
    <definedName name="分类" localSheetId="22">#REF!</definedName>
    <definedName name="分类" localSheetId="23">#REF!</definedName>
    <definedName name="分类" localSheetId="24">#REF!</definedName>
    <definedName name="分类" localSheetId="25">#REF!</definedName>
    <definedName name="分类" localSheetId="26">#REF!</definedName>
    <definedName name="分类" localSheetId="2">#REF!</definedName>
    <definedName name="分类" localSheetId="3">#REF!</definedName>
    <definedName name="分类" localSheetId="4">#REF!</definedName>
    <definedName name="分类" localSheetId="5">#REF!</definedName>
    <definedName name="分类" localSheetId="6">#REF!</definedName>
    <definedName name="分类" localSheetId="0">#REF!</definedName>
    <definedName name="分类">#REF!</definedName>
    <definedName name="几句">'[51]A01-1'!$A$5:$C$36</definedName>
    <definedName name="市州" localSheetId="20">[63]Sheet1!$A$2:$U$2</definedName>
    <definedName name="市州" localSheetId="21">[63]Sheet1!$A$2:$U$2</definedName>
    <definedName name="市州" localSheetId="22">[63]Sheet1!$A$2:$U$2</definedName>
    <definedName name="市州" localSheetId="23">[63]Sheet1!$A$2:$U$2</definedName>
    <definedName name="市州" localSheetId="24">[63]Sheet1!$A$2:$U$2</definedName>
    <definedName name="市州" localSheetId="25">[63]Sheet1!$A$2:$U$2</definedName>
    <definedName name="市州" localSheetId="26">[63]Sheet1!$A$2:$U$2</definedName>
    <definedName name="市州" localSheetId="3">[64]Sheet1!$A$2:$U$2</definedName>
    <definedName name="市州" localSheetId="5">[63]Sheet1!$A$2:$U$2</definedName>
    <definedName name="市州" localSheetId="6">[64]Sheet1!$A$2:$U$2</definedName>
    <definedName name="市州" localSheetId="0">[65]Sheet1!$A$2:$U$2</definedName>
    <definedName name="市州">[66]sheet1!$A$2:$U$2</definedName>
    <definedName name="行业" localSheetId="20">[63]Sheet1!$W$2:$W$9</definedName>
    <definedName name="行业" localSheetId="21">[63]Sheet1!$W$2:$W$9</definedName>
    <definedName name="行业" localSheetId="22">[63]Sheet1!$W$2:$W$9</definedName>
    <definedName name="行业" localSheetId="23">[63]Sheet1!$W$2:$W$9</definedName>
    <definedName name="行业" localSheetId="24">[63]Sheet1!$W$2:$W$9</definedName>
    <definedName name="行业" localSheetId="25">[63]Sheet1!$W$2:$W$9</definedName>
    <definedName name="行业" localSheetId="26">[63]Sheet1!$W$2:$W$9</definedName>
    <definedName name="行业" localSheetId="3">[64]Sheet1!$W$2:$W$9</definedName>
    <definedName name="行业" localSheetId="5">[63]Sheet1!$W$2:$W$9</definedName>
    <definedName name="行业" localSheetId="6">[64]Sheet1!$W$2:$W$9</definedName>
    <definedName name="行业" localSheetId="0">[65]Sheet1!$W$2:$W$9</definedName>
    <definedName name="行业">[66]sheet1!$W$2:$W$9</definedName>
    <definedName name="形式" localSheetId="13">#REF!</definedName>
    <definedName name="形式" localSheetId="14">#REF!</definedName>
    <definedName name="形式" localSheetId="15">#REF!</definedName>
    <definedName name="形式" localSheetId="16">#REF!</definedName>
    <definedName name="形式" localSheetId="17">#REF!</definedName>
    <definedName name="形式" localSheetId="18">#REF!</definedName>
    <definedName name="形式" localSheetId="1">#REF!</definedName>
    <definedName name="形式" localSheetId="20">#REF!</definedName>
    <definedName name="形式" localSheetId="21">#REF!</definedName>
    <definedName name="形式" localSheetId="22">#REF!</definedName>
    <definedName name="形式" localSheetId="23">#REF!</definedName>
    <definedName name="形式" localSheetId="24">#REF!</definedName>
    <definedName name="形式" localSheetId="25">#REF!</definedName>
    <definedName name="形式" localSheetId="26">#REF!</definedName>
    <definedName name="形式" localSheetId="2">#REF!</definedName>
    <definedName name="形式" localSheetId="3">#REF!</definedName>
    <definedName name="形式" localSheetId="4">#REF!</definedName>
    <definedName name="形式" localSheetId="5">#REF!</definedName>
    <definedName name="形式" localSheetId="6">#REF!</definedName>
    <definedName name="形式" localSheetId="0">#REF!</definedName>
    <definedName name="形式">#REF!</definedName>
    <definedName name="支出" localSheetId="10">#REF!</definedName>
    <definedName name="支出" localSheetId="11">#REF!</definedName>
    <definedName name="支出" localSheetId="12">#REF!</definedName>
    <definedName name="支出" localSheetId="13">#REF!</definedName>
    <definedName name="支出" localSheetId="14">#REF!</definedName>
    <definedName name="支出" localSheetId="15">#REF!</definedName>
    <definedName name="支出" localSheetId="16">#REF!</definedName>
    <definedName name="支出" localSheetId="17">#REF!</definedName>
    <definedName name="支出" localSheetId="18">#REF!</definedName>
    <definedName name="支出" localSheetId="19">#REF!</definedName>
    <definedName name="支出" localSheetId="1">#REF!</definedName>
    <definedName name="支出" localSheetId="20">#REF!</definedName>
    <definedName name="支出" localSheetId="21">#REF!</definedName>
    <definedName name="支出" localSheetId="22">#REF!</definedName>
    <definedName name="支出" localSheetId="23">#REF!</definedName>
    <definedName name="支出" localSheetId="24">#REF!</definedName>
    <definedName name="支出" localSheetId="25">#REF!</definedName>
    <definedName name="支出" localSheetId="26">#REF!</definedName>
    <definedName name="支出" localSheetId="27">#REF!</definedName>
    <definedName name="支出" localSheetId="28">#REF!</definedName>
    <definedName name="支出" localSheetId="29">#REF!</definedName>
    <definedName name="支出" localSheetId="2">#REF!</definedName>
    <definedName name="支出" localSheetId="30">#REF!</definedName>
    <definedName name="支出" localSheetId="31">#REF!</definedName>
    <definedName name="支出" localSheetId="32">#REF!</definedName>
    <definedName name="支出" localSheetId="3">#REF!</definedName>
    <definedName name="支出" localSheetId="4">#REF!</definedName>
    <definedName name="支出" localSheetId="5">#REF!</definedName>
    <definedName name="支出" localSheetId="6">#REF!</definedName>
    <definedName name="支出" localSheetId="7">#REF!</definedName>
    <definedName name="支出" localSheetId="8">#REF!</definedName>
    <definedName name="支出" localSheetId="9">#REF!</definedName>
    <definedName name="支出" localSheetId="0">#REF!</definedName>
    <definedName name="支出">#REF!</definedName>
    <definedName name="_______________________A01" localSheetId="33">#REF!</definedName>
    <definedName name="_______________________A08" localSheetId="33">'[67]A01-1'!$A$5:$C$36</definedName>
    <definedName name="______________________A01" localSheetId="33">#REF!</definedName>
    <definedName name="______________________A08" localSheetId="33">'[67]A01-1'!$A$5:$C$36</definedName>
    <definedName name="_____________________A01" localSheetId="33">#REF!</definedName>
    <definedName name="_____________________A08" localSheetId="33">'[68]A01-1'!$A$5:$C$36</definedName>
    <definedName name="____________________A01" localSheetId="33">#REF!</definedName>
    <definedName name="____________________A08" localSheetId="33">'[67]A01-1'!$A$5:$C$36</definedName>
    <definedName name="___________________A01" localSheetId="33">#REF!</definedName>
    <definedName name="___________________A08" localSheetId="33">'[67]A01-1'!$A$5:$C$36</definedName>
    <definedName name="___________________qyc1234" localSheetId="33">#REF!</definedName>
    <definedName name="__________________A01" localSheetId="33">#REF!</definedName>
    <definedName name="__________________A08" localSheetId="33">'[67]A01-1'!$A$5:$C$36</definedName>
    <definedName name="__________________qyc1234" localSheetId="33">#REF!</definedName>
    <definedName name="_________________A01" localSheetId="33">#REF!</definedName>
    <definedName name="_________________A08" localSheetId="33">'[69]A01-1'!$A$5:$C$36</definedName>
    <definedName name="_________________qyc1234" localSheetId="33">#REF!</definedName>
    <definedName name="________________A01" localSheetId="33">#REF!</definedName>
    <definedName name="________________A08" localSheetId="33">'[70]A01-1'!$A$5:$C$36</definedName>
    <definedName name="________________qyc1234" localSheetId="33">#REF!</definedName>
    <definedName name="_______________A01" localSheetId="33">#REF!</definedName>
    <definedName name="_______________A08" localSheetId="33">'[71]A01-1'!$A$5:$C$36</definedName>
    <definedName name="_______________qyc1234" localSheetId="33">#REF!</definedName>
    <definedName name="______________A01" localSheetId="33">#REF!</definedName>
    <definedName name="______________qyc1234" localSheetId="33">#REF!</definedName>
    <definedName name="_____________A01" localSheetId="33">#REF!</definedName>
    <definedName name="_____________A08" localSheetId="33">'[73]A01-1'!$A$5:$C$36</definedName>
    <definedName name="_____________qyc1234" localSheetId="33">#REF!</definedName>
    <definedName name="____________A01" localSheetId="33">#REF!</definedName>
    <definedName name="____________A08" localSheetId="33">'[74]A01-1'!$A$5:$C$36</definedName>
    <definedName name="____________qyc1234" localSheetId="33">#REF!</definedName>
    <definedName name="___________A01" localSheetId="33">#REF!</definedName>
    <definedName name="___________A08" localSheetId="33">'[74]A01-1'!$A$5:$C$36</definedName>
    <definedName name="___________qyc1234" localSheetId="33">#REF!</definedName>
    <definedName name="__________A01" localSheetId="33">#REF!</definedName>
    <definedName name="__________A08" localSheetId="33">'[74]A01-1'!$A$5:$C$36</definedName>
    <definedName name="__________qyc1234" localSheetId="33">#REF!</definedName>
    <definedName name="_________A01" localSheetId="33">#REF!</definedName>
    <definedName name="_________A08" localSheetId="33">'[67]A01-1'!$A$5:$C$36</definedName>
    <definedName name="_________qyc1234" localSheetId="33">#REF!</definedName>
    <definedName name="________A01" localSheetId="33">#REF!</definedName>
    <definedName name="________A08" localSheetId="33">'[74]A01-1'!$A$5:$C$36</definedName>
    <definedName name="________qyc1234" localSheetId="33">#REF!</definedName>
    <definedName name="_______A01" localSheetId="33">#REF!</definedName>
    <definedName name="_______A08" localSheetId="33">'[75]A01-1'!$A$5:$C$36</definedName>
    <definedName name="_______qyc1234" localSheetId="33">#REF!</definedName>
    <definedName name="______A01" localSheetId="33">#REF!</definedName>
    <definedName name="______A08" localSheetId="33">'[72]A01-1'!$A$5:$C$36</definedName>
    <definedName name="______qyc1234" localSheetId="33">#REF!</definedName>
    <definedName name="_____A01" localSheetId="33">#REF!</definedName>
    <definedName name="_____A08" localSheetId="33">'[72]A01-1'!$A$5:$C$36</definedName>
    <definedName name="_____qyc1234" localSheetId="33">#REF!</definedName>
    <definedName name="____1A01_" localSheetId="33">#REF!</definedName>
    <definedName name="____2A08_" localSheetId="33">'[76]A01-1'!$A$5:$C$36</definedName>
    <definedName name="____A01" localSheetId="33">#REF!</definedName>
    <definedName name="____A08" localSheetId="33">'[77]A01-1'!$A$5:$C$36</definedName>
    <definedName name="____qyc1234" localSheetId="33">#REF!</definedName>
    <definedName name="___1A01_" localSheetId="33">#REF!</definedName>
    <definedName name="___2A08_" localSheetId="33">'[71]A01-1'!$A$5:$C$36</definedName>
    <definedName name="___A01" localSheetId="33">#REF!</definedName>
    <definedName name="___A08" localSheetId="33">'[77]A01-1'!$A$5:$C$36</definedName>
    <definedName name="___qyc1234" localSheetId="33">#REF!</definedName>
    <definedName name="__1A01_" localSheetId="33">#REF!</definedName>
    <definedName name="__2A01_" localSheetId="33">#REF!</definedName>
    <definedName name="__2A08_" localSheetId="33">'[71]A01-1'!$A$5:$C$36</definedName>
    <definedName name="__4A08_" localSheetId="33">'[71]A01-1'!$A$5:$C$36</definedName>
    <definedName name="__A01" localSheetId="33">#REF!</definedName>
    <definedName name="__A08" localSheetId="33">'[71]A01-1'!$A$5:$C$36</definedName>
    <definedName name="__qyc1234" localSheetId="33">#REF!</definedName>
    <definedName name="_1A01_" localSheetId="33">#REF!</definedName>
    <definedName name="_2A01_" localSheetId="33">#REF!</definedName>
    <definedName name="_4A08_" localSheetId="33">'[71]A01-1'!$A$5:$C$36</definedName>
    <definedName name="_A01" localSheetId="33">#REF!</definedName>
    <definedName name="_A08" localSheetId="33">'[71]A01-1'!$A$5:$C$36</definedName>
    <definedName name="_a8756" localSheetId="33">'[70]A01-1'!$A$5:$C$36</definedName>
    <definedName name="_qyc1234" localSheetId="33">#REF!</definedName>
    <definedName name="Database" localSheetId="33" hidden="1">#REF!</definedName>
    <definedName name="_xlnm.Print_Area" localSheetId="33">'33.达州市通川区债务限额及余额决算情况表'!$A$1:$G$8</definedName>
    <definedName name="地区名称" localSheetId="33">#REF!</definedName>
    <definedName name="分类" localSheetId="33">#REF!</definedName>
    <definedName name="几句" localSheetId="33">'[77]A01-1'!$A$5:$C$36</definedName>
    <definedName name="市州" localSheetId="33">[78]Sheet1!$A$2:$U$2</definedName>
    <definedName name="行业" localSheetId="33">[78]Sheet1!$W$2:$W$9</definedName>
    <definedName name="形式" localSheetId="33">#REF!</definedName>
    <definedName name="性质">[79]Sheet2!$A$1:$A$4</definedName>
    <definedName name="支出" localSheetId="33">#REF!</definedName>
    <definedName name="_______________________A01" localSheetId="34">#REF!</definedName>
    <definedName name="_______________________A08" localSheetId="34">'[67]A01-1'!$A$5:$C$36</definedName>
    <definedName name="______________________A01" localSheetId="34">#REF!</definedName>
    <definedName name="______________________A08" localSheetId="34">'[67]A01-1'!$A$5:$C$36</definedName>
    <definedName name="_____________________A01" localSheetId="34">#REF!</definedName>
    <definedName name="_____________________A08" localSheetId="34">'[68]A01-1'!$A$5:$C$36</definedName>
    <definedName name="____________________A01" localSheetId="34">#REF!</definedName>
    <definedName name="____________________A08" localSheetId="34">'[67]A01-1'!$A$5:$C$36</definedName>
    <definedName name="___________________A01" localSheetId="34">#REF!</definedName>
    <definedName name="___________________A08" localSheetId="34">'[67]A01-1'!$A$5:$C$36</definedName>
    <definedName name="___________________qyc1234" localSheetId="34">#REF!</definedName>
    <definedName name="__________________A01" localSheetId="34">#REF!</definedName>
    <definedName name="__________________A08" localSheetId="34">'[67]A01-1'!$A$5:$C$36</definedName>
    <definedName name="__________________qyc1234" localSheetId="34">#REF!</definedName>
    <definedName name="_________________A01" localSheetId="34">#REF!</definedName>
    <definedName name="_________________A08" localSheetId="34">'[69]A01-1'!$A$5:$C$36</definedName>
    <definedName name="_________________qyc1234" localSheetId="34">#REF!</definedName>
    <definedName name="________________A01" localSheetId="34">#REF!</definedName>
    <definedName name="________________A08" localSheetId="34">'[70]A01-1'!$A$5:$C$36</definedName>
    <definedName name="________________qyc1234" localSheetId="34">#REF!</definedName>
    <definedName name="_______________A01" localSheetId="34">#REF!</definedName>
    <definedName name="_______________A08" localSheetId="34">'[71]A01-1'!$A$5:$C$36</definedName>
    <definedName name="_______________qyc1234" localSheetId="34">#REF!</definedName>
    <definedName name="______________A01" localSheetId="34">#REF!</definedName>
    <definedName name="______________qyc1234" localSheetId="34">#REF!</definedName>
    <definedName name="_____________A01" localSheetId="34">#REF!</definedName>
    <definedName name="_____________A08" localSheetId="34">'[73]A01-1'!$A$5:$C$36</definedName>
    <definedName name="_____________qyc1234" localSheetId="34">#REF!</definedName>
    <definedName name="____________A01" localSheetId="34">#REF!</definedName>
    <definedName name="____________A08" localSheetId="34">'[74]A01-1'!$A$5:$C$36</definedName>
    <definedName name="____________qyc1234" localSheetId="34">#REF!</definedName>
    <definedName name="___________A01" localSheetId="34">#REF!</definedName>
    <definedName name="___________A08" localSheetId="34">'[74]A01-1'!$A$5:$C$36</definedName>
    <definedName name="___________qyc1234" localSheetId="34">#REF!</definedName>
    <definedName name="__________A01" localSheetId="34">#REF!</definedName>
    <definedName name="__________A08" localSheetId="34">'[74]A01-1'!$A$5:$C$36</definedName>
    <definedName name="__________qyc1234" localSheetId="34">#REF!</definedName>
    <definedName name="_________A01" localSheetId="34">#REF!</definedName>
    <definedName name="_________A08" localSheetId="34">'[67]A01-1'!$A$5:$C$36</definedName>
    <definedName name="_________qyc1234" localSheetId="34">#REF!</definedName>
    <definedName name="________A01" localSheetId="34">#REF!</definedName>
    <definedName name="________A08" localSheetId="34">'[74]A01-1'!$A$5:$C$36</definedName>
    <definedName name="________qyc1234" localSheetId="34">#REF!</definedName>
    <definedName name="_______A01" localSheetId="34">#REF!</definedName>
    <definedName name="_______A08" localSheetId="34">'[75]A01-1'!$A$5:$C$36</definedName>
    <definedName name="_______qyc1234" localSheetId="34">#REF!</definedName>
    <definedName name="______A01" localSheetId="34">#REF!</definedName>
    <definedName name="______A08" localSheetId="34">'[72]A01-1'!$A$5:$C$36</definedName>
    <definedName name="______qyc1234" localSheetId="34">#REF!</definedName>
    <definedName name="_____A01" localSheetId="34">#REF!</definedName>
    <definedName name="_____A08" localSheetId="34">'[72]A01-1'!$A$5:$C$36</definedName>
    <definedName name="_____qyc1234" localSheetId="34">#REF!</definedName>
    <definedName name="____1A01_" localSheetId="34">#REF!</definedName>
    <definedName name="____2A08_" localSheetId="34">'[76]A01-1'!$A$5:$C$36</definedName>
    <definedName name="____A01" localSheetId="34">#REF!</definedName>
    <definedName name="____A08" localSheetId="34">'[77]A01-1'!$A$5:$C$36</definedName>
    <definedName name="____qyc1234" localSheetId="34">#REF!</definedName>
    <definedName name="___1A01_" localSheetId="34">#REF!</definedName>
    <definedName name="___2A08_" localSheetId="34">'[71]A01-1'!$A$5:$C$36</definedName>
    <definedName name="___A01" localSheetId="34">#REF!</definedName>
    <definedName name="___A08" localSheetId="34">'[77]A01-1'!$A$5:$C$36</definedName>
    <definedName name="___qyc1234" localSheetId="34">#REF!</definedName>
    <definedName name="__1A01_" localSheetId="34">#REF!</definedName>
    <definedName name="__2A01_" localSheetId="34">#REF!</definedName>
    <definedName name="__2A08_" localSheetId="34">'[71]A01-1'!$A$5:$C$36</definedName>
    <definedName name="__4A08_" localSheetId="34">'[71]A01-1'!$A$5:$C$36</definedName>
    <definedName name="__A01" localSheetId="34">#REF!</definedName>
    <definedName name="__A08" localSheetId="34">'[71]A01-1'!$A$5:$C$36</definedName>
    <definedName name="__qyc1234" localSheetId="34">#REF!</definedName>
    <definedName name="_1A01_" localSheetId="34">#REF!</definedName>
    <definedName name="_2A01_" localSheetId="34">#REF!</definedName>
    <definedName name="_4A08_" localSheetId="34">'[71]A01-1'!$A$5:$C$36</definedName>
    <definedName name="_A01" localSheetId="34">#REF!</definedName>
    <definedName name="_A08" localSheetId="34">'[71]A01-1'!$A$5:$C$36</definedName>
    <definedName name="_a8756" localSheetId="34">'[70]A01-1'!$A$5:$C$36</definedName>
    <definedName name="_qyc1234" localSheetId="34">#REF!</definedName>
    <definedName name="Database" localSheetId="34" hidden="1">#REF!</definedName>
    <definedName name="_xlnm.Print_Area" localSheetId="34">'34.达州市通川区年地方政府债务相关情况表'!$A:$C</definedName>
    <definedName name="地区名称" localSheetId="34">#REF!</definedName>
    <definedName name="分类" localSheetId="34">#REF!</definedName>
    <definedName name="几句" localSheetId="34">'[77]A01-1'!$A$5:$C$36</definedName>
    <definedName name="市州" localSheetId="34">[78]Sheet1!$A$2:$U$2</definedName>
    <definedName name="行业" localSheetId="34">[78]Sheet1!$W$2:$W$9</definedName>
    <definedName name="形式" localSheetId="34">#REF!</definedName>
    <definedName name="支出" localSheetId="34">#REF!</definedName>
    <definedName name="_______________________A01" localSheetId="35">#REF!</definedName>
    <definedName name="_______________________A08" localSheetId="35">'[67]A01-1'!$A$5:$C$36</definedName>
    <definedName name="______________________A01" localSheetId="35">#REF!</definedName>
    <definedName name="______________________A08" localSheetId="35">'[67]A01-1'!$A$5:$C$36</definedName>
    <definedName name="_____________________A01" localSheetId="35">#REF!</definedName>
    <definedName name="_____________________A08" localSheetId="35">'[68]A01-1'!$A$5:$C$36</definedName>
    <definedName name="____________________A01" localSheetId="35">#REF!</definedName>
    <definedName name="____________________A08" localSheetId="35">'[67]A01-1'!$A$5:$C$36</definedName>
    <definedName name="___________________A01" localSheetId="35">#REF!</definedName>
    <definedName name="___________________A08" localSheetId="35">'[67]A01-1'!$A$5:$C$36</definedName>
    <definedName name="___________________qyc1234" localSheetId="35">#REF!</definedName>
    <definedName name="__________________A01" localSheetId="35">#REF!</definedName>
    <definedName name="__________________A08" localSheetId="35">'[67]A01-1'!$A$5:$C$36</definedName>
    <definedName name="__________________qyc1234" localSheetId="35">#REF!</definedName>
    <definedName name="_________________A01" localSheetId="35">#REF!</definedName>
    <definedName name="_________________A08" localSheetId="35">'[69]A01-1'!$A$5:$C$36</definedName>
    <definedName name="_________________qyc1234" localSheetId="35">#REF!</definedName>
    <definedName name="________________A01" localSheetId="35">#REF!</definedName>
    <definedName name="________________A08" localSheetId="35">'[70]A01-1'!$A$5:$C$36</definedName>
    <definedName name="________________qyc1234" localSheetId="35">#REF!</definedName>
    <definedName name="_______________A01" localSheetId="35">#REF!</definedName>
    <definedName name="_______________A08" localSheetId="35">'[71]A01-1'!$A$5:$C$36</definedName>
    <definedName name="_______________qyc1234" localSheetId="35">#REF!</definedName>
    <definedName name="______________A01" localSheetId="35">#REF!</definedName>
    <definedName name="______________qyc1234" localSheetId="35">#REF!</definedName>
    <definedName name="_____________A01" localSheetId="35">#REF!</definedName>
    <definedName name="_____________A08" localSheetId="35">'[73]A01-1'!$A$5:$C$36</definedName>
    <definedName name="_____________qyc1234" localSheetId="35">#REF!</definedName>
    <definedName name="____________A01" localSheetId="35">#REF!</definedName>
    <definedName name="____________A08" localSheetId="35">'[74]A01-1'!$A$5:$C$36</definedName>
    <definedName name="____________qyc1234" localSheetId="35">#REF!</definedName>
    <definedName name="___________A01" localSheetId="35">#REF!</definedName>
    <definedName name="___________A08" localSheetId="35">'[74]A01-1'!$A$5:$C$36</definedName>
    <definedName name="___________qyc1234" localSheetId="35">#REF!</definedName>
    <definedName name="__________A01" localSheetId="35">#REF!</definedName>
    <definedName name="__________A08" localSheetId="35">'[74]A01-1'!$A$5:$C$36</definedName>
    <definedName name="__________qyc1234" localSheetId="35">#REF!</definedName>
    <definedName name="_________A01" localSheetId="35">#REF!</definedName>
    <definedName name="_________A08" localSheetId="35">'[67]A01-1'!$A$5:$C$36</definedName>
    <definedName name="_________qyc1234" localSheetId="35">#REF!</definedName>
    <definedName name="________A01" localSheetId="35">#REF!</definedName>
    <definedName name="________A08" localSheetId="35">'[74]A01-1'!$A$5:$C$36</definedName>
    <definedName name="________qyc1234" localSheetId="35">#REF!</definedName>
    <definedName name="_______A01" localSheetId="35">#REF!</definedName>
    <definedName name="_______A08" localSheetId="35">'[75]A01-1'!$A$5:$C$36</definedName>
    <definedName name="_______qyc1234" localSheetId="35">#REF!</definedName>
    <definedName name="______A01" localSheetId="35">#REF!</definedName>
    <definedName name="______A08" localSheetId="35">'[72]A01-1'!$A$5:$C$36</definedName>
    <definedName name="______qyc1234" localSheetId="35">#REF!</definedName>
    <definedName name="_____A01" localSheetId="35">#REF!</definedName>
    <definedName name="_____A08" localSheetId="35">'[72]A01-1'!$A$5:$C$36</definedName>
    <definedName name="_____qyc1234" localSheetId="35">#REF!</definedName>
    <definedName name="____1A01_" localSheetId="35">#REF!</definedName>
    <definedName name="____2A08_" localSheetId="35">'[76]A01-1'!$A$5:$C$36</definedName>
    <definedName name="____A01" localSheetId="35">#REF!</definedName>
    <definedName name="____A08" localSheetId="35">'[77]A01-1'!$A$5:$C$36</definedName>
    <definedName name="____qyc1234" localSheetId="35">#REF!</definedName>
    <definedName name="___1A01_" localSheetId="35">#REF!</definedName>
    <definedName name="___2A08_" localSheetId="35">'[71]A01-1'!$A$5:$C$36</definedName>
    <definedName name="___A01" localSheetId="35">#REF!</definedName>
    <definedName name="___A08" localSheetId="35">'[77]A01-1'!$A$5:$C$36</definedName>
    <definedName name="___qyc1234" localSheetId="35">#REF!</definedName>
    <definedName name="__1A01_" localSheetId="35">#REF!</definedName>
    <definedName name="__2A01_" localSheetId="35">#REF!</definedName>
    <definedName name="__2A08_" localSheetId="35">'[71]A01-1'!$A$5:$C$36</definedName>
    <definedName name="__4A08_" localSheetId="35">'[71]A01-1'!$A$5:$C$36</definedName>
    <definedName name="__A01" localSheetId="35">#REF!</definedName>
    <definedName name="__A08" localSheetId="35">'[71]A01-1'!$A$5:$C$36</definedName>
    <definedName name="__qyc1234" localSheetId="35">#REF!</definedName>
    <definedName name="_1A01_" localSheetId="35">#REF!</definedName>
    <definedName name="_2A01_" localSheetId="35">#REF!</definedName>
    <definedName name="_4A08_" localSheetId="35">'[71]A01-1'!$A$5:$C$36</definedName>
    <definedName name="_A01" localSheetId="35">#REF!</definedName>
    <definedName name="_A08" localSheetId="35">'[71]A01-1'!$A$5:$C$36</definedName>
    <definedName name="_a8756" localSheetId="35">'[70]A01-1'!$A$5:$C$36</definedName>
    <definedName name="_qyc1234" localSheetId="35">#REF!</definedName>
    <definedName name="Database" localSheetId="35" hidden="1">#REF!</definedName>
    <definedName name="_xlnm.Print_Area" localSheetId="35">'35-达州市通川区2021年本级地方政府专项债务表'!$A:$B</definedName>
    <definedName name="地区名称" localSheetId="35">#REF!</definedName>
    <definedName name="分类" localSheetId="35">#REF!</definedName>
    <definedName name="几句" localSheetId="35">'[77]A01-1'!$A$5:$C$36</definedName>
    <definedName name="市州" localSheetId="35">[78]Sheet1!$A$2:$U$2</definedName>
    <definedName name="行业" localSheetId="35">[78]Sheet1!$W$2:$W$9</definedName>
    <definedName name="形式" localSheetId="35">#REF!</definedName>
    <definedName name="支出" localSheetId="35">#REF!</definedName>
    <definedName name="_______________________A01" localSheetId="36">#REF!</definedName>
    <definedName name="_______________________A08" localSheetId="36">'[67]A01-1'!$A$5:$C$36</definedName>
    <definedName name="______________________A01" localSheetId="36">#REF!</definedName>
    <definedName name="______________________A08" localSheetId="36">'[67]A01-1'!$A$5:$C$36</definedName>
    <definedName name="_____________________A01" localSheetId="36">#REF!</definedName>
    <definedName name="_____________________A08" localSheetId="36">'[68]A01-1'!$A$5:$C$36</definedName>
    <definedName name="____________________A01" localSheetId="36">#REF!</definedName>
    <definedName name="____________________A08" localSheetId="36">'[67]A01-1'!$A$5:$C$36</definedName>
    <definedName name="___________________A01" localSheetId="36">#REF!</definedName>
    <definedName name="___________________A08" localSheetId="36">'[67]A01-1'!$A$5:$C$36</definedName>
    <definedName name="___________________qyc1234" localSheetId="36">#REF!</definedName>
    <definedName name="__________________A01" localSheetId="36">#REF!</definedName>
    <definedName name="__________________A08" localSheetId="36">'[67]A01-1'!$A$5:$C$36</definedName>
    <definedName name="__________________qyc1234" localSheetId="36">#REF!</definedName>
    <definedName name="_________________A01" localSheetId="36">#REF!</definedName>
    <definedName name="_________________A08" localSheetId="36">'[69]A01-1'!$A$5:$C$36</definedName>
    <definedName name="_________________qyc1234" localSheetId="36">#REF!</definedName>
    <definedName name="________________A01" localSheetId="36">#REF!</definedName>
    <definedName name="________________A08" localSheetId="36">'[70]A01-1'!$A$5:$C$36</definedName>
    <definedName name="________________qyc1234" localSheetId="36">#REF!</definedName>
    <definedName name="_______________A01" localSheetId="36">#REF!</definedName>
    <definedName name="_______________A08" localSheetId="36">'[71]A01-1'!$A$5:$C$36</definedName>
    <definedName name="_______________qyc1234" localSheetId="36">#REF!</definedName>
    <definedName name="______________A01" localSheetId="36">#REF!</definedName>
    <definedName name="______________qyc1234" localSheetId="36">#REF!</definedName>
    <definedName name="_____________A01" localSheetId="36">#REF!</definedName>
    <definedName name="_____________A08" localSheetId="36">'[73]A01-1'!$A$5:$C$36</definedName>
    <definedName name="_____________qyc1234" localSheetId="36">#REF!</definedName>
    <definedName name="____________A01" localSheetId="36">#REF!</definedName>
    <definedName name="____________A08" localSheetId="36">'[74]A01-1'!$A$5:$C$36</definedName>
    <definedName name="____________qyc1234" localSheetId="36">#REF!</definedName>
    <definedName name="___________A01" localSheetId="36">#REF!</definedName>
    <definedName name="___________A08" localSheetId="36">'[74]A01-1'!$A$5:$C$36</definedName>
    <definedName name="___________qyc1234" localSheetId="36">#REF!</definedName>
    <definedName name="__________A01" localSheetId="36">#REF!</definedName>
    <definedName name="__________A08" localSheetId="36">'[74]A01-1'!$A$5:$C$36</definedName>
    <definedName name="__________qyc1234" localSheetId="36">#REF!</definedName>
    <definedName name="_________A01" localSheetId="36">#REF!</definedName>
    <definedName name="_________A08" localSheetId="36">'[67]A01-1'!$A$5:$C$36</definedName>
    <definedName name="_________qyc1234" localSheetId="36">#REF!</definedName>
    <definedName name="________A01" localSheetId="36">#REF!</definedName>
    <definedName name="________A08" localSheetId="36">'[74]A01-1'!$A$5:$C$36</definedName>
    <definedName name="________qyc1234" localSheetId="36">#REF!</definedName>
    <definedName name="_______A01" localSheetId="36">#REF!</definedName>
    <definedName name="_______A08" localSheetId="36">'[75]A01-1'!$A$5:$C$36</definedName>
    <definedName name="_______qyc1234" localSheetId="36">#REF!</definedName>
    <definedName name="______A01" localSheetId="36">#REF!</definedName>
    <definedName name="______A08" localSheetId="36">'[72]A01-1'!$A$5:$C$36</definedName>
    <definedName name="______qyc1234" localSheetId="36">#REF!</definedName>
    <definedName name="_____A01" localSheetId="36">#REF!</definedName>
    <definedName name="_____A08" localSheetId="36">'[72]A01-1'!$A$5:$C$36</definedName>
    <definedName name="_____qyc1234" localSheetId="36">#REF!</definedName>
    <definedName name="____1A01_" localSheetId="36">#REF!</definedName>
    <definedName name="____2A08_" localSheetId="36">'[76]A01-1'!$A$5:$C$36</definedName>
    <definedName name="____A01" localSheetId="36">#REF!</definedName>
    <definedName name="____A08" localSheetId="36">'[77]A01-1'!$A$5:$C$36</definedName>
    <definedName name="____qyc1234" localSheetId="36">#REF!</definedName>
    <definedName name="___1A01_" localSheetId="36">#REF!</definedName>
    <definedName name="___2A08_" localSheetId="36">'[71]A01-1'!$A$5:$C$36</definedName>
    <definedName name="___A01" localSheetId="36">#REF!</definedName>
    <definedName name="___A08" localSheetId="36">'[77]A01-1'!$A$5:$C$36</definedName>
    <definedName name="___qyc1234" localSheetId="36">#REF!</definedName>
    <definedName name="__1A01_" localSheetId="36">#REF!</definedName>
    <definedName name="__2A01_" localSheetId="36">#REF!</definedName>
    <definedName name="__2A08_" localSheetId="36">'[71]A01-1'!$A$5:$C$36</definedName>
    <definedName name="__4A08_" localSheetId="36">'[71]A01-1'!$A$5:$C$36</definedName>
    <definedName name="__A01" localSheetId="36">#REF!</definedName>
    <definedName name="__A08" localSheetId="36">'[71]A01-1'!$A$5:$C$36</definedName>
    <definedName name="__qyc1234" localSheetId="36">#REF!</definedName>
    <definedName name="_1A01_" localSheetId="36">#REF!</definedName>
    <definedName name="_2A01_" localSheetId="36">#REF!</definedName>
    <definedName name="_4A08_" localSheetId="36">'[71]A01-1'!$A$5:$C$36</definedName>
    <definedName name="_A01" localSheetId="36">#REF!</definedName>
    <definedName name="_A08" localSheetId="36">'[71]A01-1'!$A$5:$C$36</definedName>
    <definedName name="_a8756" localSheetId="36">'[70]A01-1'!$A$5:$C$36</definedName>
    <definedName name="_qyc1234" localSheetId="36">#REF!</definedName>
    <definedName name="Database" localSheetId="36" hidden="1">#REF!</definedName>
    <definedName name="_xlnm.Print_Area" localSheetId="36">'36-达州市通川区2021年地方政府债券使用情况表'!$A$1:$H$45</definedName>
    <definedName name="_xlnm.Print_Titles" localSheetId="36">'36-达州市通川区2021年地方政府债券使用情况表'!$4:$4</definedName>
    <definedName name="地区名称" localSheetId="36">#REF!</definedName>
    <definedName name="分类" localSheetId="36">#REF!</definedName>
    <definedName name="几句" localSheetId="36">'[77]A01-1'!$A$5:$C$36</definedName>
    <definedName name="市州" localSheetId="36">[78]Sheet1!$A$2:$U$2</definedName>
    <definedName name="行业" localSheetId="36">[78]Sheet1!$W$2:$W$9</definedName>
    <definedName name="形式" localSheetId="36">#REF!</definedName>
    <definedName name="支出" localSheetId="36">#REF!</definedName>
  </definedNames>
  <calcPr calcId="144525"/>
</workbook>
</file>

<file path=xl/sharedStrings.xml><?xml version="1.0" encoding="utf-8"?>
<sst xmlns="http://schemas.openxmlformats.org/spreadsheetml/2006/main" count="2894" uniqueCount="1655">
  <si>
    <t>第二部分    政府决算公开参考样表</t>
  </si>
  <si>
    <t>样表1</t>
  </si>
  <si>
    <t>2021年达州市通川区一般公共预算收入决算表</t>
  </si>
  <si>
    <t>单位：万元，%</t>
  </si>
  <si>
    <t>预算科目</t>
  </si>
  <si>
    <t>年初
预算数</t>
  </si>
  <si>
    <t>调整
预算数</t>
  </si>
  <si>
    <t>决算数</t>
  </si>
  <si>
    <t>为预算</t>
  </si>
  <si>
    <t>为上年
决算</t>
  </si>
  <si>
    <t>税收收入小计</t>
  </si>
  <si>
    <t>一、增值税</t>
  </si>
  <si>
    <t>二、企业所得税</t>
  </si>
  <si>
    <t>三、企业所得税退税</t>
  </si>
  <si>
    <t>四、个人所得税</t>
  </si>
  <si>
    <t>五、资源税</t>
  </si>
  <si>
    <t>六、城市维护建设税</t>
  </si>
  <si>
    <t>七、房产税</t>
  </si>
  <si>
    <t>八、印花税</t>
  </si>
  <si>
    <t>九、城镇土地使用税</t>
  </si>
  <si>
    <t>十、土地增值税</t>
  </si>
  <si>
    <t>十一、车船税</t>
  </si>
  <si>
    <t>十二、耕地占用税</t>
  </si>
  <si>
    <t>十三、契税</t>
  </si>
  <si>
    <t>十四、烟叶税</t>
  </si>
  <si>
    <t>十五、环境保护税</t>
  </si>
  <si>
    <t>十六、其他税收收入</t>
  </si>
  <si>
    <t>非税收入小计</t>
  </si>
  <si>
    <t>十七、专项收入</t>
  </si>
  <si>
    <t>十八、行政事业性收费收入</t>
  </si>
  <si>
    <t>十九、罚没收入</t>
  </si>
  <si>
    <t>二十、国有资本经营收入</t>
  </si>
  <si>
    <t>二十一、国有资源（资产）有偿使用收入</t>
  </si>
  <si>
    <t>二十二、捐赠收入</t>
  </si>
  <si>
    <t>二十三、政府住房基金收入</t>
  </si>
  <si>
    <t>二十四、其他收入</t>
  </si>
  <si>
    <t>一般公共预算收入合计</t>
  </si>
  <si>
    <t>样表2</t>
  </si>
  <si>
    <t>2021年达州市通川区一般公共预算支出决算表</t>
  </si>
  <si>
    <t>单位：万元,%</t>
  </si>
  <si>
    <t>变动
预算数</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</si>
  <si>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</si>
  <si>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</si>
  <si>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</si>
  <si>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</si>
  <si>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</si>
  <si>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</si>
  <si>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</si>
  <si>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</si>
  <si>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</si>
  <si>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</si>
  <si>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</si>
  <si>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</si>
  <si>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</si>
  <si>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</si>
  <si>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</si>
  <si>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</si>
  <si>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</si>
  <si>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</si>
  <si>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</si>
  <si>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</si>
  <si>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</si>
  <si>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</si>
  <si>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</si>
  <si>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</si>
  <si>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</si>
  <si>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一般公共预算支出合计</t>
  </si>
  <si>
    <t>样表3</t>
  </si>
  <si>
    <t>2021年达州市通川区一般公共预算收支决算平衡表</t>
  </si>
  <si>
    <t>单位：万元</t>
  </si>
  <si>
    <t>收   入</t>
  </si>
  <si>
    <t>支   出</t>
  </si>
  <si>
    <t>一般公共预算收入</t>
  </si>
  <si>
    <t>一般公共预算支出</t>
  </si>
  <si>
    <t>转移性收入</t>
  </si>
  <si>
    <t>转移性支出</t>
  </si>
  <si>
    <t>上级补助收入</t>
  </si>
  <si>
    <t>上解支出</t>
  </si>
  <si>
    <t>一般性转移支付收入</t>
  </si>
  <si>
    <t>体制上解支出</t>
  </si>
  <si>
    <t>专项转移支付收入</t>
  </si>
  <si>
    <t>专项上解支出</t>
  </si>
  <si>
    <t>上年结余收入</t>
  </si>
  <si>
    <t>调出资金</t>
  </si>
  <si>
    <t>调入资金</t>
  </si>
  <si>
    <t>区域间转移性支出</t>
  </si>
  <si>
    <t>从政府性基金预算调入</t>
  </si>
  <si>
    <t>援助其他地区支出</t>
  </si>
  <si>
    <t>从国有资本经营预算调入</t>
  </si>
  <si>
    <t>生态保护补偿转移性支出</t>
  </si>
  <si>
    <t>从其他资金调入</t>
  </si>
  <si>
    <t>土地指标调剂转移性支出</t>
  </si>
  <si>
    <t>债务转贷收入</t>
  </si>
  <si>
    <t>其他转移性支出</t>
  </si>
  <si>
    <t>地方政府一般债券转贷收入</t>
  </si>
  <si>
    <t>安排预算稳定调节基金</t>
  </si>
  <si>
    <t>地方政府向外国政府借款转贷收入</t>
  </si>
  <si>
    <t>补充预算周转金</t>
  </si>
  <si>
    <t>地方政府向国际组织借款转贷收入</t>
  </si>
  <si>
    <t>拨付国债转贷资金数</t>
  </si>
  <si>
    <t>地方政府其他一般债务转贷收入</t>
  </si>
  <si>
    <t>国债转贷资金结余</t>
  </si>
  <si>
    <t>区域间转移性收入</t>
  </si>
  <si>
    <t>债务还本支出</t>
  </si>
  <si>
    <t>接受其他地区援助收入</t>
  </si>
  <si>
    <t>地方政府一般债务还本支出</t>
  </si>
  <si>
    <t>生态保护补偿转移性收入</t>
  </si>
  <si>
    <t>地方政府一般债券还本支出</t>
  </si>
  <si>
    <t>土地指标调剂转移性收入</t>
  </si>
  <si>
    <t>地方政府向外国政府借款还本支出</t>
  </si>
  <si>
    <t>其他转移性收入</t>
  </si>
  <si>
    <t>地方政府向国际组织借款还本支出</t>
  </si>
  <si>
    <t>动用预算稳定调节基金</t>
  </si>
  <si>
    <t>国债转贷收入</t>
  </si>
  <si>
    <t>国债转贷资金上年结余</t>
  </si>
  <si>
    <t>国债转贷转补助数</t>
  </si>
  <si>
    <t>……</t>
  </si>
  <si>
    <t>收  入  总  计</t>
  </si>
  <si>
    <t>支  出  总  计</t>
  </si>
  <si>
    <t>年终结余</t>
  </si>
  <si>
    <t>其中：结转下年支出</t>
  </si>
  <si>
    <t>样表4</t>
  </si>
  <si>
    <t>样表5</t>
  </si>
  <si>
    <t>其中：人大事务</t>
  </si>
  <si>
    <t xml:space="preserve"> 其中：行政运行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</si>
  <si>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</si>
  <si>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</si>
  <si>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</si>
  <si>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</si>
  <si>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</si>
  <si>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</si>
  <si>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</si>
  <si>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</si>
  <si>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</si>
  <si>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</si>
  <si>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</si>
  <si>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行政运行</t>
  </si>
  <si>
    <t xml:space="preserve">    一般行政管理事务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</si>
  <si>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</si>
  <si>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</si>
  <si>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</si>
  <si>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</si>
  <si>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</si>
  <si>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</si>
  <si>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</si>
  <si>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</si>
  <si>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</si>
  <si>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</si>
  <si>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</si>
  <si>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</si>
  <si>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</si>
  <si>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</si>
  <si>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</si>
  <si>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</si>
  <si>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</si>
  <si>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</si>
  <si>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</si>
  <si>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</si>
  <si>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</si>
  <si>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</si>
  <si>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</si>
  <si>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</si>
  <si>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</si>
  <si>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</si>
  <si>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</si>
  <si>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</si>
  <si>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</si>
  <si>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</si>
  <si>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</si>
  <si>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</si>
  <si>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</si>
  <si>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</si>
  <si>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</si>
  <si>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</si>
  <si>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</si>
  <si>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</si>
  <si>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</si>
  <si>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</si>
  <si>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</si>
  <si>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</si>
  <si>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</si>
  <si>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</si>
  <si>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</si>
  <si>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</si>
  <si>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</si>
  <si>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</si>
  <si>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</si>
  <si>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</si>
  <si>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</si>
  <si>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</si>
  <si>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</si>
  <si>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</si>
  <si>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</si>
  <si>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</si>
  <si>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</si>
  <si>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</si>
  <si>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</si>
  <si>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</si>
  <si>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</si>
  <si>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</si>
  <si>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</si>
  <si>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</si>
  <si>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</si>
  <si>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</si>
  <si>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</si>
  <si>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</si>
  <si>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</si>
  <si>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</si>
  <si>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</si>
  <si>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</si>
  <si>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</si>
  <si>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</si>
  <si>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</si>
  <si>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</si>
  <si>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</si>
  <si>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</si>
  <si>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</si>
  <si>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</si>
  <si>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</si>
  <si>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</si>
  <si>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</si>
  <si>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</si>
  <si>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</si>
  <si>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</si>
  <si>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</si>
  <si>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</si>
  <si>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</si>
  <si>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</si>
  <si>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</si>
  <si>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</si>
  <si>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</si>
  <si>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</si>
  <si>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</si>
  <si>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</si>
  <si>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</si>
  <si>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</si>
  <si>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</si>
  <si>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</si>
  <si>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</si>
  <si>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</si>
  <si>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</si>
  <si>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</si>
  <si>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</si>
  <si>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</si>
  <si>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</si>
  <si>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</si>
  <si>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</si>
  <si>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</si>
  <si>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</si>
  <si>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</si>
  <si>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</si>
  <si>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</si>
  <si>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</si>
  <si>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二、国防支出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</si>
  <si>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</si>
  <si>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</si>
  <si>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</si>
  <si>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</si>
  <si>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</si>
  <si>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</si>
  <si>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</si>
  <si>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</si>
  <si>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</si>
  <si>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</si>
  <si>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</si>
  <si>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</si>
  <si>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</si>
  <si>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</si>
  <si>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</si>
  <si>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</si>
  <si>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</si>
  <si>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</si>
  <si>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三、公共安全支出</t>
  </si>
  <si>
    <t>其中：公安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</si>
  <si>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</si>
  <si>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</si>
  <si>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</si>
  <si>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</si>
  <si>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</si>
  <si>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</si>
  <si>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</si>
  <si>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</si>
  <si>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</si>
  <si>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</si>
  <si>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</si>
  <si>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</si>
  <si>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</si>
  <si>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</si>
  <si>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</si>
  <si>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</si>
  <si>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</si>
  <si>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</si>
  <si>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</si>
  <si>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</si>
  <si>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</si>
  <si>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</si>
  <si>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</si>
  <si>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</si>
  <si>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</si>
  <si>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</si>
  <si>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</si>
  <si>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</si>
  <si>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</si>
  <si>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</si>
  <si>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</si>
  <si>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</si>
  <si>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</si>
  <si>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</si>
  <si>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</si>
  <si>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</si>
  <si>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</si>
  <si>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</si>
  <si>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</si>
  <si>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</si>
  <si>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</si>
  <si>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</si>
  <si>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</si>
  <si>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</si>
  <si>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</si>
  <si>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</si>
  <si>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四、教育支出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</si>
  <si>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</si>
  <si>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</si>
  <si>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</si>
  <si>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</si>
  <si>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</si>
  <si>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</si>
  <si>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</si>
  <si>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</si>
  <si>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</si>
  <si>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</si>
  <si>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</si>
  <si>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</si>
  <si>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</si>
  <si>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</si>
  <si>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</si>
  <si>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</si>
  <si>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</si>
  <si>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</si>
  <si>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</si>
  <si>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</si>
  <si>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</si>
  <si>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</si>
  <si>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</si>
  <si>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</si>
  <si>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</si>
  <si>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</si>
  <si>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</si>
  <si>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</si>
  <si>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</si>
  <si>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</si>
  <si>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</si>
  <si>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</si>
  <si>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</si>
  <si>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</si>
  <si>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</si>
  <si>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</si>
  <si>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</si>
  <si>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</si>
  <si>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</si>
  <si>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</si>
  <si>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</si>
  <si>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</si>
  <si>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</si>
  <si>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</si>
  <si>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</si>
  <si>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</si>
  <si>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</si>
  <si>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</si>
  <si>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五、科学技术支出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</si>
  <si>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</si>
  <si>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</si>
  <si>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</si>
  <si>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</si>
  <si>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</si>
  <si>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</si>
  <si>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</si>
  <si>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</si>
  <si>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</si>
  <si>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</si>
  <si>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</si>
  <si>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</si>
  <si>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</si>
  <si>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</si>
  <si>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</si>
  <si>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</si>
  <si>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</si>
  <si>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</si>
  <si>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</si>
  <si>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</si>
  <si>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</si>
  <si>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</si>
  <si>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</si>
  <si>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</si>
  <si>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</si>
  <si>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</si>
  <si>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</si>
  <si>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</si>
  <si>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</si>
  <si>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</si>
  <si>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</si>
  <si>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</si>
  <si>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</si>
  <si>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</si>
  <si>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</si>
  <si>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</si>
  <si>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</si>
  <si>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</si>
  <si>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</si>
  <si>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</si>
  <si>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</si>
  <si>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</si>
  <si>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</si>
  <si>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</si>
  <si>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</si>
  <si>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</si>
  <si>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</si>
  <si>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</si>
  <si>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六、文化旅游体育与传媒支出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</si>
  <si>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</si>
  <si>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</si>
  <si>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</si>
  <si>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</si>
  <si>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</si>
  <si>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</si>
  <si>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</si>
  <si>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</si>
  <si>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</si>
  <si>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</si>
  <si>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</si>
  <si>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</si>
  <si>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</si>
  <si>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</si>
  <si>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</si>
  <si>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</si>
  <si>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</si>
  <si>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</si>
  <si>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</si>
  <si>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</si>
  <si>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</si>
  <si>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</si>
  <si>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</si>
  <si>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</si>
  <si>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</si>
  <si>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</si>
  <si>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</si>
  <si>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</si>
  <si>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</si>
  <si>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</si>
  <si>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</si>
  <si>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</si>
  <si>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</si>
  <si>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</si>
  <si>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</si>
  <si>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</si>
  <si>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</si>
  <si>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</si>
  <si>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</si>
  <si>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</si>
  <si>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</si>
  <si>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七、社会保障和就业支出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</si>
  <si>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</si>
  <si>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</si>
  <si>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</si>
  <si>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</si>
  <si>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</si>
  <si>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</si>
  <si>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</si>
  <si>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</si>
  <si>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</si>
  <si>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</si>
  <si>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</si>
  <si>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</si>
  <si>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</si>
  <si>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</si>
  <si>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</si>
  <si>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</si>
  <si>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</si>
  <si>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</si>
  <si>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</si>
  <si>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</si>
  <si>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</si>
  <si>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</si>
  <si>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</si>
  <si>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</si>
  <si>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</si>
  <si>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</si>
  <si>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</si>
  <si>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</si>
  <si>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</si>
  <si>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</si>
  <si>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</si>
  <si>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</si>
  <si>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</si>
  <si>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</si>
  <si>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</si>
  <si>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</si>
  <si>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</si>
  <si>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</si>
  <si>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</si>
  <si>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</si>
  <si>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</si>
  <si>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</si>
  <si>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</si>
  <si>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</si>
  <si>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</si>
  <si>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</si>
  <si>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</si>
  <si>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</si>
  <si>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</si>
  <si>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</si>
  <si>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</si>
  <si>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</si>
  <si>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</si>
  <si>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</si>
  <si>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</si>
  <si>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</si>
  <si>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</si>
  <si>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</si>
  <si>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</si>
  <si>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</si>
  <si>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</si>
  <si>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</si>
  <si>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</si>
  <si>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</si>
  <si>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</si>
  <si>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</si>
  <si>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</si>
  <si>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</si>
  <si>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</si>
  <si>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</si>
  <si>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</si>
  <si>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</si>
  <si>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</si>
  <si>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</si>
  <si>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</si>
  <si>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</si>
  <si>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</si>
  <si>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</si>
  <si>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</si>
  <si>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</si>
  <si>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</si>
  <si>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</si>
  <si>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</si>
  <si>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</si>
  <si>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</si>
  <si>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</si>
  <si>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</si>
  <si>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</si>
  <si>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</si>
  <si>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</si>
  <si>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</si>
  <si>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</si>
  <si>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</si>
  <si>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</si>
  <si>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</si>
  <si>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</si>
  <si>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</si>
  <si>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</si>
  <si>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</si>
  <si>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</si>
  <si>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</si>
  <si>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</si>
  <si>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</si>
  <si>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</si>
  <si>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</si>
  <si>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</si>
  <si>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</si>
  <si>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八、卫生健康支出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</si>
  <si>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</si>
  <si>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</si>
  <si>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</si>
  <si>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</si>
  <si>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</si>
  <si>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</si>
  <si>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</si>
  <si>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</si>
  <si>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</si>
  <si>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</si>
  <si>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</si>
  <si>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</si>
  <si>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</si>
  <si>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</si>
  <si>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</si>
  <si>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</si>
  <si>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</si>
  <si>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</si>
  <si>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</si>
  <si>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</si>
  <si>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</si>
  <si>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</si>
  <si>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</si>
  <si>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</si>
  <si>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</si>
  <si>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</si>
  <si>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</si>
  <si>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</si>
  <si>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</si>
  <si>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</si>
  <si>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</si>
  <si>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</si>
  <si>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</si>
  <si>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</si>
  <si>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</si>
  <si>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</si>
  <si>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</si>
  <si>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</si>
  <si>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</si>
  <si>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</si>
  <si>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</si>
  <si>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</si>
  <si>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</si>
  <si>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</si>
  <si>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</si>
  <si>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</si>
  <si>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</si>
  <si>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</si>
  <si>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</si>
  <si>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</si>
  <si>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</si>
  <si>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</si>
  <si>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</si>
  <si>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</si>
  <si>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</si>
  <si>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</si>
  <si>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</si>
  <si>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</si>
  <si>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</si>
  <si>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</si>
  <si>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</si>
  <si>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</si>
  <si>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</si>
  <si>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九、节能环保支出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</si>
  <si>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</si>
  <si>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</si>
  <si>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</si>
  <si>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</si>
  <si>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</si>
  <si>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</si>
  <si>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</si>
  <si>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</si>
  <si>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</si>
  <si>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</si>
  <si>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</si>
  <si>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</si>
  <si>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</si>
  <si>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</si>
  <si>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</si>
  <si>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</si>
  <si>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</si>
  <si>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</si>
  <si>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</si>
  <si>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</si>
  <si>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</si>
  <si>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</si>
  <si>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</si>
  <si>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</si>
  <si>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</si>
  <si>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</si>
  <si>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</si>
  <si>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</si>
  <si>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</si>
  <si>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</si>
  <si>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</si>
  <si>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</si>
  <si>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</si>
  <si>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</si>
  <si>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</si>
  <si>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</si>
  <si>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</si>
  <si>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</si>
  <si>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</si>
  <si>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</si>
  <si>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</si>
  <si>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</si>
  <si>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</si>
  <si>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</si>
  <si>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</si>
  <si>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</si>
  <si>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</si>
  <si>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</si>
  <si>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</si>
  <si>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</si>
  <si>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</si>
  <si>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</si>
  <si>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</si>
  <si>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</si>
  <si>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</si>
  <si>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</si>
  <si>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</si>
  <si>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</si>
  <si>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</si>
  <si>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</si>
  <si>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</si>
  <si>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</si>
  <si>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</si>
  <si>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</si>
  <si>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</si>
  <si>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</si>
  <si>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</si>
  <si>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</si>
  <si>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</si>
  <si>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</si>
  <si>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十、城乡社区支出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</si>
  <si>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</si>
  <si>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</si>
  <si>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</si>
  <si>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</si>
  <si>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</si>
  <si>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</si>
  <si>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</si>
  <si>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</si>
  <si>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</si>
  <si>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</si>
  <si>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</si>
  <si>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</si>
  <si>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</si>
  <si>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</si>
  <si>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</si>
  <si>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</si>
  <si>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</si>
  <si>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</si>
  <si>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</si>
  <si>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十一、农林水支出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</si>
  <si>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</si>
  <si>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</si>
  <si>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</si>
  <si>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</si>
  <si>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</si>
  <si>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</si>
  <si>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</si>
  <si>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</si>
  <si>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</si>
  <si>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</si>
  <si>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</si>
  <si>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</si>
  <si>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</si>
  <si>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</si>
  <si>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</si>
  <si>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</si>
  <si>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</si>
  <si>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</si>
  <si>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</si>
  <si>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</si>
  <si>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</si>
  <si>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</si>
  <si>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</si>
  <si>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</si>
  <si>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</si>
  <si>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</si>
  <si>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</si>
  <si>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</si>
  <si>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</si>
  <si>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</si>
  <si>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</si>
  <si>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</si>
  <si>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</si>
  <si>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</si>
  <si>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</si>
  <si>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</si>
  <si>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</si>
  <si>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</si>
  <si>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</si>
  <si>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</si>
  <si>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</si>
  <si>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</si>
  <si>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</si>
  <si>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</si>
  <si>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</si>
  <si>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</si>
  <si>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</si>
  <si>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</si>
  <si>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</si>
  <si>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</si>
  <si>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</si>
  <si>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</si>
  <si>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</si>
  <si>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</si>
  <si>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</si>
  <si>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</si>
  <si>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</si>
  <si>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</si>
  <si>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</si>
  <si>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</si>
  <si>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</si>
  <si>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</si>
  <si>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</si>
  <si>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</si>
  <si>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</si>
  <si>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</si>
  <si>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</si>
  <si>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</si>
  <si>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</si>
  <si>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</si>
  <si>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</si>
  <si>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</si>
  <si>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</si>
  <si>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</si>
  <si>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</si>
  <si>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</si>
  <si>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</si>
  <si>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</si>
  <si>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</si>
  <si>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</si>
  <si>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</si>
  <si>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</si>
  <si>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</si>
  <si>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</si>
  <si>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</si>
  <si>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</si>
  <si>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</si>
  <si>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</si>
  <si>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</si>
  <si>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</si>
  <si>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</si>
  <si>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</si>
  <si>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</si>
  <si>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</si>
  <si>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</si>
  <si>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</si>
  <si>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十二、交通运输支出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</si>
  <si>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</si>
  <si>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</si>
  <si>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</si>
  <si>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</si>
  <si>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</si>
  <si>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</si>
  <si>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</si>
  <si>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</si>
  <si>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</si>
  <si>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</si>
  <si>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</si>
  <si>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</si>
  <si>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</si>
  <si>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</si>
  <si>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</si>
  <si>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</si>
  <si>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</si>
  <si>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</si>
  <si>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</si>
  <si>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</si>
  <si>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</si>
  <si>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</si>
  <si>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</si>
  <si>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</si>
  <si>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</si>
  <si>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</si>
  <si>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</si>
  <si>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</si>
  <si>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</si>
  <si>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</si>
  <si>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</si>
  <si>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</si>
  <si>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</si>
  <si>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</si>
  <si>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</si>
  <si>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</si>
  <si>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</si>
  <si>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</si>
  <si>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</si>
  <si>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</si>
  <si>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</si>
  <si>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</si>
  <si>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</si>
  <si>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</si>
  <si>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</si>
  <si>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</si>
  <si>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</si>
  <si>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</si>
  <si>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</si>
  <si>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</si>
  <si>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十三、资源勘探工业信息等支出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</si>
  <si>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</si>
  <si>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</si>
  <si>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</si>
  <si>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</si>
  <si>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</si>
  <si>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</si>
  <si>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</si>
  <si>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</si>
  <si>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</si>
  <si>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</si>
  <si>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</si>
  <si>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</si>
  <si>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</si>
  <si>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</si>
  <si>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</si>
  <si>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</si>
  <si>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</si>
  <si>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</si>
  <si>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</si>
  <si>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</si>
  <si>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</si>
  <si>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</si>
  <si>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</si>
  <si>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</si>
  <si>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</si>
  <si>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</si>
  <si>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</si>
  <si>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</si>
  <si>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</si>
  <si>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</si>
  <si>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</si>
  <si>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</si>
  <si>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</si>
  <si>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</si>
  <si>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</si>
  <si>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</si>
  <si>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</si>
  <si>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</si>
  <si>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</si>
  <si>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</si>
  <si>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</si>
  <si>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</si>
  <si>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</si>
  <si>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</si>
  <si>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十四、商业服务业等支出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</si>
  <si>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</si>
  <si>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</si>
  <si>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</si>
  <si>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</si>
  <si>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</si>
  <si>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</si>
  <si>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</si>
  <si>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</si>
  <si>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</si>
  <si>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</si>
  <si>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</si>
  <si>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</si>
  <si>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十五、金融支出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</si>
  <si>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</si>
  <si>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</si>
  <si>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</si>
  <si>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</si>
  <si>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</si>
  <si>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</si>
  <si>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</si>
  <si>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</si>
  <si>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</si>
  <si>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</si>
  <si>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</si>
  <si>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</si>
  <si>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</si>
  <si>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</si>
  <si>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</si>
  <si>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</si>
  <si>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</si>
  <si>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</si>
  <si>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</si>
  <si>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</si>
  <si>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</si>
  <si>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</si>
  <si>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</si>
  <si>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</si>
  <si>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</si>
  <si>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十六、援助其他地区支出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</si>
  <si>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</si>
  <si>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</si>
  <si>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</si>
  <si>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</si>
  <si>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</si>
  <si>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</si>
  <si>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</si>
  <si>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</si>
  <si>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</si>
  <si>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十七、自然资源海洋气象等支出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</si>
  <si>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</si>
  <si>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</si>
  <si>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</si>
  <si>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</si>
  <si>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</si>
  <si>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</si>
  <si>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</si>
  <si>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</si>
  <si>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</si>
  <si>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</si>
  <si>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</si>
  <si>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</si>
  <si>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</si>
  <si>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</si>
  <si>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</si>
  <si>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</si>
  <si>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</si>
  <si>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</si>
  <si>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</si>
  <si>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</si>
  <si>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</si>
  <si>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</si>
  <si>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</si>
  <si>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</si>
  <si>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</si>
  <si>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</si>
  <si>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</si>
  <si>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</si>
  <si>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</si>
  <si>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</si>
  <si>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</si>
  <si>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</si>
  <si>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</si>
  <si>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</si>
  <si>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</si>
  <si>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</si>
  <si>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</si>
  <si>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十八、住房保障支出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</si>
  <si>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</si>
  <si>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</si>
  <si>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</si>
  <si>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</si>
  <si>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</si>
  <si>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</si>
  <si>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</si>
  <si>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</si>
  <si>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</si>
  <si>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</si>
  <si>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</si>
  <si>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</si>
  <si>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</si>
  <si>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</si>
  <si>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</si>
  <si>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</si>
  <si>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</si>
  <si>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</si>
  <si>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</si>
  <si>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十九、粮油物资储备支出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</si>
  <si>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</si>
  <si>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</si>
  <si>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</si>
  <si>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</si>
  <si>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</si>
  <si>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</si>
  <si>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</si>
  <si>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</si>
  <si>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</si>
  <si>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</si>
  <si>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</si>
  <si>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</si>
  <si>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</si>
  <si>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</si>
  <si>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</si>
  <si>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</si>
  <si>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</si>
  <si>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</si>
  <si>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</si>
  <si>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</si>
  <si>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</si>
  <si>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</si>
  <si>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</si>
  <si>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</si>
  <si>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</si>
  <si>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</si>
  <si>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</si>
  <si>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</si>
  <si>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</si>
  <si>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</si>
  <si>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</si>
  <si>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</si>
  <si>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</si>
  <si>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</si>
  <si>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</si>
  <si>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</si>
  <si>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</si>
  <si>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</si>
  <si>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</si>
  <si>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</si>
  <si>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</si>
  <si>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</si>
  <si>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</si>
  <si>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</si>
  <si>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</si>
  <si>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</si>
  <si>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</si>
  <si>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</si>
  <si>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</si>
  <si>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</si>
  <si>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</si>
  <si>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</si>
  <si>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</si>
  <si>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</si>
  <si>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</si>
  <si>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</si>
  <si>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</si>
  <si>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</si>
  <si>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</si>
  <si>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</si>
  <si>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</si>
  <si>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</si>
  <si>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</si>
  <si>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</si>
  <si>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</si>
  <si>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</si>
  <si>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</si>
  <si>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</si>
  <si>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</si>
  <si>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</si>
  <si>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</si>
  <si>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</si>
  <si>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</si>
  <si>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</si>
  <si>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</si>
  <si>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</si>
  <si>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</si>
  <si>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</si>
  <si>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二十一、预备费</t>
  </si>
  <si>
    <t>二十二、其他支出</t>
  </si>
  <si>
    <t>其中：其他支出</t>
  </si>
  <si>
    <t xml:space="preserve"> 其中：其他支出</t>
  </si>
  <si>
    <t>二十三、债务付息支出</t>
  </si>
  <si>
    <t>其中：地方政府一般债务付息支出</t>
  </si>
  <si>
    <t xml:space="preserve"> 其中：地方政府一般债券付息支出</t>
  </si>
  <si>
    <t xml:space="preserve">  地方政府其他一般债务付息支出</t>
  </si>
  <si>
    <t>二十四、债务发行费用支出</t>
  </si>
  <si>
    <t>其中：地方政府一般债务发行费用支出</t>
  </si>
  <si>
    <t>样表6</t>
  </si>
  <si>
    <t>2021年区级一般公共预算收支决算平衡表</t>
  </si>
  <si>
    <t>收  入</t>
  </si>
  <si>
    <t>支  出</t>
  </si>
  <si>
    <t>补助下级支出</t>
  </si>
  <si>
    <t>一般性转移支付</t>
  </si>
  <si>
    <t>专项转移支付</t>
  </si>
  <si>
    <t>上解收入</t>
  </si>
  <si>
    <t>体制上解收入</t>
  </si>
  <si>
    <t>专项上解收入</t>
  </si>
  <si>
    <t>债务转贷支出</t>
  </si>
  <si>
    <t>地方政府一般债券转贷支出</t>
  </si>
  <si>
    <t>地方政府向外国政府借款转贷支出</t>
  </si>
  <si>
    <t>地方政府向国际组织借款转贷支出</t>
  </si>
  <si>
    <t>地方政府其他一般债务转贷支出</t>
  </si>
  <si>
    <t>样表7</t>
  </si>
  <si>
    <t>2021年通川区区本级一般公共预算
经济分类科目支出决算表</t>
  </si>
  <si>
    <t>一、机关工资福利支出</t>
  </si>
  <si>
    <t xml:space="preserve">  工资奖金津补贴</t>
  </si>
  <si>
    <t xml:space="preserve">  社会保障缴费</t>
  </si>
  <si>
    <t xml:space="preserve">  住房公积金</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</si>
  <si>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</si>
  <si>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</si>
  <si>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</si>
  <si>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</si>
  <si>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</si>
  <si>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</si>
  <si>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</si>
  <si>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</si>
  <si>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</si>
  <si>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</si>
  <si>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</si>
  <si>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</si>
  <si>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</si>
  <si>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</si>
  <si>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</si>
  <si>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</si>
  <si>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</si>
  <si>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</si>
  <si>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</si>
  <si>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</si>
  <si>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</si>
  <si>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</si>
  <si>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</si>
  <si>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商品和服务支出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</si>
  <si>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</si>
  <si>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</si>
  <si>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</si>
  <si>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</si>
  <si>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</si>
  <si>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</si>
  <si>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</si>
  <si>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</si>
  <si>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</si>
  <si>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对企业资本性支出(一)</t>
  </si>
  <si>
    <t xml:space="preserve">  对企业资本性支出(二)</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</si>
  <si>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</si>
  <si>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</si>
  <si>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</si>
  <si>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</si>
  <si>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</si>
  <si>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</si>
  <si>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</si>
  <si>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</si>
  <si>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 xml:space="preserve">  对机关事业单位职业年金的补助</t>
  </si>
  <si>
    <t>十一、债务利息及费用支出</t>
  </si>
  <si>
    <t xml:space="preserve">  国内债务付息</t>
  </si>
  <si>
    <t xml:space="preserve">  国外债务付息</t>
  </si>
  <si>
    <t xml:space="preserve">  国内债务发行费用</t>
  </si>
  <si>
    <t xml:space="preserve">  国外债务发行费用</t>
  </si>
  <si>
    <t>十二、其他支出</t>
  </si>
  <si>
    <t xml:space="preserve">  赠与</t>
  </si>
  <si>
    <t xml:space="preserve">  国家赔偿费用支出</t>
  </si>
  <si>
    <t xml:space="preserve">  对民间非营利组织和群众性自治组织补贴</t>
  </si>
  <si>
    <t>合计</t>
  </si>
  <si>
    <t>样表8</t>
  </si>
  <si>
    <t>2021年达州市通川区本级一般公共预算
经济分类科目基本支出决算表</t>
  </si>
  <si>
    <t>预  算  科  目</t>
  </si>
  <si>
    <t>三、机关资本性支出(一)</t>
  </si>
  <si>
    <t>四、机关资本性支出(二)</t>
  </si>
  <si>
    <t>样表9</t>
  </si>
  <si>
    <t>2021年达州市通川区对下一般公共预算
转移支付和税收返还决算表</t>
  </si>
  <si>
    <t>预 算 科 目 ( 项 目 )</t>
  </si>
  <si>
    <t>合   计</t>
  </si>
  <si>
    <t>一、一般性转移支付</t>
  </si>
  <si>
    <t>其中：均衡性转移支付</t>
  </si>
  <si>
    <t xml:space="preserve">  重点生态功能区转移支付</t>
  </si>
  <si>
    <t xml:space="preserve">  县级基本财力保障机制奖补资金</t>
  </si>
  <si>
    <t xml:space="preserve">  资源枯竭城市转移支付</t>
  </si>
  <si>
    <t xml:space="preserve">  革命老区转移支付</t>
  </si>
  <si>
    <t xml:space="preserve">  民族地区转移支付</t>
  </si>
  <si>
    <t xml:space="preserve">  欠发达地区转移支付</t>
  </si>
  <si>
    <t xml:space="preserve">     共同财政事权转移支付</t>
  </si>
  <si>
    <t xml:space="preserve">      其中：成品油税费改革转移支付</t>
  </si>
  <si>
    <t xml:space="preserve">        城乡义务教育补助经费</t>
  </si>
  <si>
    <t xml:space="preserve">        ……</t>
  </si>
  <si>
    <t xml:space="preserve"> 税收返还</t>
  </si>
  <si>
    <t xml:space="preserve"> 体制结算补助</t>
  </si>
  <si>
    <t>二、专项转移支付</t>
  </si>
  <si>
    <t>其中：民族事业发展专项资金</t>
  </si>
  <si>
    <t xml:space="preserve">          帮扶干部风险保障金</t>
  </si>
  <si>
    <t xml:space="preserve">            ……</t>
  </si>
  <si>
    <t xml:space="preserve">   ……</t>
  </si>
  <si>
    <t>样表10</t>
  </si>
  <si>
    <t>转移支付</t>
  </si>
  <si>
    <t>地     区</t>
  </si>
  <si>
    <t>20XX年决算数</t>
  </si>
  <si>
    <t>表11</t>
  </si>
  <si>
    <t>2021年通川区预算内基本建设决算表</t>
  </si>
  <si>
    <t>预算科目（项目）</t>
  </si>
  <si>
    <t>预算内基本建设支出合计</t>
  </si>
  <si>
    <t>本级支出合计</t>
  </si>
  <si>
    <t>对地方转移支付合计</t>
  </si>
  <si>
    <t>表12</t>
  </si>
  <si>
    <t>2021年通川区本级重大政府投资计划和
重大投资项目决算表</t>
  </si>
  <si>
    <t>项目（计划）</t>
  </si>
  <si>
    <t>样表13</t>
  </si>
  <si>
    <t>2021年达州市通川区政府性基金预算收入决算表</t>
  </si>
  <si>
    <t>一、政府性基金收入</t>
  </si>
  <si>
    <t>农网还贷资金收入</t>
  </si>
  <si>
    <t>国家电影事业发展专项资金收入</t>
  </si>
  <si>
    <t>国有土地收益基金收入</t>
  </si>
  <si>
    <t>农业土地开发资金收入</t>
  </si>
  <si>
    <t>国有土地使用权出让收入</t>
  </si>
  <si>
    <t xml:space="preserve">  大中型水库移民后期扶持基金收入</t>
  </si>
  <si>
    <t xml:space="preserve">  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</si>
  <si>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</si>
  <si>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</si>
  <si>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</si>
  <si>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</si>
  <si>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</si>
  <si>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</si>
  <si>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</si>
  <si>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</si>
  <si>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</si>
  <si>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</si>
  <si>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</si>
  <si>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</si>
  <si>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污水处理费收入</t>
  </si>
  <si>
    <t xml:space="preserve">  彩票发行机构和彩票销售机构的业务费用</t>
  </si>
  <si>
    <t xml:space="preserve">  抗疫特别国债财务基金收入</t>
  </si>
  <si>
    <t>其他政府性基金收入</t>
  </si>
  <si>
    <t>二、专项债务对应项目专项收入</t>
  </si>
  <si>
    <t>港口建设费专项债务对应项目专项收入</t>
  </si>
  <si>
    <t>国家电影事业发展专项资金专项债务对应项目专项收入</t>
  </si>
  <si>
    <t>国有土地使用权出让金专项债务对应项目专项收入</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</si>
  <si>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</si>
  <si>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</si>
  <si>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</si>
  <si>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</si>
  <si>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</si>
  <si>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</si>
  <si>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污水处理费专项债务对应项目专项收入  </t>
  </si>
  <si>
    <t>其他政府性基金专项债务对应项目专项收入</t>
  </si>
  <si>
    <t>政府性基金预算收入合计</t>
  </si>
  <si>
    <t>样表14</t>
  </si>
  <si>
    <t>2021年达州市通川区政府性基金预算支出决算表</t>
  </si>
  <si>
    <t>一、科学技术支出</t>
  </si>
  <si>
    <t>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</si>
  <si>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</si>
  <si>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</si>
  <si>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</si>
  <si>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</si>
  <si>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</si>
  <si>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</si>
  <si>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二、文化旅游体育与传媒支出</t>
  </si>
  <si>
    <t>国家电影事业发展专项资金安排的支出</t>
  </si>
  <si>
    <t>旅游发展基金支出</t>
  </si>
  <si>
    <t>国家电影事业发展专项资金对应专项债务收入安排的支出</t>
  </si>
  <si>
    <t>三、社会保障和就业支出</t>
  </si>
  <si>
    <t xml:space="preserve">  大中型水库移民后期扶持基金支出</t>
  </si>
  <si>
    <t xml:space="preserve">  小型水库移民扶助基金安排的支出</t>
  </si>
  <si>
    <t xml:space="preserve">  小型水库移民扶助基金对应专项债务收入安排的支出</t>
  </si>
  <si>
    <t>四、节能环保支出</t>
  </si>
  <si>
    <t xml:space="preserve">  可再生能源电价附加收入安排的支出</t>
  </si>
  <si>
    <t xml:space="preserve">  废弃电器电子产品处理基金支出</t>
  </si>
  <si>
    <t>五、城乡社区支出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</si>
  <si>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</si>
  <si>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</si>
  <si>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</si>
  <si>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</si>
  <si>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</si>
  <si>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</si>
  <si>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</si>
  <si>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</si>
  <si>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</si>
  <si>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</si>
  <si>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六、农林水支出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</si>
  <si>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</si>
  <si>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</si>
  <si>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</si>
  <si>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</si>
  <si>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</si>
  <si>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七、交通运输支出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</si>
  <si>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</si>
  <si>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</si>
  <si>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</si>
  <si>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</si>
  <si>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</si>
  <si>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</si>
  <si>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</si>
  <si>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</si>
  <si>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</si>
  <si>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</si>
  <si>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八、资源勘探工业信息等支出</t>
  </si>
  <si>
    <t xml:space="preserve">  农网还贷资金支出</t>
  </si>
  <si>
    <t>九、金融支出</t>
  </si>
  <si>
    <t>十、其他支出</t>
  </si>
  <si>
    <t xml:space="preserve">  其他政府性基金及对应专项债务收入安排的支出</t>
  </si>
  <si>
    <t xml:space="preserve">  彩票发行销售机构业务费安排的支出</t>
  </si>
  <si>
    <t xml:space="preserve">  抗疫特别国债财务基金支出</t>
  </si>
  <si>
    <t xml:space="preserve">  彩票公益金安排的支出</t>
  </si>
  <si>
    <t>十一、债务付息支出</t>
  </si>
  <si>
    <t xml:space="preserve">  地方政府专项债务付息支出</t>
  </si>
  <si>
    <t>十二、债务发行费用支出</t>
  </si>
  <si>
    <t xml:space="preserve">  地方政府专项债务发行费用支出</t>
  </si>
  <si>
    <t>十三、抗疫特别国债安排的支出</t>
  </si>
  <si>
    <t xml:space="preserve">  抗疫相关支出</t>
  </si>
  <si>
    <t>政府性基金预算支出合计</t>
  </si>
  <si>
    <t>样表15</t>
  </si>
  <si>
    <t>2021年达州市通川区政府性基金预算收支决算平衡表</t>
  </si>
  <si>
    <t>项目</t>
  </si>
  <si>
    <t>政府性基金预算收入</t>
  </si>
  <si>
    <t>政府性基金预算支出</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</si>
  <si>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</si>
  <si>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</si>
  <si>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</si>
  <si>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</si>
  <si>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</si>
  <si>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</si>
  <si>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政府性基金预算调入资金</t>
  </si>
  <si>
    <t>政府性基金预算调出资金</t>
  </si>
  <si>
    <t>债务收入</t>
  </si>
  <si>
    <t xml:space="preserve">  地方政府债务收入</t>
  </si>
  <si>
    <t xml:space="preserve">  地方政府专项债务还本支出</t>
  </si>
  <si>
    <t xml:space="preserve">    专项债务收入</t>
  </si>
  <si>
    <t xml:space="preserve">  抗疫特别国债还本支出</t>
  </si>
  <si>
    <t xml:space="preserve">  地方政府专项债务转贷收入</t>
  </si>
  <si>
    <t>待偿债置换专项债券结余</t>
  </si>
  <si>
    <t>政府性基金预算年终结余</t>
  </si>
  <si>
    <t>收　　入　　总　　计　</t>
  </si>
  <si>
    <t>支　　出　　总　　计　</t>
  </si>
  <si>
    <t>样表16</t>
  </si>
  <si>
    <t>2021年达州市级通川区政府性基金预算收入决算表</t>
  </si>
  <si>
    <t>样表17</t>
  </si>
  <si>
    <t>样表18</t>
  </si>
  <si>
    <t>2021年达州市级通川区政府性基金预算收支决算平衡表</t>
  </si>
  <si>
    <t>样表19</t>
  </si>
  <si>
    <t>2021年通川区对下政府性基金预算
转移支付决算表</t>
  </si>
  <si>
    <t>决 算 数</t>
  </si>
  <si>
    <t>补助下级</t>
  </si>
  <si>
    <t xml:space="preserve">   一、国家电影事业发展专项资金收入</t>
  </si>
  <si>
    <t xml:space="preserve">   二、旅游发展基金收入</t>
  </si>
  <si>
    <t xml:space="preserve">   三、大中型水库移民后期扶持基金收入</t>
  </si>
  <si>
    <t xml:space="preserve">   四、农业土地开发资金收入</t>
  </si>
  <si>
    <t xml:space="preserve">   五、大中型水库库区基金收入</t>
  </si>
  <si>
    <t xml:space="preserve">   六、国家重大水利工程建设基金收入</t>
  </si>
  <si>
    <t xml:space="preserve">   七、港口建设费收入</t>
  </si>
  <si>
    <t xml:space="preserve">   八、民航发展基金收入</t>
  </si>
  <si>
    <t xml:space="preserve">   九、其他政府性基金及对应专项债务收入</t>
  </si>
  <si>
    <t xml:space="preserve">   十、彩票公益金收入</t>
  </si>
  <si>
    <t xml:space="preserve">   十一、抗疫特别国债</t>
  </si>
  <si>
    <t>样表20</t>
  </si>
  <si>
    <t>2021年达州市通川区国有资本经营预算收入决算表</t>
  </si>
  <si>
    <t>一、利润收入</t>
  </si>
  <si>
    <t xml:space="preserve">    烟草企业利润收入</t>
  </si>
  <si>
    <t xml:space="preserve">    石油石化企业利润收入</t>
  </si>
  <si>
    <t xml:space="preserve">    电力企业利润收入</t>
  </si>
  <si>
    <t xml:space="preserve">    ……</t>
  </si>
  <si>
    <t xml:space="preserve">    其他国有资本经营预算企业利润收入</t>
  </si>
  <si>
    <t>二、股利、股息收入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</si>
  <si>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</si>
  <si>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</si>
  <si>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</si>
  <si>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</si>
  <si>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三、产权转让收入</t>
  </si>
  <si>
    <t xml:space="preserve">    国有股减持收入</t>
  </si>
  <si>
    <t xml:space="preserve">    国有股权、股份转让收入</t>
  </si>
  <si>
    <t xml:space="preserve">    国有独资企业产权转让收入</t>
  </si>
  <si>
    <t xml:space="preserve">    其他国有资本经营预算企业产权转让收入</t>
  </si>
  <si>
    <t>四、清算收入</t>
  </si>
  <si>
    <t xml:space="preserve">    国有股权、股份清算收入</t>
  </si>
  <si>
    <t xml:space="preserve">    国有独资企业清算收入</t>
  </si>
  <si>
    <t xml:space="preserve">    其他国有资本经营预算企业清算收入</t>
  </si>
  <si>
    <t>五、其他收入</t>
  </si>
  <si>
    <t xml:space="preserve">    其他国有资本经营预算收入</t>
  </si>
  <si>
    <t>六、国有资本经营预算转移支付收入</t>
  </si>
  <si>
    <t xml:space="preserve">    国有资本经营预算转移支付收入</t>
  </si>
  <si>
    <t>全区国有资本经营预算收入</t>
  </si>
  <si>
    <t>样表21</t>
  </si>
  <si>
    <t>2021年达州市通川区国有资本经营预算支出决算表</t>
  </si>
  <si>
    <t>一、解决历史遗留问题及改革成本支出</t>
  </si>
  <si>
    <t xml:space="preserve">    （一）厂办大集体改革支出</t>
  </si>
  <si>
    <t xml:space="preserve">    （二）“三供一业”移交补助支出</t>
  </si>
  <si>
    <t xml:space="preserve">    （三）国有企业办职教幼教补助支出</t>
  </si>
  <si>
    <t>（四） 国有企业改革成本支出</t>
  </si>
  <si>
    <t>（五) 国有企业退休人员社会化管理补助支出</t>
  </si>
  <si>
    <t xml:space="preserve">     （…）其他解决历史遗留问题及改革成本支出</t>
  </si>
  <si>
    <t>二、国有企业资本金注入</t>
  </si>
  <si>
    <t xml:space="preserve">    （一）国有经济结构调整支出</t>
  </si>
  <si>
    <t xml:space="preserve">    （二）公益性设施投资支出</t>
  </si>
  <si>
    <t xml:space="preserve">    （三）前瞻性战略性产业发展支出</t>
  </si>
  <si>
    <t>三、国有企业政策性补贴</t>
  </si>
  <si>
    <t xml:space="preserve">     （一）国有企业政策性补贴</t>
  </si>
  <si>
    <t>四、其他国有资本经营预算支出</t>
  </si>
  <si>
    <t xml:space="preserve">    （一） 其他国有资本经营预算支出</t>
  </si>
  <si>
    <t>五、转移性支出</t>
  </si>
  <si>
    <t xml:space="preserve"> 国有资本经营预算调出资金</t>
  </si>
  <si>
    <t>全省国有资本经营预算支出</t>
  </si>
  <si>
    <t>样表22</t>
  </si>
  <si>
    <t>2021年达州市通川区国有资本经营预算收支决算平衡表</t>
  </si>
  <si>
    <t>国有资本经营预算收入</t>
  </si>
  <si>
    <t>国有资本经营预算支出</t>
  </si>
  <si>
    <t xml:space="preserve">  上级补助收入</t>
  </si>
  <si>
    <t xml:space="preserve">  调出资金</t>
  </si>
  <si>
    <t xml:space="preserve">  上年结余收入</t>
  </si>
  <si>
    <t>样表23</t>
  </si>
  <si>
    <t>样表24</t>
  </si>
  <si>
    <t>样表25</t>
  </si>
  <si>
    <t>2021年达州市市级通川区国有资本经营预算收支决算平衡表</t>
  </si>
  <si>
    <t>样表26</t>
  </si>
  <si>
    <t>2021年通川区对下国有资本经营预算
转移支付决算表</t>
  </si>
  <si>
    <t>预 算 科 目</t>
  </si>
  <si>
    <t>预算数</t>
  </si>
  <si>
    <t>样表27</t>
  </si>
  <si>
    <t>2021年达州市通川区社会保险基金预算收入决算表</t>
  </si>
  <si>
    <t>预    算    科    目</t>
  </si>
  <si>
    <t>一、企业职工基本养老保险基金收入</t>
  </si>
  <si>
    <t>其中：企业职工基本养老保险费收入</t>
  </si>
  <si>
    <t xml:space="preserve">      企业职工基本养老保险基金财政补贴收入</t>
  </si>
  <si>
    <t xml:space="preserve">      企业职工基本养老保险基金利息收入</t>
  </si>
  <si>
    <t xml:space="preserve">      企业职工基本养老保险基金委托投资收益</t>
  </si>
  <si>
    <t xml:space="preserve">      其他企业职工基本养老保险基金收入</t>
  </si>
  <si>
    <t>二、失业保险基金收入</t>
  </si>
  <si>
    <t>其中：失业保险费收入</t>
  </si>
  <si>
    <t xml:space="preserve">      失业保险基金财政补贴收入</t>
  </si>
  <si>
    <t xml:space="preserve">      失业保险基金利息收入</t>
  </si>
  <si>
    <t xml:space="preserve">      其他失业保险基金收入</t>
  </si>
  <si>
    <t>三、职工基本医疗保险基金收入</t>
  </si>
  <si>
    <t>其中：职工基本医疗保险费收入</t>
  </si>
  <si>
    <t xml:space="preserve">      职工基本医疗保险基金财政补贴收入</t>
  </si>
  <si>
    <t xml:space="preserve">      职工基本医疗保险基金利息收入</t>
  </si>
  <si>
    <t xml:space="preserve">      其他职工基本医疗保险基金收入</t>
  </si>
  <si>
    <t>四、工伤保险基金收入</t>
  </si>
  <si>
    <t>其中：工伤保险费收入</t>
  </si>
  <si>
    <t xml:space="preserve">      工伤保险基金财政补贴收入</t>
  </si>
  <si>
    <t xml:space="preserve">      工伤保险基金利息收入</t>
  </si>
  <si>
    <t xml:space="preserve">      职业伤害保障费收入</t>
  </si>
  <si>
    <t xml:space="preserve">      其他工伤保险基金收入</t>
  </si>
  <si>
    <t>五、城乡居民基本养老保险基金收入</t>
  </si>
  <si>
    <t>其中：城乡居民基本养老保险基金缴费收入</t>
  </si>
  <si>
    <t xml:space="preserve">      城乡居民基本养老保险基金财政补贴收入</t>
  </si>
  <si>
    <t xml:space="preserve">      城乡居民基本养老保险基金利息收入</t>
  </si>
  <si>
    <t xml:space="preserve">      城乡居民基本养老保险基金委托投资收益</t>
  </si>
  <si>
    <t xml:space="preserve">      城乡居民基本养老保险基金集体补助收入</t>
  </si>
  <si>
    <t xml:space="preserve">      其他城乡居民基本养老保险基金收入</t>
  </si>
  <si>
    <t>六、机关事业单位基本养老保险基金收入</t>
  </si>
  <si>
    <t>其中：机关事业单位基本养老保险费收入</t>
  </si>
  <si>
    <t xml:space="preserve">      机关事业单位基本养老保险基金财政补贴收入</t>
  </si>
  <si>
    <t xml:space="preserve">      机关事业单位基本养老保险基金利息收入</t>
  </si>
  <si>
    <t xml:space="preserve">      机关事业单位基本养老保险基金委托投资收益</t>
  </si>
  <si>
    <t xml:space="preserve">      其他机关事业单位基本养老保险基金收入</t>
  </si>
  <si>
    <t>七、城乡居民基本医疗保险基金收入</t>
  </si>
  <si>
    <t>其中：城乡居民基本医疗保险费收入</t>
  </si>
  <si>
    <t xml:space="preserve">      城乡居民基本医疗保险基金财政补贴收入</t>
  </si>
  <si>
    <t xml:space="preserve">      城乡居民基本医疗保险基金利息收入</t>
  </si>
  <si>
    <t xml:space="preserve">      其他城乡居民基本医疗保险基金收入</t>
  </si>
  <si>
    <t>八、社会保险基金转移收入</t>
  </si>
  <si>
    <t>其中：城乡居民基本养老保险基金转移收入</t>
  </si>
  <si>
    <t>社会保险基金预算收入合计</t>
  </si>
  <si>
    <t>备注：1.“预算科目”根据政府收支分类科目调整进行相应调整。
      2.社会保险基金决算公开应与预算公开口径保持一致。</t>
  </si>
  <si>
    <t>样表28</t>
  </si>
  <si>
    <t>2021年达州市通川区社会保险基金预算支出决算表</t>
  </si>
  <si>
    <t>一、企业职工基本养老保险基金支出</t>
  </si>
  <si>
    <t>其中：基本养老金</t>
  </si>
  <si>
    <t xml:space="preserve">      医疗补助金</t>
  </si>
  <si>
    <t xml:space="preserve">      丧葬抚恤补助</t>
  </si>
  <si>
    <t xml:space="preserve">      其他企业职工基本养老保险基金支出</t>
  </si>
  <si>
    <t>二、失业保险基金支出</t>
  </si>
  <si>
    <t>其中：失业保险金</t>
  </si>
  <si>
    <t xml:space="preserve">      医疗保险费</t>
  </si>
  <si>
    <t xml:space="preserve">      职业培训和职业介绍补贴</t>
  </si>
  <si>
    <t xml:space="preserve">      技能提升补贴支出</t>
  </si>
  <si>
    <t xml:space="preserve">      稳定岗位补贴支出</t>
  </si>
  <si>
    <t xml:space="preserve">      其他费用支出</t>
  </si>
  <si>
    <t xml:space="preserve">      其他失业保险基金支出</t>
  </si>
  <si>
    <t>三、职工基本医疗保险基金支出</t>
  </si>
  <si>
    <t>其中：职工基本医疗保险统筹基金</t>
  </si>
  <si>
    <t xml:space="preserve">      职工基本医疗保险个人账户基金</t>
  </si>
  <si>
    <t xml:space="preserve">      其他职工基本医疗保险基金支出</t>
  </si>
  <si>
    <t>四、工伤保险基金支出</t>
  </si>
  <si>
    <t>其中：工伤保险待遇</t>
  </si>
  <si>
    <t xml:space="preserve">      劳动能力鉴定支出</t>
  </si>
  <si>
    <t xml:space="preserve">      工伤预防费用支出</t>
  </si>
  <si>
    <t xml:space="preserve">      职业伤害保障支出</t>
  </si>
  <si>
    <t xml:space="preserve">      其他工伤保险基金支出</t>
  </si>
  <si>
    <t>五、城乡居民基本养老保险基金支出</t>
  </si>
  <si>
    <t>其中：基础养老金支出</t>
  </si>
  <si>
    <t xml:space="preserve">      个人账户养老金支出</t>
  </si>
  <si>
    <t xml:space="preserve">      丧葬抚恤补助支出</t>
  </si>
  <si>
    <t xml:space="preserve">      其他城乡居民基本养老保险基金支出</t>
  </si>
  <si>
    <t>六、机关事业单位基本养老保险基金支出</t>
  </si>
  <si>
    <t>其中：基本养老金支出</t>
  </si>
  <si>
    <t xml:space="preserve">      其他机关事业单位基本养老保险基金支出</t>
  </si>
  <si>
    <t>七、城乡居民基本医疗保险基金支出</t>
  </si>
  <si>
    <t>其中：城乡居民基本医疗保险基金医疗待遇支出</t>
  </si>
  <si>
    <t xml:space="preserve">      城乡居民大病保险支出</t>
  </si>
  <si>
    <t xml:space="preserve">      其他城乡居民基本医疗保险基金支出</t>
  </si>
  <si>
    <t>八、社会保险基金转移支出</t>
  </si>
  <si>
    <t>其中：城乡居民基本养老保险基金转移支出</t>
  </si>
  <si>
    <t>社会保险基金预算支出合计</t>
  </si>
  <si>
    <t>样表29</t>
  </si>
  <si>
    <t>2021年达州市通川区社会保险基金预算收支决算平衡表</t>
  </si>
  <si>
    <t>社会保险基金决算收入</t>
  </si>
  <si>
    <t>社会保险基金决算支出</t>
  </si>
  <si>
    <t>社会保险基金转移支出</t>
  </si>
  <si>
    <t>企业职工基本养老保险基金</t>
  </si>
  <si>
    <t>失业保险基金</t>
  </si>
  <si>
    <t>职工基本医疗保险基金</t>
  </si>
  <si>
    <t>工伤保险基金</t>
  </si>
  <si>
    <t>城乡居民基本养老保险基金</t>
  </si>
  <si>
    <t>机关事业单位基本养老保险基金</t>
  </si>
  <si>
    <t>社会保险基金补助下级支出</t>
  </si>
  <si>
    <t>城乡居民基本医疗保险基金</t>
  </si>
  <si>
    <t>社会保险基金转移收入</t>
  </si>
  <si>
    <t>社会保险基金上级补助收入</t>
  </si>
  <si>
    <t>社会保险基金上解上级支出</t>
  </si>
  <si>
    <t xml:space="preserve">  社会保险基金下级上解收入</t>
  </si>
  <si>
    <t>样表30</t>
  </si>
  <si>
    <t>样表31</t>
  </si>
  <si>
    <t>样表32</t>
  </si>
  <si>
    <t>样表33（以2021年决算为例）</t>
  </si>
  <si>
    <t>达州市通川区2021年地方政府债务限额及余额决算情况表</t>
  </si>
  <si>
    <t>地   区</t>
  </si>
  <si>
    <t>2021年债务限额</t>
  </si>
  <si>
    <t>2021年债务余额决算数</t>
  </si>
  <si>
    <t>一般债务</t>
  </si>
  <si>
    <t>专项债务</t>
  </si>
  <si>
    <t>公  式</t>
  </si>
  <si>
    <t>A=B+C</t>
  </si>
  <si>
    <t>B</t>
  </si>
  <si>
    <t>C</t>
  </si>
  <si>
    <t>D=E+F</t>
  </si>
  <si>
    <t>E</t>
  </si>
  <si>
    <t>F</t>
  </si>
  <si>
    <t>通川区</t>
  </si>
  <si>
    <t>注：1.本表反映上一年度本地区、本级及所属地区地方政府债务限额及余额决算数。
    2.本表由县级以上地方各级财政部门在本级人民代表大会常务委员会批准决算后二十日内公开。</t>
  </si>
  <si>
    <t>样表34（以2021年决算为例）</t>
  </si>
  <si>
    <t>达州市通川区2021年地方政府债务相关情况表</t>
  </si>
  <si>
    <t>项    目</t>
  </si>
  <si>
    <t>本地区</t>
  </si>
  <si>
    <t>本级</t>
  </si>
  <si>
    <t>一、2020年末地方政府债务余额</t>
  </si>
  <si>
    <t xml:space="preserve">    其中： 一般债务</t>
  </si>
  <si>
    <t xml:space="preserve">           专项债务</t>
  </si>
  <si>
    <t>二、2020年地方政府债务限额</t>
  </si>
  <si>
    <t>三、2021年地方政府债券发行决算数</t>
  </si>
  <si>
    <t xml:space="preserve">     新增一般债券发行额</t>
  </si>
  <si>
    <t xml:space="preserve">     再融资一般债券发行额</t>
  </si>
  <si>
    <t xml:space="preserve">     新增专项债券发行额</t>
  </si>
  <si>
    <t xml:space="preserve">     再融资专项债券发行额</t>
  </si>
  <si>
    <t>四、2021年地方政府债务还本支出决算数</t>
  </si>
  <si>
    <t xml:space="preserve">    其中： 一般债务还本支出</t>
  </si>
  <si>
    <t xml:space="preserve">           专项债务还本支出</t>
  </si>
  <si>
    <t>五、2021年地方政府债务付息支出决算数</t>
  </si>
  <si>
    <t xml:space="preserve">    其中： 一般债务付息支出</t>
  </si>
  <si>
    <t xml:space="preserve">           专项债务付息支出</t>
  </si>
  <si>
    <t>六、2021年末地方政府债务余额决算数</t>
  </si>
  <si>
    <t>七、2021年地方政府债务限额</t>
  </si>
  <si>
    <t>八、2021年地方政府债务年限（年）</t>
  </si>
  <si>
    <t xml:space="preserve">    其中： 一般债务年限（年）</t>
  </si>
  <si>
    <t>10年</t>
  </si>
  <si>
    <t xml:space="preserve">           专项债务年限（年）</t>
  </si>
  <si>
    <t>30年</t>
  </si>
  <si>
    <t>注：1.本表反映上两年度本地区、本级地方政府债务限额及余额决算数，上一年度本地区、本级地方政府债务发行额、还本支出、付息支出、剩余债务年限、限额及余额决算数等。
    2.本表由县级以上地方各级财政部门在本级人民代表大会常务委员会批准决算后二十日内公开。</t>
  </si>
  <si>
    <t>样表35（以2021年决算为例）</t>
  </si>
  <si>
    <t>达州市通川区2021年本级地方政府专项债务表</t>
  </si>
  <si>
    <t>一、专项债券收入</t>
  </si>
  <si>
    <t>二、专项债券支出</t>
  </si>
  <si>
    <t>三、还本付息</t>
  </si>
  <si>
    <t xml:space="preserve">    其中：还本决算数</t>
  </si>
  <si>
    <t xml:space="preserve">          付息决算数</t>
  </si>
  <si>
    <t>四、项目负债规模</t>
  </si>
  <si>
    <t>五、已发行专项债券期限（年）</t>
  </si>
  <si>
    <t>六、已发行专项债券利率（%）</t>
  </si>
  <si>
    <t>注：1.本表反映上一年度本级政府专项债券收入、支出、还本付息情况，反映本级项目的负债规模、期限、利率、还本付息等情况。
    2.本表由县级以上地方各级财政部门在本级人民代表大会常务委员会批准决算后二十日内公开。</t>
  </si>
  <si>
    <t>样表36（以2021年决算为例）</t>
  </si>
  <si>
    <t>达州市通川区2021年地方政府债券使用情况表</t>
  </si>
  <si>
    <t>区划名称</t>
  </si>
  <si>
    <t>项目名称</t>
  </si>
  <si>
    <t>项目领域</t>
  </si>
  <si>
    <t>项目主管部门</t>
  </si>
  <si>
    <t>项目实施单位</t>
  </si>
  <si>
    <t>债券性质</t>
  </si>
  <si>
    <t>发行金额</t>
  </si>
  <si>
    <t>发行时间
（年/月）</t>
  </si>
  <si>
    <t>达州市通川区</t>
  </si>
  <si>
    <t>通川区老城区棚户区改造一期项目</t>
  </si>
  <si>
    <t>棚户区改造</t>
  </si>
  <si>
    <t>通川区财政局</t>
  </si>
  <si>
    <t>专项债券</t>
  </si>
  <si>
    <t>2021-06-10</t>
  </si>
  <si>
    <t>达州市通川区魏蒲片区城中村棚户区改造项目</t>
  </si>
  <si>
    <t>达州市通川区投资有限公司</t>
  </si>
  <si>
    <t>通川区渠江流域双龙河段水环境综合治理项目</t>
  </si>
  <si>
    <t>水利建设</t>
  </si>
  <si>
    <t>通川区水务局</t>
  </si>
  <si>
    <t>达州市高级中学北迁工程</t>
  </si>
  <si>
    <t>职业教育</t>
  </si>
  <si>
    <t>国道210线达州市过境段公路改造工程</t>
  </si>
  <si>
    <t>收费一级公路</t>
  </si>
  <si>
    <t>达州市财政局</t>
  </si>
  <si>
    <t>达州市创达路桥建设有限责任公司</t>
  </si>
  <si>
    <t>通川区经济开发区配套基础设施建设项目</t>
  </si>
  <si>
    <t>其他市政建设</t>
  </si>
  <si>
    <t>达州市通川区住房和城乡建设局</t>
  </si>
  <si>
    <t>达州市通川区野茅溪粮库片区棚户区改造项目</t>
  </si>
  <si>
    <t>2021-10-28</t>
  </si>
  <si>
    <t>通川区渠江流域魏家河段（仙女洞上游）水环境治理工程</t>
  </si>
  <si>
    <t>生态保护修复</t>
  </si>
  <si>
    <t>达州市通川生态环境局</t>
  </si>
  <si>
    <t>达州市通川区城镇老旧小区改造一期项目</t>
  </si>
  <si>
    <t>城镇老旧小区改造</t>
  </si>
  <si>
    <t>达州神剑智能工程有限公司</t>
  </si>
  <si>
    <t>新建铁路成都至达州至万州铁路（达州段）项目</t>
  </si>
  <si>
    <t>铁路干线</t>
  </si>
  <si>
    <t>达州市发展和改革委员会</t>
  </si>
  <si>
    <t>达州市国有资产经营管理公司</t>
  </si>
  <si>
    <t>通川区全域供水工程（包含水源工程）</t>
  </si>
  <si>
    <t>供水</t>
  </si>
  <si>
    <t>达州市通川区中医院配套建设项目</t>
  </si>
  <si>
    <t>公立医院</t>
  </si>
  <si>
    <t>达州市通川区中医院</t>
  </si>
  <si>
    <t>2021-11-09</t>
  </si>
  <si>
    <t>应急救援信息化及指挥场所建设</t>
  </si>
  <si>
    <t>其他社会保障</t>
  </si>
  <si>
    <t>达州市通川区应急管理局</t>
  </si>
  <si>
    <t>一般债券</t>
  </si>
  <si>
    <t>2021-05-10</t>
  </si>
  <si>
    <t>江陵镇至虎让（道让）乡公路建设工程</t>
  </si>
  <si>
    <t>其他公路</t>
  </si>
  <si>
    <t>通川区交通局</t>
  </si>
  <si>
    <t>注：1.本表反映上一年度新增地方政府债券资金使用情况。
    2.本表由县级以上地方各级财政部门在本级人民代表大会常务委员会批准决算后二十日内公开。</t>
  </si>
</sst>
</file>

<file path=xl/styles.xml><?xml version="1.0" encoding="utf-8"?>
<styleSheet xmlns="http://schemas.openxmlformats.org/spreadsheetml/2006/main">
  <numFmts count="1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0_);[Red]\(0.0\)"/>
    <numFmt numFmtId="178" formatCode="#,##0.00_ "/>
    <numFmt numFmtId="179" formatCode="_-* #,##0.00_-;\-* #,##0.00_-;_-* &quot;-&quot;??_-;_-@_-"/>
    <numFmt numFmtId="180" formatCode="_-* #,##0_-;\-* #,##0_-;_-* &quot;-&quot;_-;_-@_-"/>
    <numFmt numFmtId="181" formatCode="0_);[Red]\(0\)"/>
    <numFmt numFmtId="182" formatCode="_(* #,##0_);_(* \(#,##0\);_(* &quot;-&quot;_);_(@_)"/>
    <numFmt numFmtId="183" formatCode="yyyy&quot;年&quot;m&quot;月&quot;;@"/>
    <numFmt numFmtId="184" formatCode="0_ "/>
    <numFmt numFmtId="185" formatCode="0.0"/>
    <numFmt numFmtId="186" formatCode="#,##0_ "/>
    <numFmt numFmtId="187" formatCode="0.00_ "/>
    <numFmt numFmtId="188" formatCode="0.0%"/>
    <numFmt numFmtId="189" formatCode="0_ ;[Red]\-0\ "/>
  </numFmts>
  <fonts count="80">
    <font>
      <sz val="11"/>
      <color indexed="8"/>
      <name val="宋体"/>
      <charset val="134"/>
    </font>
    <font>
      <sz val="12"/>
      <name val="方正黑体简体"/>
      <charset val="134"/>
    </font>
    <font>
      <b/>
      <sz val="20"/>
      <name val="方正小标宋简体"/>
      <charset val="134"/>
    </font>
    <font>
      <sz val="12"/>
      <name val="宋体"/>
      <charset val="134"/>
      <scheme val="minor"/>
    </font>
    <font>
      <b/>
      <sz val="11"/>
      <name val="宋体"/>
      <charset val="134"/>
      <scheme val="minor"/>
    </font>
    <font>
      <sz val="11"/>
      <name val="宋体"/>
      <charset val="134"/>
      <scheme val="minor"/>
    </font>
    <font>
      <sz val="11"/>
      <color indexed="8"/>
      <name val="宋体"/>
      <charset val="134"/>
      <scheme val="minor"/>
    </font>
    <font>
      <sz val="11"/>
      <color theme="1"/>
      <name val="宋体"/>
      <charset val="134"/>
      <scheme val="minor"/>
    </font>
    <font>
      <sz val="10"/>
      <name val="Arial"/>
      <charset val="134"/>
    </font>
    <font>
      <sz val="10"/>
      <name val="宋体"/>
      <charset val="134"/>
    </font>
    <font>
      <b/>
      <sz val="20"/>
      <color theme="1"/>
      <name val="方正小标宋简体"/>
      <charset val="134"/>
    </font>
    <font>
      <sz val="12"/>
      <color theme="1"/>
      <name val="宋体"/>
      <charset val="134"/>
      <scheme val="minor"/>
    </font>
    <font>
      <b/>
      <sz val="11"/>
      <color theme="1"/>
      <name val="宋体"/>
      <charset val="134"/>
      <scheme val="minor"/>
    </font>
    <font>
      <b/>
      <sz val="20"/>
      <color indexed="8"/>
      <name val="方正小标宋简体"/>
      <charset val="134"/>
    </font>
    <font>
      <sz val="12"/>
      <color indexed="8"/>
      <name val="宋体"/>
      <charset val="134"/>
      <scheme val="minor"/>
    </font>
    <font>
      <b/>
      <sz val="11"/>
      <color indexed="8"/>
      <name val="宋体"/>
      <charset val="134"/>
      <scheme val="minor"/>
    </font>
    <font>
      <sz val="12"/>
      <color indexed="8"/>
      <name val="宋体"/>
      <charset val="134"/>
    </font>
    <font>
      <sz val="12"/>
      <name val="宋体"/>
      <charset val="134"/>
    </font>
    <font>
      <b/>
      <sz val="11"/>
      <name val="宋体"/>
      <charset val="134"/>
    </font>
    <font>
      <sz val="11"/>
      <name val="宋体"/>
      <charset val="134"/>
    </font>
    <font>
      <sz val="11"/>
      <color indexed="10"/>
      <name val="宋体"/>
      <charset val="134"/>
      <scheme val="minor"/>
    </font>
    <font>
      <b/>
      <sz val="11"/>
      <color indexed="10"/>
      <name val="宋体"/>
      <charset val="134"/>
      <scheme val="minor"/>
    </font>
    <font>
      <b/>
      <sz val="12"/>
      <name val="方正黑体简体"/>
      <charset val="134"/>
    </font>
    <font>
      <b/>
      <sz val="10"/>
      <name val="宋体"/>
      <charset val="134"/>
    </font>
    <font>
      <b/>
      <sz val="11"/>
      <color rgb="FFFF0000"/>
      <name val="宋体"/>
      <charset val="134"/>
      <scheme val="minor"/>
    </font>
    <font>
      <b/>
      <sz val="12"/>
      <color theme="1"/>
      <name val="方正黑体简体"/>
      <charset val="134"/>
    </font>
    <font>
      <sz val="12"/>
      <color indexed="8"/>
      <name val="方正黑体简体"/>
      <charset val="134"/>
    </font>
    <font>
      <sz val="12"/>
      <color theme="1"/>
      <name val="方正黑体简体"/>
      <charset val="134"/>
    </font>
    <font>
      <b/>
      <sz val="11"/>
      <color rgb="FF000000"/>
      <name val="宋体"/>
      <charset val="134"/>
      <scheme val="minor"/>
    </font>
    <font>
      <sz val="26"/>
      <name val="方正小标宋简体"/>
      <charset val="134"/>
    </font>
    <font>
      <sz val="11"/>
      <color indexed="17"/>
      <name val="宋体"/>
      <charset val="134"/>
    </font>
    <font>
      <sz val="11"/>
      <color indexed="20"/>
      <name val="宋体"/>
      <charset val="134"/>
    </font>
    <font>
      <sz val="9"/>
      <name val="宋体"/>
      <charset val="134"/>
    </font>
    <font>
      <b/>
      <sz val="11"/>
      <color indexed="63"/>
      <name val="宋体"/>
      <charset val="134"/>
    </font>
    <font>
      <sz val="11"/>
      <color indexed="14"/>
      <name val="宋体"/>
      <charset val="134"/>
    </font>
    <font>
      <sz val="11"/>
      <color theme="1"/>
      <name val="宋体"/>
      <charset val="0"/>
      <scheme val="minor"/>
    </font>
    <font>
      <sz val="11"/>
      <color rgb="FF3F3F76"/>
      <name val="宋体"/>
      <charset val="0"/>
      <scheme val="minor"/>
    </font>
    <font>
      <sz val="12"/>
      <color indexed="17"/>
      <name val="宋体"/>
      <charset val="134"/>
    </font>
    <font>
      <sz val="11"/>
      <color indexed="62"/>
      <name val="宋体"/>
      <charset val="134"/>
    </font>
    <font>
      <sz val="11"/>
      <color rgb="FF9C0006"/>
      <name val="宋体"/>
      <charset val="0"/>
      <scheme val="minor"/>
    </font>
    <font>
      <sz val="11"/>
      <color theme="0"/>
      <name val="宋体"/>
      <charset val="0"/>
      <scheme val="minor"/>
    </font>
    <font>
      <sz val="11"/>
      <color indexed="9"/>
      <name val="宋体"/>
      <charset val="134"/>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indexed="6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Times New Roman"/>
      <charset val="134"/>
    </font>
    <font>
      <sz val="12"/>
      <name val="Courier"/>
      <charset val="134"/>
    </font>
    <font>
      <b/>
      <sz val="11"/>
      <color indexed="52"/>
      <name val="宋体"/>
      <charset val="134"/>
    </font>
    <font>
      <b/>
      <sz val="11"/>
      <color indexed="8"/>
      <name val="宋体"/>
      <charset val="134"/>
    </font>
    <font>
      <sz val="10"/>
      <name val="Helv"/>
      <charset val="134"/>
    </font>
    <font>
      <sz val="11"/>
      <color indexed="16"/>
      <name val="宋体"/>
      <charset val="134"/>
    </font>
    <font>
      <sz val="11"/>
      <color indexed="10"/>
      <name val="宋体"/>
      <charset val="134"/>
    </font>
    <font>
      <sz val="11"/>
      <color indexed="52"/>
      <name val="宋体"/>
      <charset val="134"/>
    </font>
    <font>
      <b/>
      <sz val="11"/>
      <color indexed="9"/>
      <name val="宋体"/>
      <charset val="134"/>
    </font>
    <font>
      <i/>
      <sz val="11"/>
      <color indexed="23"/>
      <name val="宋体"/>
      <charset val="134"/>
    </font>
    <font>
      <sz val="10"/>
      <color indexed="17"/>
      <name val="Calibri"/>
      <charset val="134"/>
    </font>
    <font>
      <sz val="10"/>
      <name val="MS Sans Serif"/>
      <charset val="134"/>
    </font>
    <font>
      <b/>
      <sz val="11"/>
      <color indexed="56"/>
      <name val="宋体"/>
      <charset val="134"/>
    </font>
    <font>
      <sz val="10"/>
      <color indexed="20"/>
      <name val="Calibri"/>
      <charset val="134"/>
    </font>
    <font>
      <b/>
      <sz val="15"/>
      <color indexed="56"/>
      <name val="宋体"/>
      <charset val="134"/>
    </font>
    <font>
      <sz val="7"/>
      <name val="Small Fonts"/>
      <charset val="134"/>
    </font>
    <font>
      <sz val="9"/>
      <color indexed="8"/>
      <name val="宋体"/>
      <charset val="134"/>
    </font>
    <font>
      <sz val="10"/>
      <color indexed="8"/>
      <name val="Calibri"/>
      <charset val="134"/>
    </font>
    <font>
      <sz val="12"/>
      <color indexed="20"/>
      <name val="宋体"/>
      <charset val="134"/>
    </font>
    <font>
      <b/>
      <sz val="18"/>
      <color indexed="56"/>
      <name val="宋体"/>
      <charset val="134"/>
    </font>
    <font>
      <b/>
      <sz val="13"/>
      <color indexed="56"/>
      <name val="宋体"/>
      <charset val="134"/>
    </font>
    <font>
      <sz val="12"/>
      <name val="仿宋_GB2312"/>
      <charset val="134"/>
    </font>
  </fonts>
  <fills count="58">
    <fill>
      <patternFill patternType="none"/>
    </fill>
    <fill>
      <patternFill patternType="gray125"/>
    </fill>
    <fill>
      <patternFill patternType="solid">
        <fgColor theme="0"/>
        <bgColor indexed="64"/>
      </patternFill>
    </fill>
    <fill>
      <patternFill patternType="mediumGray">
        <fgColor indexed="9"/>
        <bgColor theme="0"/>
      </patternFill>
    </fill>
    <fill>
      <patternFill patternType="solid">
        <fgColor rgb="FFFFFF00"/>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indexed="47"/>
        <bgColor indexed="64"/>
      </patternFill>
    </fill>
    <fill>
      <patternFill patternType="solid">
        <fgColor rgb="FFFFC7CE"/>
        <bgColor indexed="64"/>
      </patternFill>
    </fill>
    <fill>
      <patternFill patternType="solid">
        <fgColor theme="6" tint="0.399975585192419"/>
        <bgColor indexed="64"/>
      </patternFill>
    </fill>
    <fill>
      <patternFill patternType="solid">
        <fgColor indexed="36"/>
        <bgColor indexed="64"/>
      </patternFill>
    </fill>
    <fill>
      <patternFill patternType="solid">
        <fgColor indexed="53"/>
        <bgColor indexed="64"/>
      </patternFill>
    </fill>
    <fill>
      <patternFill patternType="solid">
        <fgColor indexed="29"/>
        <bgColor indexed="64"/>
      </patternFill>
    </fill>
    <fill>
      <patternFill patternType="solid">
        <fgColor rgb="FFFFFFCC"/>
        <bgColor indexed="64"/>
      </patternFill>
    </fill>
    <fill>
      <patternFill patternType="solid">
        <fgColor theme="5" tint="0.399975585192419"/>
        <bgColor indexed="64"/>
      </patternFill>
    </fill>
    <fill>
      <patternFill patternType="solid">
        <fgColor indexed="43"/>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46"/>
        <bgColor indexed="64"/>
      </patternFill>
    </fill>
    <fill>
      <patternFill patternType="solid">
        <fgColor rgb="FFA5A5A5"/>
        <bgColor indexed="64"/>
      </patternFill>
    </fill>
    <fill>
      <patternFill patternType="solid">
        <fgColor indexed="26"/>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indexed="4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indexed="49"/>
        <bgColor indexed="64"/>
      </patternFill>
    </fill>
    <fill>
      <patternFill patternType="solid">
        <fgColor theme="8" tint="0.599993896298105"/>
        <bgColor indexed="64"/>
      </patternFill>
    </fill>
    <fill>
      <patternFill patternType="solid">
        <fgColor indexed="10"/>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7"/>
        <bgColor indexed="64"/>
      </patternFill>
    </fill>
    <fill>
      <patternFill patternType="solid">
        <fgColor indexed="62"/>
        <bgColor indexed="64"/>
      </patternFill>
    </fill>
    <fill>
      <patternFill patternType="solid">
        <fgColor indexed="11"/>
        <bgColor indexed="64"/>
      </patternFill>
    </fill>
    <fill>
      <patternFill patternType="solid">
        <fgColor indexed="51"/>
        <bgColor indexed="64"/>
      </patternFill>
    </fill>
    <fill>
      <patternFill patternType="solid">
        <fgColor indexed="55"/>
        <bgColor indexed="64"/>
      </patternFill>
    </fill>
    <fill>
      <patternFill patternType="solid">
        <fgColor indexed="31"/>
        <bgColor indexed="64"/>
      </patternFill>
    </fill>
    <fill>
      <patternFill patternType="solid">
        <fgColor indexed="30"/>
        <bgColor indexed="64"/>
      </patternFill>
    </fill>
    <fill>
      <patternFill patternType="solid">
        <fgColor indexed="52"/>
        <bgColor indexed="64"/>
      </patternFill>
    </fill>
    <fill>
      <patternFill patternType="solid">
        <fgColor indexed="27"/>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indexed="8"/>
      </left>
      <right/>
      <top style="thin">
        <color indexed="8"/>
      </top>
      <bottom style="thin">
        <color indexed="8"/>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62"/>
      </bottom>
      <diagonal/>
    </border>
    <border>
      <left/>
      <right/>
      <top/>
      <bottom style="thick">
        <color indexed="22"/>
      </bottom>
      <diagonal/>
    </border>
  </borders>
  <cellStyleXfs count="1948">
    <xf numFmtId="0" fontId="0" fillId="0" borderId="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42" fontId="7" fillId="0" borderId="0" applyFont="0" applyFill="0" applyBorder="0" applyAlignment="0" applyProtection="0">
      <alignment vertical="center"/>
    </xf>
    <xf numFmtId="0" fontId="32" fillId="0" borderId="0"/>
    <xf numFmtId="0" fontId="33" fillId="7" borderId="10" applyNumberFormat="0" applyAlignment="0" applyProtection="0">
      <alignment vertical="center"/>
    </xf>
    <xf numFmtId="0" fontId="34" fillId="6" borderId="0" applyNumberFormat="0" applyBorder="0" applyAlignment="0" applyProtection="0">
      <alignment vertical="center"/>
    </xf>
    <xf numFmtId="0" fontId="35" fillId="8"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6" fillId="9" borderId="11" applyNumberFormat="0" applyAlignment="0" applyProtection="0">
      <alignment vertical="center"/>
    </xf>
    <xf numFmtId="0" fontId="17" fillId="0" borderId="0"/>
    <xf numFmtId="0" fontId="17" fillId="0" borderId="0"/>
    <xf numFmtId="0" fontId="30" fillId="5"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17" fillId="0" borderId="0"/>
    <xf numFmtId="44" fontId="7" fillId="0" borderId="0" applyFont="0" applyFill="0" applyBorder="0" applyAlignment="0" applyProtection="0">
      <alignment vertical="center"/>
    </xf>
    <xf numFmtId="0" fontId="17" fillId="0" borderId="0"/>
    <xf numFmtId="0" fontId="31" fillId="6" borderId="0" applyNumberFormat="0" applyBorder="0" applyAlignment="0" applyProtection="0">
      <alignment vertical="center"/>
    </xf>
    <xf numFmtId="43" fontId="17" fillId="0" borderId="0" applyFont="0" applyFill="0" applyBorder="0" applyAlignment="0" applyProtection="0"/>
    <xf numFmtId="0" fontId="30" fillId="5" borderId="0" applyNumberFormat="0" applyBorder="0" applyAlignment="0" applyProtection="0">
      <alignment vertical="center"/>
    </xf>
    <xf numFmtId="41" fontId="7" fillId="0" borderId="0" applyFont="0" applyFill="0" applyBorder="0" applyAlignment="0" applyProtection="0">
      <alignment vertical="center"/>
    </xf>
    <xf numFmtId="0" fontId="17" fillId="0" borderId="0"/>
    <xf numFmtId="0" fontId="17" fillId="0" borderId="0"/>
    <xf numFmtId="0" fontId="35" fillId="10" borderId="0" applyNumberFormat="0" applyBorder="0" applyAlignment="0" applyProtection="0">
      <alignment vertical="center"/>
    </xf>
    <xf numFmtId="0" fontId="37" fillId="5" borderId="0" applyNumberFormat="0" applyBorder="0" applyAlignment="0" applyProtection="0">
      <alignment vertical="center"/>
    </xf>
    <xf numFmtId="0" fontId="33" fillId="7" borderId="10" applyNumberFormat="0" applyAlignment="0" applyProtection="0">
      <alignment vertical="center"/>
    </xf>
    <xf numFmtId="0" fontId="38" fillId="11" borderId="12" applyNumberFormat="0" applyAlignment="0" applyProtection="0">
      <alignment vertical="center"/>
    </xf>
    <xf numFmtId="0" fontId="39" fillId="12"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43" fontId="0" fillId="0" borderId="0" applyFont="0" applyFill="0" applyBorder="0" applyAlignment="0" applyProtection="0">
      <alignment vertical="center"/>
    </xf>
    <xf numFmtId="0" fontId="38" fillId="11" borderId="12" applyNumberFormat="0" applyAlignment="0" applyProtection="0">
      <alignment vertical="center"/>
    </xf>
    <xf numFmtId="0" fontId="40" fillId="13" borderId="0" applyNumberFormat="0" applyBorder="0" applyAlignment="0" applyProtection="0">
      <alignment vertical="center"/>
    </xf>
    <xf numFmtId="0" fontId="41" fillId="14" borderId="0" applyNumberFormat="0" applyBorder="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41" fillId="15" borderId="0" applyNumberFormat="0" applyBorder="0" applyAlignment="0" applyProtection="0">
      <alignment vertical="center"/>
    </xf>
    <xf numFmtId="43" fontId="17" fillId="0" borderId="0" applyFont="0" applyFill="0" applyBorder="0" applyAlignment="0" applyProtection="0"/>
    <xf numFmtId="0" fontId="30" fillId="5" borderId="0" applyNumberFormat="0" applyBorder="0" applyAlignment="0" applyProtection="0">
      <alignment vertical="center"/>
    </xf>
    <xf numFmtId="0" fontId="42" fillId="0" borderId="0" applyNumberFormat="0" applyFill="0" applyBorder="0" applyAlignment="0" applyProtection="0">
      <alignment vertical="center"/>
    </xf>
    <xf numFmtId="0" fontId="17" fillId="0" borderId="0"/>
    <xf numFmtId="0" fontId="30" fillId="5" borderId="0" applyNumberFormat="0" applyBorder="0" applyAlignment="0" applyProtection="0">
      <alignment vertical="center"/>
    </xf>
    <xf numFmtId="0" fontId="17" fillId="0" borderId="0"/>
    <xf numFmtId="9" fontId="7" fillId="0" borderId="0" applyFont="0" applyFill="0" applyBorder="0" applyAlignment="0" applyProtection="0">
      <alignment vertical="center"/>
    </xf>
    <xf numFmtId="0" fontId="32" fillId="0" borderId="0"/>
    <xf numFmtId="0" fontId="31" fillId="6" borderId="0" applyNumberFormat="0" applyBorder="0" applyAlignment="0" applyProtection="0">
      <alignment vertical="center"/>
    </xf>
    <xf numFmtId="0" fontId="43" fillId="0" borderId="0" applyNumberFormat="0" applyFill="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0" fillId="0" borderId="0">
      <alignment vertical="center"/>
    </xf>
    <xf numFmtId="0" fontId="41" fillId="16" borderId="0" applyNumberFormat="0" applyBorder="0" applyAlignment="0" applyProtection="0">
      <alignment vertical="center"/>
    </xf>
    <xf numFmtId="0" fontId="17" fillId="0" borderId="0">
      <alignment vertical="center"/>
    </xf>
    <xf numFmtId="0" fontId="7" fillId="17" borderId="13" applyNumberFormat="0" applyFont="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40" fillId="18" borderId="0" applyNumberFormat="0" applyBorder="0" applyAlignment="0" applyProtection="0">
      <alignment vertical="center"/>
    </xf>
    <xf numFmtId="0" fontId="17" fillId="0" borderId="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44" fillId="0" borderId="0" applyNumberFormat="0" applyFill="0" applyBorder="0" applyAlignment="0" applyProtection="0">
      <alignment vertical="center"/>
    </xf>
    <xf numFmtId="0" fontId="30" fillId="5" borderId="0" applyNumberFormat="0" applyBorder="0" applyAlignment="0" applyProtection="0">
      <alignment vertical="center"/>
    </xf>
    <xf numFmtId="0" fontId="45" fillId="0" borderId="0" applyNumberFormat="0" applyFill="0" applyBorder="0" applyAlignment="0" applyProtection="0">
      <alignment vertical="center"/>
    </xf>
    <xf numFmtId="0" fontId="17" fillId="0" borderId="0">
      <alignment vertical="center"/>
    </xf>
    <xf numFmtId="0" fontId="41" fillId="16" borderId="0" applyNumberFormat="0" applyBorder="0" applyAlignment="0" applyProtection="0">
      <alignment vertical="center"/>
    </xf>
    <xf numFmtId="0" fontId="31" fillId="6" borderId="0" applyNumberFormat="0" applyBorder="0" applyAlignment="0" applyProtection="0">
      <alignment vertical="center"/>
    </xf>
    <xf numFmtId="0" fontId="46" fillId="0" borderId="0" applyNumberFormat="0" applyFill="0" applyBorder="0" applyAlignment="0" applyProtection="0">
      <alignment vertical="center"/>
    </xf>
    <xf numFmtId="0" fontId="38" fillId="11" borderId="12" applyNumberFormat="0" applyAlignment="0" applyProtection="0">
      <alignment vertical="center"/>
    </xf>
    <xf numFmtId="0" fontId="47" fillId="0" borderId="0" applyNumberFormat="0" applyFill="0" applyBorder="0" applyAlignment="0" applyProtection="0">
      <alignment vertical="center"/>
    </xf>
    <xf numFmtId="0" fontId="48" fillId="19" borderId="0" applyNumberFormat="0" applyBorder="0" applyAlignment="0" applyProtection="0">
      <alignment vertical="center"/>
    </xf>
    <xf numFmtId="0" fontId="49" fillId="0" borderId="14" applyNumberFormat="0" applyFill="0" applyAlignment="0" applyProtection="0">
      <alignment vertical="center"/>
    </xf>
    <xf numFmtId="0" fontId="17" fillId="0" borderId="0"/>
    <xf numFmtId="0" fontId="50" fillId="0" borderId="14" applyNumberFormat="0" applyFill="0" applyAlignment="0" applyProtection="0">
      <alignment vertical="center"/>
    </xf>
    <xf numFmtId="0" fontId="31" fillId="6" borderId="0" applyNumberFormat="0" applyBorder="0" applyAlignment="0" applyProtection="0">
      <alignment vertical="center"/>
    </xf>
    <xf numFmtId="0" fontId="40" fillId="20" borderId="0" applyNumberFormat="0" applyBorder="0" applyAlignment="0" applyProtection="0">
      <alignment vertical="center"/>
    </xf>
    <xf numFmtId="0" fontId="30" fillId="5" borderId="0" applyNumberFormat="0" applyBorder="0" applyAlignment="0" applyProtection="0">
      <alignment vertical="center"/>
    </xf>
    <xf numFmtId="0" fontId="41" fillId="16" borderId="0" applyNumberFormat="0" applyBorder="0" applyAlignment="0" applyProtection="0">
      <alignment vertical="center"/>
    </xf>
    <xf numFmtId="0" fontId="31" fillId="6" borderId="0" applyNumberFormat="0" applyBorder="0" applyAlignment="0" applyProtection="0">
      <alignment vertical="center"/>
    </xf>
    <xf numFmtId="0" fontId="17" fillId="0" borderId="0">
      <alignment vertical="center"/>
    </xf>
    <xf numFmtId="9" fontId="0" fillId="0" borderId="0" applyFont="0" applyFill="0" applyBorder="0" applyAlignment="0" applyProtection="0">
      <alignment vertical="center"/>
    </xf>
    <xf numFmtId="0" fontId="44" fillId="0" borderId="15" applyNumberFormat="0" applyFill="0" applyAlignment="0" applyProtection="0">
      <alignment vertical="center"/>
    </xf>
    <xf numFmtId="0" fontId="30" fillId="5" borderId="0" applyNumberFormat="0" applyBorder="0" applyAlignment="0" applyProtection="0">
      <alignment vertical="center"/>
    </xf>
    <xf numFmtId="0" fontId="38" fillId="11" borderId="12" applyNumberFormat="0" applyAlignment="0" applyProtection="0">
      <alignment vertical="center"/>
    </xf>
    <xf numFmtId="0" fontId="30" fillId="5" borderId="0" applyNumberFormat="0" applyBorder="0" applyAlignment="0" applyProtection="0">
      <alignment vertical="center"/>
    </xf>
    <xf numFmtId="0" fontId="0" fillId="0" borderId="0">
      <alignment vertical="center"/>
    </xf>
    <xf numFmtId="0" fontId="31" fillId="6" borderId="0" applyNumberFormat="0" applyBorder="0" applyAlignment="0" applyProtection="0">
      <alignment vertical="center"/>
    </xf>
    <xf numFmtId="0" fontId="40" fillId="2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51" fillId="22" borderId="16" applyNumberFormat="0" applyAlignment="0" applyProtection="0">
      <alignment vertical="center"/>
    </xf>
    <xf numFmtId="0" fontId="8" fillId="0" borderId="0"/>
    <xf numFmtId="0" fontId="30" fillId="5" borderId="0" applyNumberFormat="0" applyBorder="0" applyAlignment="0" applyProtection="0">
      <alignment vertical="center"/>
    </xf>
    <xf numFmtId="0" fontId="17" fillId="0" borderId="0"/>
    <xf numFmtId="0" fontId="17" fillId="0" borderId="0"/>
    <xf numFmtId="0" fontId="52" fillId="22" borderId="11" applyNumberFormat="0" applyAlignment="0" applyProtection="0">
      <alignment vertical="center"/>
    </xf>
    <xf numFmtId="0" fontId="0" fillId="23" borderId="0" applyNumberFormat="0" applyBorder="0" applyAlignment="0" applyProtection="0">
      <alignment vertical="center"/>
    </xf>
    <xf numFmtId="0" fontId="30" fillId="5" borderId="0" applyNumberFormat="0" applyBorder="0" applyAlignment="0" applyProtection="0">
      <alignment vertical="center"/>
    </xf>
    <xf numFmtId="0" fontId="53" fillId="24" borderId="17" applyNumberFormat="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0" fillId="25" borderId="18" applyNumberFormat="0" applyFont="0" applyAlignment="0" applyProtection="0">
      <alignment vertical="center"/>
    </xf>
    <xf numFmtId="0" fontId="31" fillId="6" borderId="0" applyNumberFormat="0" applyBorder="0" applyAlignment="0" applyProtection="0">
      <alignment vertical="center"/>
    </xf>
    <xf numFmtId="0" fontId="54" fillId="0" borderId="19" applyNumberFormat="0" applyFill="0" applyAlignment="0" applyProtection="0">
      <alignment vertical="center"/>
    </xf>
    <xf numFmtId="0" fontId="30" fillId="5" borderId="0" applyNumberFormat="0" applyBorder="0" applyAlignment="0" applyProtection="0">
      <alignment vertical="center"/>
    </xf>
    <xf numFmtId="0" fontId="35" fillId="26" borderId="0" applyNumberFormat="0" applyBorder="0" applyAlignment="0" applyProtection="0">
      <alignment vertical="center"/>
    </xf>
    <xf numFmtId="179" fontId="17" fillId="0" borderId="0" applyFont="0" applyFill="0" applyBorder="0" applyAlignment="0" applyProtection="0">
      <alignment vertical="center"/>
    </xf>
    <xf numFmtId="0" fontId="17" fillId="0" borderId="0"/>
    <xf numFmtId="0" fontId="40" fillId="27" borderId="0" applyNumberFormat="0" applyBorder="0" applyAlignment="0" applyProtection="0">
      <alignment vertical="center"/>
    </xf>
    <xf numFmtId="0" fontId="30" fillId="5" borderId="0" applyNumberFormat="0" applyBorder="0" applyAlignment="0" applyProtection="0">
      <alignment vertical="center"/>
    </xf>
    <xf numFmtId="0" fontId="55" fillId="0" borderId="20" applyNumberFormat="0" applyFill="0" applyAlignment="0" applyProtection="0">
      <alignment vertical="center"/>
    </xf>
    <xf numFmtId="0" fontId="31" fillId="6" borderId="0" applyNumberFormat="0" applyBorder="0" applyAlignment="0" applyProtection="0">
      <alignment vertical="center"/>
    </xf>
    <xf numFmtId="0" fontId="56" fillId="28"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38" fillId="11" borderId="12" applyNumberFormat="0" applyAlignment="0" applyProtection="0">
      <alignment vertical="center"/>
    </xf>
    <xf numFmtId="0" fontId="30" fillId="5" borderId="0" applyNumberFormat="0" applyBorder="0" applyAlignment="0" applyProtection="0">
      <alignment vertical="center"/>
    </xf>
    <xf numFmtId="0" fontId="57" fillId="29" borderId="0" applyNumberFormat="0" applyBorder="0" applyAlignment="0" applyProtection="0">
      <alignment vertical="center"/>
    </xf>
    <xf numFmtId="0" fontId="17" fillId="0" borderId="0"/>
    <xf numFmtId="0" fontId="17" fillId="0" borderId="0"/>
    <xf numFmtId="0" fontId="35" fillId="30" borderId="0" applyNumberFormat="0" applyBorder="0" applyAlignment="0" applyProtection="0">
      <alignment vertical="center"/>
    </xf>
    <xf numFmtId="0" fontId="17" fillId="0" borderId="0"/>
    <xf numFmtId="0" fontId="40" fillId="31" borderId="0" applyNumberFormat="0" applyBorder="0" applyAlignment="0" applyProtection="0">
      <alignment vertical="center"/>
    </xf>
    <xf numFmtId="0" fontId="35" fillId="32"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35" fillId="33" borderId="0" applyNumberFormat="0" applyBorder="0" applyAlignment="0" applyProtection="0">
      <alignment vertical="center"/>
    </xf>
    <xf numFmtId="0" fontId="58" fillId="0" borderId="0"/>
    <xf numFmtId="0" fontId="35" fillId="34" borderId="0" applyNumberFormat="0" applyBorder="0" applyAlignment="0" applyProtection="0">
      <alignment vertical="center"/>
    </xf>
    <xf numFmtId="0" fontId="17" fillId="0" borderId="0"/>
    <xf numFmtId="0" fontId="35" fillId="35" borderId="0" applyNumberFormat="0" applyBorder="0" applyAlignment="0" applyProtection="0">
      <alignment vertical="center"/>
    </xf>
    <xf numFmtId="43" fontId="17" fillId="0" borderId="0" applyFont="0" applyFill="0" applyBorder="0" applyAlignment="0" applyProtection="0"/>
    <xf numFmtId="0" fontId="30" fillId="5" borderId="0" applyNumberFormat="0" applyBorder="0" applyAlignment="0" applyProtection="0">
      <alignment vertical="center"/>
    </xf>
    <xf numFmtId="0" fontId="40" fillId="36" borderId="0" applyNumberFormat="0" applyBorder="0" applyAlignment="0" applyProtection="0">
      <alignment vertical="center"/>
    </xf>
    <xf numFmtId="0" fontId="30" fillId="5" borderId="0" applyNumberFormat="0" applyBorder="0" applyAlignment="0" applyProtection="0">
      <alignment vertical="center"/>
    </xf>
    <xf numFmtId="0" fontId="0" fillId="37"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40" fillId="38" borderId="0" applyNumberFormat="0" applyBorder="0" applyAlignment="0" applyProtection="0">
      <alignment vertical="center"/>
    </xf>
    <xf numFmtId="0" fontId="34" fillId="6" borderId="0" applyNumberFormat="0" applyBorder="0" applyAlignment="0" applyProtection="0">
      <alignment vertical="center"/>
    </xf>
    <xf numFmtId="0" fontId="35" fillId="39" borderId="0" applyNumberFormat="0" applyBorder="0" applyAlignment="0" applyProtection="0">
      <alignment vertical="center"/>
    </xf>
    <xf numFmtId="0" fontId="17" fillId="0" borderId="0"/>
    <xf numFmtId="0" fontId="17" fillId="0" borderId="0"/>
    <xf numFmtId="0" fontId="30" fillId="5" borderId="0" applyNumberFormat="0" applyBorder="0" applyAlignment="0" applyProtection="0">
      <alignment vertical="center"/>
    </xf>
    <xf numFmtId="0" fontId="59"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0" fillId="7" borderId="12" applyNumberFormat="0" applyAlignment="0" applyProtection="0">
      <alignment vertical="center"/>
    </xf>
    <xf numFmtId="0" fontId="17" fillId="0" borderId="0">
      <alignment vertical="center"/>
    </xf>
    <xf numFmtId="0" fontId="17" fillId="0" borderId="0"/>
    <xf numFmtId="0" fontId="17" fillId="0" borderId="0"/>
    <xf numFmtId="0" fontId="35" fillId="40" borderId="0" applyNumberFormat="0" applyBorder="0" applyAlignment="0" applyProtection="0">
      <alignment vertical="center"/>
    </xf>
    <xf numFmtId="0" fontId="34" fillId="6" borderId="0" applyNumberFormat="0" applyBorder="0" applyAlignment="0" applyProtection="0">
      <alignment vertical="center"/>
    </xf>
    <xf numFmtId="0" fontId="30" fillId="5" borderId="0" applyNumberFormat="0" applyBorder="0" applyAlignment="0" applyProtection="0">
      <alignment vertical="center"/>
    </xf>
    <xf numFmtId="0" fontId="40" fillId="41" borderId="0" applyNumberFormat="0" applyBorder="0" applyAlignment="0" applyProtection="0">
      <alignment vertical="center"/>
    </xf>
    <xf numFmtId="0" fontId="41" fillId="15" borderId="0" applyNumberFormat="0" applyBorder="0" applyAlignment="0" applyProtection="0">
      <alignment vertical="center"/>
    </xf>
    <xf numFmtId="0" fontId="17" fillId="0" borderId="0">
      <alignment vertical="center"/>
    </xf>
    <xf numFmtId="0" fontId="41" fillId="4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5" fillId="43" borderId="0" applyNumberFormat="0" applyBorder="0" applyAlignment="0" applyProtection="0">
      <alignment vertical="center"/>
    </xf>
    <xf numFmtId="0" fontId="41" fillId="44" borderId="0" applyNumberFormat="0" applyBorder="0" applyAlignment="0" applyProtection="0">
      <alignment vertical="center"/>
    </xf>
    <xf numFmtId="0" fontId="31" fillId="6" borderId="0" applyNumberFormat="0" applyBorder="0" applyAlignment="0" applyProtection="0">
      <alignment vertical="center"/>
    </xf>
    <xf numFmtId="0" fontId="40" fillId="45" borderId="0" applyNumberFormat="0" applyBorder="0" applyAlignment="0" applyProtection="0">
      <alignment vertical="center"/>
    </xf>
    <xf numFmtId="0" fontId="30" fillId="5" borderId="0" applyNumberFormat="0" applyBorder="0" applyAlignment="0" applyProtection="0">
      <alignment vertical="center"/>
    </xf>
    <xf numFmtId="0" fontId="40" fillId="46" borderId="0" applyNumberFormat="0" applyBorder="0" applyAlignment="0" applyProtection="0">
      <alignment vertical="center"/>
    </xf>
    <xf numFmtId="0" fontId="35" fillId="47" borderId="0" applyNumberFormat="0" applyBorder="0" applyAlignment="0" applyProtection="0">
      <alignment vertical="center"/>
    </xf>
    <xf numFmtId="0" fontId="17" fillId="0" borderId="0">
      <alignment vertical="center"/>
    </xf>
    <xf numFmtId="0" fontId="31" fillId="6" borderId="0" applyNumberFormat="0" applyBorder="0" applyAlignment="0" applyProtection="0">
      <alignment vertical="center"/>
    </xf>
    <xf numFmtId="0" fontId="17" fillId="0" borderId="0">
      <alignment vertical="center"/>
    </xf>
    <xf numFmtId="0" fontId="40" fillId="48" borderId="0" applyNumberFormat="0" applyBorder="0" applyAlignment="0" applyProtection="0">
      <alignment vertical="center"/>
    </xf>
    <xf numFmtId="0" fontId="61" fillId="0" borderId="21" applyNumberFormat="0" applyFill="0" applyAlignment="0" applyProtection="0">
      <alignment vertical="center"/>
    </xf>
    <xf numFmtId="0" fontId="0" fillId="25" borderId="18" applyNumberFormat="0" applyFont="0" applyAlignment="0" applyProtection="0">
      <alignment vertical="center"/>
    </xf>
    <xf numFmtId="0" fontId="30" fillId="5" borderId="0" applyNumberFormat="0" applyBorder="0" applyAlignment="0" applyProtection="0">
      <alignment vertical="center"/>
    </xf>
    <xf numFmtId="0" fontId="62" fillId="0" borderId="0"/>
    <xf numFmtId="0" fontId="33" fillId="7" borderId="10" applyNumberFormat="0" applyAlignment="0" applyProtection="0">
      <alignment vertical="center"/>
    </xf>
    <xf numFmtId="0" fontId="33" fillId="7" borderId="10" applyNumberFormat="0" applyAlignment="0" applyProtection="0">
      <alignment vertical="center"/>
    </xf>
    <xf numFmtId="0" fontId="41" fillId="15" borderId="0" applyNumberFormat="0" applyBorder="0" applyAlignment="0" applyProtection="0">
      <alignment vertical="center"/>
    </xf>
    <xf numFmtId="0" fontId="41" fillId="42" borderId="0" applyNumberFormat="0" applyBorder="0" applyAlignment="0" applyProtection="0">
      <alignment vertical="center"/>
    </xf>
    <xf numFmtId="0" fontId="30" fillId="5" borderId="0" applyNumberFormat="0" applyBorder="0" applyAlignment="0" applyProtection="0">
      <alignment vertical="center"/>
    </xf>
    <xf numFmtId="0" fontId="0" fillId="5" borderId="0" applyNumberFormat="0" applyBorder="0" applyAlignment="0" applyProtection="0">
      <alignment vertical="center"/>
    </xf>
    <xf numFmtId="0" fontId="41" fillId="42" borderId="0" applyNumberFormat="0" applyBorder="0" applyAlignment="0" applyProtection="0">
      <alignment vertical="center"/>
    </xf>
    <xf numFmtId="0" fontId="30" fillId="5" borderId="0" applyNumberFormat="0" applyBorder="0" applyAlignment="0" applyProtection="0">
      <alignment vertical="center"/>
    </xf>
    <xf numFmtId="0" fontId="41" fillId="42" borderId="0" applyNumberFormat="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179" fontId="17" fillId="0" borderId="0" applyFont="0" applyFill="0" applyBorder="0" applyAlignment="0" applyProtection="0">
      <alignment vertical="center"/>
    </xf>
    <xf numFmtId="0" fontId="17" fillId="0" borderId="0"/>
    <xf numFmtId="0" fontId="41" fillId="42" borderId="0" applyNumberFormat="0" applyBorder="0" applyAlignment="0" applyProtection="0">
      <alignment vertical="center"/>
    </xf>
    <xf numFmtId="179" fontId="17" fillId="0" borderId="0" applyFont="0" applyFill="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17" fillId="0" borderId="0"/>
    <xf numFmtId="0" fontId="41" fillId="42" borderId="0" applyNumberFormat="0" applyBorder="0" applyAlignment="0" applyProtection="0">
      <alignment vertical="center"/>
    </xf>
    <xf numFmtId="0" fontId="30" fillId="5" borderId="0" applyNumberFormat="0" applyBorder="0" applyAlignment="0" applyProtection="0">
      <alignment vertical="center"/>
    </xf>
    <xf numFmtId="0" fontId="41" fillId="49" borderId="0" applyNumberFormat="0" applyBorder="0" applyAlignment="0" applyProtection="0">
      <alignment vertical="center"/>
    </xf>
    <xf numFmtId="0" fontId="32" fillId="0" borderId="0"/>
    <xf numFmtId="0" fontId="41" fillId="49" borderId="0" applyNumberFormat="0" applyBorder="0" applyAlignment="0" applyProtection="0">
      <alignment vertical="center"/>
    </xf>
    <xf numFmtId="0" fontId="41" fillId="49" borderId="0" applyNumberFormat="0" applyBorder="0" applyAlignment="0" applyProtection="0">
      <alignment vertical="center"/>
    </xf>
    <xf numFmtId="0" fontId="41" fillId="49" borderId="0" applyNumberFormat="0" applyBorder="0" applyAlignment="0" applyProtection="0">
      <alignment vertical="center"/>
    </xf>
    <xf numFmtId="0" fontId="41" fillId="50" borderId="0" applyNumberFormat="0" applyBorder="0" applyAlignment="0" applyProtection="0">
      <alignment vertical="center"/>
    </xf>
    <xf numFmtId="0" fontId="30" fillId="5" borderId="0" applyNumberFormat="0" applyBorder="0" applyAlignment="0" applyProtection="0">
      <alignment vertical="center"/>
    </xf>
    <xf numFmtId="0" fontId="41" fillId="50" borderId="0" applyNumberFormat="0" applyBorder="0" applyAlignment="0" applyProtection="0">
      <alignment vertical="center"/>
    </xf>
    <xf numFmtId="43" fontId="17" fillId="0" borderId="0" applyFont="0" applyFill="0" applyBorder="0" applyAlignment="0" applyProtection="0"/>
    <xf numFmtId="179" fontId="17" fillId="0" borderId="0" applyFont="0" applyFill="0" applyBorder="0" applyAlignment="0" applyProtection="0">
      <alignment vertical="center"/>
    </xf>
    <xf numFmtId="179" fontId="17" fillId="0" borderId="0" applyFont="0" applyFill="0" applyBorder="0" applyAlignment="0" applyProtection="0">
      <alignment vertical="center"/>
    </xf>
    <xf numFmtId="0" fontId="30" fillId="5" borderId="0" applyNumberFormat="0" applyBorder="0" applyAlignment="0" applyProtection="0">
      <alignment vertical="center"/>
    </xf>
    <xf numFmtId="179" fontId="17" fillId="0" borderId="0" applyFont="0" applyFill="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43" fontId="17" fillId="0" borderId="0" applyFont="0" applyFill="0" applyBorder="0" applyAlignment="0" applyProtection="0"/>
    <xf numFmtId="0" fontId="63" fillId="6" borderId="0" applyNumberFormat="0" applyBorder="0" applyAlignment="0" applyProtection="0">
      <alignment vertical="center"/>
    </xf>
    <xf numFmtId="43" fontId="17" fillId="0" borderId="0" applyFont="0" applyFill="0" applyBorder="0" applyAlignment="0" applyProtection="0"/>
    <xf numFmtId="43" fontId="17" fillId="0" borderId="0" applyFont="0" applyFill="0" applyBorder="0" applyAlignment="0" applyProtection="0"/>
    <xf numFmtId="0" fontId="31" fillId="6" borderId="0" applyNumberFormat="0" applyBorder="0" applyAlignment="0" applyProtection="0">
      <alignment vertical="center"/>
    </xf>
    <xf numFmtId="0" fontId="64" fillId="0" borderId="0" applyNumberFormat="0" applyFill="0" applyBorder="0" applyAlignment="0" applyProtection="0">
      <alignment vertical="center"/>
    </xf>
    <xf numFmtId="43" fontId="17" fillId="0" borderId="0" applyFont="0" applyFill="0" applyBorder="0" applyAlignment="0" applyProtection="0"/>
    <xf numFmtId="0" fontId="61" fillId="0" borderId="21" applyNumberFormat="0" applyFill="0" applyAlignment="0" applyProtection="0">
      <alignment vertical="center"/>
    </xf>
    <xf numFmtId="0" fontId="64" fillId="0" borderId="0" applyNumberFormat="0" applyFill="0" applyBorder="0" applyAlignment="0" applyProtection="0">
      <alignment vertical="center"/>
    </xf>
    <xf numFmtId="0" fontId="41" fillId="44" borderId="0" applyNumberFormat="0" applyBorder="0" applyAlignment="0" applyProtection="0">
      <alignment vertical="center"/>
    </xf>
    <xf numFmtId="0" fontId="30" fillId="5" borderId="0" applyNumberFormat="0" applyBorder="0" applyAlignment="0" applyProtection="0">
      <alignment vertical="center"/>
    </xf>
    <xf numFmtId="179" fontId="17" fillId="0" borderId="0" applyFont="0" applyFill="0" applyBorder="0" applyAlignment="0" applyProtection="0">
      <alignment vertical="center"/>
    </xf>
    <xf numFmtId="43" fontId="17" fillId="0" borderId="0" applyFont="0" applyFill="0" applyBorder="0" applyAlignment="0" applyProtection="0"/>
    <xf numFmtId="0" fontId="65" fillId="0" borderId="22" applyNumberFormat="0" applyFill="0" applyAlignment="0" applyProtection="0">
      <alignment vertical="center"/>
    </xf>
    <xf numFmtId="0" fontId="17" fillId="0" borderId="0"/>
    <xf numFmtId="0" fontId="0" fillId="51" borderId="0" applyNumberFormat="0" applyBorder="0" applyAlignment="0" applyProtection="0">
      <alignment vertical="center"/>
    </xf>
    <xf numFmtId="0" fontId="60" fillId="7" borderId="12" applyNumberFormat="0" applyAlignment="0" applyProtection="0">
      <alignment vertical="center"/>
    </xf>
    <xf numFmtId="0" fontId="17" fillId="0" borderId="0"/>
    <xf numFmtId="0" fontId="17" fillId="0" borderId="0"/>
    <xf numFmtId="0" fontId="0" fillId="51" borderId="0" applyNumberFormat="0" applyBorder="0" applyAlignment="0" applyProtection="0">
      <alignment vertical="center"/>
    </xf>
    <xf numFmtId="0" fontId="60" fillId="7" borderId="12" applyNumberFormat="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0" fillId="5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1" fillId="0" borderId="21" applyNumberFormat="0" applyFill="0" applyAlignment="0" applyProtection="0">
      <alignment vertical="center"/>
    </xf>
    <xf numFmtId="0" fontId="48" fillId="19" borderId="0" applyNumberFormat="0" applyBorder="0" applyAlignment="0" applyProtection="0">
      <alignment vertical="center"/>
    </xf>
    <xf numFmtId="0" fontId="61" fillId="0" borderId="21" applyNumberFormat="0" applyFill="0" applyAlignment="0" applyProtection="0">
      <alignment vertical="center"/>
    </xf>
    <xf numFmtId="0" fontId="66" fillId="53" borderId="23" applyNumberFormat="0" applyAlignment="0" applyProtection="0">
      <alignment vertical="center"/>
    </xf>
    <xf numFmtId="0" fontId="61" fillId="0" borderId="21" applyNumberFormat="0" applyFill="0" applyAlignment="0" applyProtection="0">
      <alignment vertical="center"/>
    </xf>
    <xf numFmtId="0" fontId="64"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9" fontId="0" fillId="0" borderId="0" applyFont="0" applyFill="0" applyBorder="0" applyAlignment="0" applyProtection="0">
      <alignment vertical="center"/>
    </xf>
    <xf numFmtId="0" fontId="67" fillId="0" borderId="0" applyNumberFormat="0" applyFill="0" applyBorder="0" applyAlignment="0" applyProtection="0">
      <alignment vertical="center"/>
    </xf>
    <xf numFmtId="178" fontId="17" fillId="0" borderId="0" applyFont="0" applyFill="0" applyBorder="0" applyAlignment="0" applyProtection="0"/>
    <xf numFmtId="0" fontId="61" fillId="0" borderId="21" applyNumberFormat="0" applyFill="0" applyAlignment="0" applyProtection="0">
      <alignment vertical="center"/>
    </xf>
    <xf numFmtId="0" fontId="30" fillId="5" borderId="0" applyNumberFormat="0" applyBorder="0" applyAlignment="0" applyProtection="0">
      <alignment vertical="center"/>
    </xf>
    <xf numFmtId="0" fontId="0" fillId="23" borderId="0" applyNumberFormat="0" applyBorder="0" applyAlignment="0" applyProtection="0">
      <alignment vertical="center"/>
    </xf>
    <xf numFmtId="0" fontId="0" fillId="6" borderId="0" applyNumberFormat="0" applyBorder="0" applyAlignment="0" applyProtection="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30" fillId="5"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63"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4" fillId="0" borderId="0" applyNumberFormat="0" applyFill="0" applyBorder="0" applyAlignment="0" applyProtection="0">
      <alignment vertical="center"/>
    </xf>
    <xf numFmtId="0" fontId="17"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62"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1" fillId="49" borderId="0" applyNumberFormat="0" applyBorder="0" applyAlignment="0" applyProtection="0">
      <alignment vertical="center"/>
    </xf>
    <xf numFmtId="0" fontId="48" fillId="1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1" fillId="15" borderId="0" applyNumberFormat="0" applyBorder="0" applyAlignment="0" applyProtection="0">
      <alignment vertical="center"/>
    </xf>
    <xf numFmtId="0" fontId="30" fillId="5" borderId="0" applyNumberFormat="0" applyBorder="0" applyAlignment="0" applyProtection="0">
      <alignment vertical="center"/>
    </xf>
    <xf numFmtId="0" fontId="41" fillId="44" borderId="0" applyNumberFormat="0" applyBorder="0" applyAlignment="0" applyProtection="0">
      <alignment vertical="center"/>
    </xf>
    <xf numFmtId="0" fontId="0" fillId="54" borderId="0" applyNumberFormat="0" applyBorder="0" applyAlignment="0" applyProtection="0">
      <alignment vertical="center"/>
    </xf>
    <xf numFmtId="0" fontId="0" fillId="5" borderId="0" applyNumberFormat="0" applyBorder="0" applyAlignment="0" applyProtection="0">
      <alignment vertical="center"/>
    </xf>
    <xf numFmtId="0" fontId="30" fillId="5" borderId="0" applyNumberFormat="0" applyBorder="0" applyAlignment="0" applyProtection="0">
      <alignment vertical="center"/>
    </xf>
    <xf numFmtId="0" fontId="41" fillId="5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7" fillId="0" borderId="0" applyNumberFormat="0" applyFill="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2" fillId="0" borderId="0"/>
    <xf numFmtId="0" fontId="17"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1" fillId="44" borderId="0" applyNumberFormat="0" applyBorder="0" applyAlignment="0" applyProtection="0">
      <alignment vertical="center"/>
    </xf>
    <xf numFmtId="0" fontId="30" fillId="5" borderId="0" applyNumberFormat="0" applyBorder="0" applyAlignment="0" applyProtection="0">
      <alignment vertical="center"/>
    </xf>
    <xf numFmtId="0" fontId="69" fillId="0" borderId="0"/>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7" fillId="0" borderId="0">
      <alignment vertical="center"/>
    </xf>
    <xf numFmtId="0" fontId="66" fillId="53" borderId="23" applyNumberFormat="0" applyAlignment="0" applyProtection="0">
      <alignment vertical="center"/>
    </xf>
    <xf numFmtId="0" fontId="64" fillId="0" borderId="0" applyNumberFormat="0" applyFill="0" applyBorder="0" applyAlignment="0" applyProtection="0">
      <alignment vertical="center"/>
    </xf>
    <xf numFmtId="0" fontId="30" fillId="5" borderId="0" applyNumberFormat="0" applyBorder="0" applyAlignment="0" applyProtection="0">
      <alignment vertical="center"/>
    </xf>
    <xf numFmtId="0" fontId="68" fillId="5" borderId="0" applyNumberFormat="0" applyBorder="0" applyAlignment="0" applyProtection="0">
      <alignment vertical="center"/>
    </xf>
    <xf numFmtId="0" fontId="30" fillId="5" borderId="0" applyNumberFormat="0" applyBorder="0" applyAlignment="0" applyProtection="0">
      <alignment vertical="center"/>
    </xf>
    <xf numFmtId="0" fontId="33" fillId="7" borderId="10" applyNumberFormat="0" applyAlignment="0" applyProtection="0">
      <alignment vertical="center"/>
    </xf>
    <xf numFmtId="0" fontId="0" fillId="3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79" fontId="17" fillId="0" borderId="0" applyFont="0" applyFill="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alignment vertical="center"/>
    </xf>
    <xf numFmtId="0" fontId="17"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3" fillId="6" borderId="0" applyNumberFormat="0" applyBorder="0" applyAlignment="0" applyProtection="0">
      <alignment vertical="center"/>
    </xf>
    <xf numFmtId="0" fontId="61" fillId="0" borderId="21" applyNumberFormat="0" applyFill="0" applyAlignment="0" applyProtection="0">
      <alignment vertical="center"/>
    </xf>
    <xf numFmtId="0" fontId="30" fillId="5" borderId="0" applyNumberFormat="0" applyBorder="0" applyAlignment="0" applyProtection="0">
      <alignment vertical="center"/>
    </xf>
    <xf numFmtId="0" fontId="17" fillId="0" borderId="0"/>
    <xf numFmtId="0" fontId="17"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4" fontId="69" fillId="0" borderId="0" applyFont="0" applyFill="0" applyBorder="0" applyAlignment="0" applyProtection="0"/>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17"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43" fontId="17" fillId="0" borderId="0" applyFont="0" applyFill="0" applyBorder="0" applyAlignment="0" applyProtection="0"/>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17"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70" fillId="0" borderId="24" applyNumberFormat="0" applyFill="0" applyAlignment="0" applyProtection="0">
      <alignment vertical="center"/>
    </xf>
    <xf numFmtId="0" fontId="0" fillId="54" borderId="0" applyNumberFormat="0" applyBorder="0" applyAlignment="0" applyProtection="0">
      <alignment vertical="center"/>
    </xf>
    <xf numFmtId="0" fontId="30" fillId="5" borderId="0" applyNumberFormat="0" applyBorder="0" applyAlignment="0" applyProtection="0">
      <alignment vertical="center"/>
    </xf>
    <xf numFmtId="9" fontId="17" fillId="0" borderId="0" applyFont="0" applyFill="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71"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17" fillId="0" borderId="0">
      <alignment vertical="center"/>
    </xf>
    <xf numFmtId="0" fontId="48" fillId="1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2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3" fillId="7" borderId="10" applyNumberFormat="0" applyAlignment="0" applyProtection="0">
      <alignment vertical="center"/>
    </xf>
    <xf numFmtId="0" fontId="30" fillId="5"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41" fillId="4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65" fillId="0" borderId="22" applyNumberFormat="0" applyFill="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1" fillId="15" borderId="0" applyNumberFormat="0" applyBorder="0" applyAlignment="0" applyProtection="0">
      <alignment vertical="center"/>
    </xf>
    <xf numFmtId="0" fontId="41" fillId="5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178" fontId="17" fillId="0" borderId="0" applyFont="0" applyFill="0" applyBorder="0" applyAlignment="0" applyProtection="0"/>
    <xf numFmtId="0" fontId="30" fillId="5" borderId="0" applyNumberFormat="0" applyBorder="0" applyAlignment="0" applyProtection="0">
      <alignment vertical="center"/>
    </xf>
    <xf numFmtId="0" fontId="63"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1" fillId="14" borderId="0" applyNumberFormat="0" applyBorder="0" applyAlignment="0" applyProtection="0">
      <alignment vertical="center"/>
    </xf>
    <xf numFmtId="0" fontId="30" fillId="5" borderId="0" applyNumberFormat="0" applyBorder="0" applyAlignment="0" applyProtection="0">
      <alignment vertical="center"/>
    </xf>
    <xf numFmtId="0" fontId="17" fillId="0" borderId="0">
      <alignment vertical="center"/>
    </xf>
    <xf numFmtId="0" fontId="17" fillId="0" borderId="0"/>
    <xf numFmtId="0" fontId="17" fillId="0" borderId="0">
      <alignment vertical="center"/>
    </xf>
    <xf numFmtId="0" fontId="30" fillId="5" borderId="0" applyNumberFormat="0" applyBorder="0" applyAlignment="0" applyProtection="0">
      <alignment vertical="center"/>
    </xf>
    <xf numFmtId="0" fontId="41" fillId="5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3" fillId="7" borderId="10" applyNumberForma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2"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17" fillId="0" borderId="0"/>
    <xf numFmtId="0" fontId="0" fillId="51" borderId="0" applyNumberFormat="0" applyBorder="0" applyAlignment="0" applyProtection="0">
      <alignment vertical="center"/>
    </xf>
    <xf numFmtId="0" fontId="30" fillId="5" borderId="0" applyNumberFormat="0" applyBorder="0" applyAlignment="0" applyProtection="0">
      <alignment vertical="center"/>
    </xf>
    <xf numFmtId="0" fontId="17"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17" fillId="0" borderId="0"/>
    <xf numFmtId="0" fontId="17" fillId="0" borderId="0"/>
    <xf numFmtId="0" fontId="0" fillId="0" borderId="0">
      <alignment vertical="center"/>
    </xf>
    <xf numFmtId="0" fontId="41" fillId="56" borderId="0" applyNumberFormat="0" applyBorder="0" applyAlignment="0" applyProtection="0">
      <alignment vertical="center"/>
    </xf>
    <xf numFmtId="0" fontId="0" fillId="25" borderId="18" applyNumberFormat="0" applyFont="0" applyAlignment="0" applyProtection="0">
      <alignment vertical="center"/>
    </xf>
    <xf numFmtId="0" fontId="30" fillId="5" borderId="0" applyNumberFormat="0" applyBorder="0" applyAlignment="0" applyProtection="0">
      <alignment vertical="center"/>
    </xf>
    <xf numFmtId="0" fontId="68" fillId="5" borderId="0" applyNumberFormat="0" applyBorder="0" applyAlignment="0" applyProtection="0">
      <alignment vertical="center"/>
    </xf>
    <xf numFmtId="0" fontId="37"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0" fillId="7" borderId="12" applyNumberForma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57" borderId="0" applyNumberFormat="0" applyBorder="0" applyAlignment="0" applyProtection="0">
      <alignment vertical="center"/>
    </xf>
    <xf numFmtId="0" fontId="17" fillId="0" borderId="0"/>
    <xf numFmtId="0" fontId="33" fillId="7" borderId="10" applyNumberFormat="0" applyAlignment="0" applyProtection="0">
      <alignment vertical="center"/>
    </xf>
    <xf numFmtId="0" fontId="31" fillId="6" borderId="0" applyNumberFormat="0" applyBorder="0" applyAlignment="0" applyProtection="0">
      <alignment vertical="center"/>
    </xf>
    <xf numFmtId="0" fontId="58" fillId="0" borderId="0"/>
    <xf numFmtId="0" fontId="61" fillId="0" borderId="21" applyNumberFormat="0" applyFill="0" applyAlignment="0" applyProtection="0">
      <alignment vertical="center"/>
    </xf>
    <xf numFmtId="0" fontId="17" fillId="0" borderId="0">
      <alignment vertical="center"/>
    </xf>
    <xf numFmtId="0" fontId="66" fillId="53" borderId="23" applyNumberFormat="0" applyAlignment="0" applyProtection="0">
      <alignment vertical="center"/>
    </xf>
    <xf numFmtId="0" fontId="0" fillId="23" borderId="0" applyNumberFormat="0" applyBorder="0" applyAlignment="0" applyProtection="0">
      <alignment vertical="center"/>
    </xf>
    <xf numFmtId="0" fontId="17" fillId="0" borderId="0">
      <alignment vertical="center"/>
    </xf>
    <xf numFmtId="0" fontId="61" fillId="0" borderId="21" applyNumberFormat="0" applyFill="0" applyAlignment="0" applyProtection="0">
      <alignment vertical="center"/>
    </xf>
    <xf numFmtId="0" fontId="66" fillId="53" borderId="23" applyNumberFormat="0" applyAlignment="0" applyProtection="0">
      <alignment vertical="center"/>
    </xf>
    <xf numFmtId="0" fontId="41" fillId="15" borderId="0" applyNumberFormat="0" applyBorder="0" applyAlignment="0" applyProtection="0">
      <alignment vertical="center"/>
    </xf>
    <xf numFmtId="0" fontId="17" fillId="0" borderId="0"/>
    <xf numFmtId="0" fontId="17" fillId="0" borderId="0"/>
    <xf numFmtId="0" fontId="17" fillId="0" borderId="0"/>
    <xf numFmtId="0" fontId="30" fillId="5" borderId="0" applyNumberFormat="0" applyBorder="0" applyAlignment="0" applyProtection="0">
      <alignment vertical="center"/>
    </xf>
    <xf numFmtId="0" fontId="17" fillId="0" borderId="0"/>
    <xf numFmtId="0" fontId="17" fillId="0" borderId="0"/>
    <xf numFmtId="0" fontId="34" fillId="6"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alignment vertical="center"/>
    </xf>
    <xf numFmtId="0" fontId="0" fillId="0" borderId="0">
      <alignment vertical="center"/>
    </xf>
    <xf numFmtId="0" fontId="8"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17" fillId="0" borderId="0"/>
    <xf numFmtId="0" fontId="30" fillId="5" borderId="0" applyNumberFormat="0" applyBorder="0" applyAlignment="0" applyProtection="0">
      <alignment vertical="center"/>
    </xf>
    <xf numFmtId="0" fontId="66" fillId="53" borderId="23" applyNumberFormat="0" applyAlignment="0" applyProtection="0">
      <alignment vertical="center"/>
    </xf>
    <xf numFmtId="0" fontId="0" fillId="37" borderId="0" applyNumberFormat="0" applyBorder="0" applyAlignment="0" applyProtection="0">
      <alignment vertical="center"/>
    </xf>
    <xf numFmtId="0" fontId="17" fillId="0" borderId="0"/>
    <xf numFmtId="0" fontId="0" fillId="0" borderId="0">
      <alignment vertical="center"/>
    </xf>
    <xf numFmtId="0" fontId="0" fillId="0" borderId="0">
      <alignment vertical="center"/>
    </xf>
    <xf numFmtId="0" fontId="17"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4" fillId="6"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0" fillId="0" borderId="0"/>
    <xf numFmtId="0" fontId="65" fillId="0" borderId="22" applyNumberFormat="0" applyFill="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41" fillId="51" borderId="0" applyNumberFormat="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0" fillId="25" borderId="18" applyNumberFormat="0" applyFont="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72" fillId="0" borderId="25" applyNumberFormat="0" applyFill="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0" fillId="25" borderId="18" applyNumberFormat="0" applyFont="0" applyAlignment="0" applyProtection="0">
      <alignment vertical="center"/>
    </xf>
    <xf numFmtId="0" fontId="17" fillId="0" borderId="0">
      <alignment vertical="center"/>
    </xf>
    <xf numFmtId="0" fontId="0" fillId="0" borderId="0"/>
    <xf numFmtId="0" fontId="30" fillId="5" borderId="0" applyNumberFormat="0" applyBorder="0" applyAlignment="0" applyProtection="0">
      <alignment vertical="center"/>
    </xf>
    <xf numFmtId="0" fontId="17" fillId="0" borderId="0">
      <alignment vertical="center"/>
    </xf>
    <xf numFmtId="0" fontId="0" fillId="16"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0" fillId="51" borderId="0" applyNumberFormat="0" applyBorder="0" applyAlignment="0" applyProtection="0">
      <alignment vertical="center"/>
    </xf>
    <xf numFmtId="0" fontId="31" fillId="6" borderId="0" applyNumberFormat="0" applyBorder="0" applyAlignment="0" applyProtection="0">
      <alignment vertical="center"/>
    </xf>
    <xf numFmtId="0" fontId="66" fillId="53" borderId="23" applyNumberFormat="0" applyAlignment="0" applyProtection="0">
      <alignment vertical="center"/>
    </xf>
    <xf numFmtId="0" fontId="17" fillId="0" borderId="0"/>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17" fillId="25" borderId="18" applyNumberFormat="0" applyFont="0" applyAlignment="0" applyProtection="0">
      <alignment vertical="center"/>
    </xf>
    <xf numFmtId="0" fontId="31" fillId="6" borderId="0" applyNumberFormat="0" applyBorder="0" applyAlignment="0" applyProtection="0">
      <alignment vertical="center"/>
    </xf>
    <xf numFmtId="0" fontId="17" fillId="0" borderId="0"/>
    <xf numFmtId="0" fontId="0" fillId="0" borderId="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17"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61" fillId="0" borderId="21" applyNumberFormat="0" applyFill="0" applyAlignment="0" applyProtection="0">
      <alignment vertical="center"/>
    </xf>
    <xf numFmtId="0" fontId="64" fillId="0" borderId="0" applyNumberFormat="0" applyFill="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0" fillId="23"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5"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17" fillId="0" borderId="0"/>
    <xf numFmtId="0" fontId="17" fillId="0" borderId="0"/>
    <xf numFmtId="0" fontId="0" fillId="52" borderId="0" applyNumberFormat="0" applyBorder="0" applyAlignment="0" applyProtection="0">
      <alignment vertical="center"/>
    </xf>
    <xf numFmtId="0" fontId="30" fillId="5" borderId="0" applyNumberFormat="0" applyBorder="0" applyAlignment="0" applyProtection="0">
      <alignment vertical="center"/>
    </xf>
    <xf numFmtId="0" fontId="32" fillId="0" borderId="0"/>
    <xf numFmtId="0" fontId="30" fillId="5" borderId="0" applyNumberFormat="0" applyBorder="0" applyAlignment="0" applyProtection="0">
      <alignment vertical="center"/>
    </xf>
    <xf numFmtId="180" fontId="17" fillId="0" borderId="0" applyFont="0" applyFill="0" applyBorder="0" applyAlignment="0" applyProtection="0"/>
    <xf numFmtId="0" fontId="31" fillId="6" borderId="0" applyNumberFormat="0" applyBorder="0" applyAlignment="0" applyProtection="0">
      <alignment vertical="center"/>
    </xf>
    <xf numFmtId="0" fontId="32" fillId="0" borderId="0"/>
    <xf numFmtId="0" fontId="0" fillId="0" borderId="0">
      <alignment vertical="center"/>
    </xf>
    <xf numFmtId="0" fontId="30" fillId="5"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17" fillId="0" borderId="0"/>
    <xf numFmtId="0" fontId="17" fillId="0" borderId="0"/>
    <xf numFmtId="0" fontId="32" fillId="0" borderId="0"/>
    <xf numFmtId="0" fontId="0" fillId="0" borderId="0">
      <alignment vertical="center"/>
    </xf>
    <xf numFmtId="0" fontId="30" fillId="5" borderId="0" applyNumberFormat="0" applyBorder="0" applyAlignment="0" applyProtection="0">
      <alignment vertical="center"/>
    </xf>
    <xf numFmtId="0" fontId="17" fillId="0" borderId="0"/>
    <xf numFmtId="0" fontId="17" fillId="0" borderId="0"/>
    <xf numFmtId="0" fontId="30" fillId="5" borderId="0" applyNumberFormat="0" applyBorder="0" applyAlignment="0" applyProtection="0">
      <alignment vertical="center"/>
    </xf>
    <xf numFmtId="0" fontId="0" fillId="0" borderId="0">
      <alignment vertical="center"/>
    </xf>
    <xf numFmtId="0" fontId="0" fillId="0" borderId="0">
      <alignment vertical="center"/>
    </xf>
    <xf numFmtId="0" fontId="30" fillId="5" borderId="0" applyNumberFormat="0" applyBorder="0" applyAlignment="0" applyProtection="0">
      <alignment vertical="center"/>
    </xf>
    <xf numFmtId="0" fontId="41" fillId="16" borderId="0" applyNumberFormat="0" applyBorder="0" applyAlignment="0" applyProtection="0">
      <alignment vertical="center"/>
    </xf>
    <xf numFmtId="0" fontId="17" fillId="0" borderId="0"/>
    <xf numFmtId="0" fontId="17" fillId="0" borderId="0"/>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2"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37" borderId="0" applyNumberFormat="0" applyBorder="0" applyAlignment="0" applyProtection="0">
      <alignment vertical="center"/>
    </xf>
    <xf numFmtId="0" fontId="30" fillId="5" borderId="0" applyNumberFormat="0" applyBorder="0" applyAlignment="0" applyProtection="0">
      <alignment vertical="center"/>
    </xf>
    <xf numFmtId="0" fontId="32"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2" fillId="0" borderId="0"/>
    <xf numFmtId="0" fontId="17"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17" fillId="0" borderId="0"/>
    <xf numFmtId="0" fontId="30" fillId="5" borderId="0" applyNumberFormat="0" applyBorder="0" applyAlignment="0" applyProtection="0">
      <alignment vertical="center"/>
    </xf>
    <xf numFmtId="0" fontId="17" fillId="0" borderId="0">
      <alignment vertical="center"/>
    </xf>
    <xf numFmtId="0" fontId="31" fillId="6" borderId="0" applyNumberFormat="0" applyBorder="0" applyAlignment="0" applyProtection="0">
      <alignment vertical="center"/>
    </xf>
    <xf numFmtId="0" fontId="64" fillId="0" borderId="0" applyNumberFormat="0" applyFill="0" applyBorder="0" applyAlignment="0" applyProtection="0">
      <alignment vertical="center"/>
    </xf>
    <xf numFmtId="43" fontId="17" fillId="0" borderId="0" applyFont="0" applyFill="0" applyBorder="0" applyAlignment="0" applyProtection="0"/>
    <xf numFmtId="0" fontId="17" fillId="0" borderId="0"/>
    <xf numFmtId="0" fontId="17" fillId="0" borderId="0">
      <alignment vertical="center"/>
    </xf>
    <xf numFmtId="0" fontId="17"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17"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17" fillId="0" borderId="0"/>
    <xf numFmtId="0" fontId="30" fillId="5"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63" fillId="6" borderId="0" applyNumberFormat="0" applyBorder="0" applyAlignment="0" applyProtection="0">
      <alignment vertical="center"/>
    </xf>
    <xf numFmtId="0" fontId="70" fillId="0" borderId="24" applyNumberFormat="0" applyFill="0" applyAlignment="0" applyProtection="0">
      <alignment vertical="center"/>
    </xf>
    <xf numFmtId="0" fontId="17" fillId="0" borderId="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2" fillId="0" borderId="0"/>
    <xf numFmtId="0" fontId="17" fillId="0" borderId="0">
      <alignment vertical="center"/>
    </xf>
    <xf numFmtId="0" fontId="30" fillId="5" borderId="0" applyNumberFormat="0" applyBorder="0" applyAlignment="0" applyProtection="0">
      <alignment vertical="center"/>
    </xf>
    <xf numFmtId="0" fontId="17" fillId="0" borderId="0">
      <alignment vertical="center"/>
    </xf>
    <xf numFmtId="0" fontId="30" fillId="5" borderId="0" applyNumberFormat="0" applyBorder="0" applyAlignment="0" applyProtection="0">
      <alignment vertical="center"/>
    </xf>
    <xf numFmtId="0" fontId="0" fillId="0" borderId="0"/>
    <xf numFmtId="0" fontId="41" fillId="42" borderId="0" applyNumberFormat="0" applyBorder="0" applyAlignment="0" applyProtection="0">
      <alignment vertical="center"/>
    </xf>
    <xf numFmtId="0" fontId="41" fillId="49" borderId="0" applyNumberFormat="0" applyBorder="0" applyAlignment="0" applyProtection="0">
      <alignment vertical="center"/>
    </xf>
    <xf numFmtId="0" fontId="31" fillId="6" borderId="0" applyNumberFormat="0" applyBorder="0" applyAlignment="0" applyProtection="0">
      <alignment vertical="center"/>
    </xf>
    <xf numFmtId="0" fontId="17" fillId="0" borderId="0">
      <alignment vertical="center"/>
    </xf>
    <xf numFmtId="0" fontId="32"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0" fillId="37" borderId="0" applyNumberFormat="0" applyBorder="0" applyAlignment="0" applyProtection="0">
      <alignment vertical="center"/>
    </xf>
    <xf numFmtId="0" fontId="17" fillId="0" borderId="0"/>
    <xf numFmtId="0" fontId="17" fillId="0" borderId="0"/>
    <xf numFmtId="0" fontId="0" fillId="0" borderId="0"/>
    <xf numFmtId="0" fontId="30" fillId="5" borderId="0" applyNumberFormat="0" applyBorder="0" applyAlignment="0" applyProtection="0">
      <alignment vertical="center"/>
    </xf>
    <xf numFmtId="0" fontId="64" fillId="0" borderId="0" applyNumberFormat="0" applyFill="0" applyBorder="0" applyAlignment="0" applyProtection="0">
      <alignment vertical="center"/>
    </xf>
    <xf numFmtId="0" fontId="0" fillId="16"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38" fillId="11" borderId="12" applyNumberFormat="0" applyAlignment="0" applyProtection="0">
      <alignment vertical="center"/>
    </xf>
    <xf numFmtId="0" fontId="0"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41" fillId="44"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0" fillId="0" borderId="0">
      <alignment vertical="center"/>
    </xf>
    <xf numFmtId="0" fontId="31" fillId="6" borderId="0" applyNumberFormat="0" applyBorder="0" applyAlignment="0" applyProtection="0">
      <alignment vertical="center"/>
    </xf>
    <xf numFmtId="0" fontId="0" fillId="37" borderId="0" applyNumberFormat="0" applyBorder="0" applyAlignment="0" applyProtection="0">
      <alignment vertical="center"/>
    </xf>
    <xf numFmtId="0" fontId="70" fillId="0" borderId="24" applyNumberFormat="0" applyFill="0" applyAlignment="0" applyProtection="0">
      <alignment vertical="center"/>
    </xf>
    <xf numFmtId="0" fontId="38" fillId="11" borderId="12" applyNumberFormat="0" applyAlignment="0" applyProtection="0">
      <alignment vertical="center"/>
    </xf>
    <xf numFmtId="0" fontId="17" fillId="0" borderId="0">
      <alignment vertical="center"/>
    </xf>
    <xf numFmtId="0" fontId="17" fillId="0" borderId="0"/>
    <xf numFmtId="0" fontId="0" fillId="0" borderId="0">
      <alignment vertical="center"/>
    </xf>
    <xf numFmtId="0" fontId="17" fillId="0" borderId="0"/>
    <xf numFmtId="0" fontId="61" fillId="0" borderId="21" applyNumberFormat="0" applyFill="0" applyAlignment="0" applyProtection="0">
      <alignment vertical="center"/>
    </xf>
    <xf numFmtId="0" fontId="17" fillId="0" borderId="0"/>
    <xf numFmtId="0" fontId="17" fillId="0" borderId="0"/>
    <xf numFmtId="0" fontId="17" fillId="0" borderId="0"/>
    <xf numFmtId="0" fontId="17" fillId="0" borderId="0"/>
    <xf numFmtId="0" fontId="30" fillId="5" borderId="0" applyNumberFormat="0" applyBorder="0" applyAlignment="0" applyProtection="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41" fillId="50"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17" fillId="0" borderId="0"/>
    <xf numFmtId="0" fontId="17" fillId="0" borderId="0">
      <alignment vertical="center"/>
    </xf>
    <xf numFmtId="0" fontId="31" fillId="6" borderId="0" applyNumberFormat="0" applyBorder="0" applyAlignment="0" applyProtection="0">
      <alignment vertical="center"/>
    </xf>
    <xf numFmtId="0" fontId="17" fillId="0" borderId="0"/>
    <xf numFmtId="0" fontId="32" fillId="0" borderId="0"/>
    <xf numFmtId="0" fontId="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7"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3" fillId="7" borderId="10" applyNumberFormat="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4" fillId="6" borderId="0" applyNumberFormat="0" applyBorder="0" applyAlignment="0" applyProtection="0">
      <alignment vertical="center"/>
    </xf>
    <xf numFmtId="0" fontId="41" fillId="50" borderId="0" applyNumberFormat="0" applyBorder="0" applyAlignment="0" applyProtection="0">
      <alignment vertical="center"/>
    </xf>
    <xf numFmtId="0" fontId="34" fillId="6" borderId="0" applyNumberFormat="0" applyBorder="0" applyAlignment="0" applyProtection="0">
      <alignment vertical="center"/>
    </xf>
    <xf numFmtId="0" fontId="48" fillId="19"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0" fillId="37" borderId="0" applyNumberFormat="0" applyBorder="0" applyAlignment="0" applyProtection="0">
      <alignment vertical="center"/>
    </xf>
    <xf numFmtId="43" fontId="0" fillId="0" borderId="0" applyFont="0" applyFill="0" applyBorder="0" applyAlignment="0" applyProtection="0">
      <alignment vertical="center"/>
    </xf>
    <xf numFmtId="0" fontId="30" fillId="5" borderId="0" applyNumberFormat="0" applyBorder="0" applyAlignment="0" applyProtection="0">
      <alignment vertical="center"/>
    </xf>
    <xf numFmtId="0" fontId="70" fillId="0" borderId="0" applyNumberFormat="0" applyFill="0" applyBorder="0" applyAlignment="0" applyProtection="0">
      <alignment vertical="center"/>
    </xf>
    <xf numFmtId="0" fontId="41" fillId="51" borderId="0" applyNumberFormat="0" applyBorder="0" applyAlignment="0" applyProtection="0">
      <alignment vertical="center"/>
    </xf>
    <xf numFmtId="0" fontId="67"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0" fillId="5" borderId="0" applyNumberFormat="0" applyBorder="0" applyAlignment="0" applyProtection="0">
      <alignment vertical="center"/>
    </xf>
    <xf numFmtId="0" fontId="41" fillId="49"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41" fillId="44" borderId="0" applyNumberFormat="0" applyBorder="0" applyAlignment="0" applyProtection="0">
      <alignment vertical="center"/>
    </xf>
    <xf numFmtId="0" fontId="17" fillId="0" borderId="0"/>
    <xf numFmtId="0" fontId="63"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43" fontId="17" fillId="0" borderId="0" applyFont="0" applyFill="0" applyBorder="0" applyAlignment="0" applyProtection="0"/>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2"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41" fillId="42"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8" fillId="0" borderId="0"/>
    <xf numFmtId="0" fontId="41" fillId="42"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0" fillId="57"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0" fillId="37" borderId="0" applyNumberFormat="0" applyBorder="0" applyAlignment="0" applyProtection="0">
      <alignment vertical="center"/>
    </xf>
    <xf numFmtId="0" fontId="0" fillId="0" borderId="0">
      <alignment vertical="center"/>
    </xf>
    <xf numFmtId="0" fontId="0" fillId="0" borderId="0">
      <alignment vertical="center"/>
    </xf>
    <xf numFmtId="0" fontId="17" fillId="0" borderId="0"/>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0" fillId="57" borderId="0" applyNumberFormat="0" applyBorder="0" applyAlignment="0" applyProtection="0">
      <alignment vertical="center"/>
    </xf>
    <xf numFmtId="0" fontId="0" fillId="57"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0" fillId="0" borderId="0">
      <alignment vertical="center"/>
    </xf>
    <xf numFmtId="0" fontId="31" fillId="6"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61" fillId="0" borderId="21" applyNumberFormat="0" applyFill="0" applyAlignment="0" applyProtection="0">
      <alignment vertical="center"/>
    </xf>
    <xf numFmtId="0" fontId="31" fillId="6" borderId="0" applyNumberFormat="0" applyBorder="0" applyAlignment="0" applyProtection="0">
      <alignment vertical="center"/>
    </xf>
    <xf numFmtId="0" fontId="0" fillId="0" borderId="0"/>
    <xf numFmtId="0" fontId="68"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37" borderId="0" applyNumberFormat="0" applyBorder="0" applyAlignment="0" applyProtection="0">
      <alignment vertical="center"/>
    </xf>
    <xf numFmtId="0" fontId="30" fillId="5" borderId="0" applyNumberFormat="0" applyBorder="0" applyAlignment="0" applyProtection="0">
      <alignment vertical="center"/>
    </xf>
    <xf numFmtId="0" fontId="0" fillId="0" borderId="0">
      <alignment vertical="center"/>
    </xf>
    <xf numFmtId="0" fontId="17" fillId="0" borderId="0">
      <alignment vertical="center"/>
    </xf>
    <xf numFmtId="0" fontId="17" fillId="0" borderId="0"/>
    <xf numFmtId="0" fontId="17" fillId="0" borderId="0"/>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17" fillId="0" borderId="0">
      <alignment vertical="center"/>
    </xf>
    <xf numFmtId="0" fontId="31" fillId="6"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72" fillId="0" borderId="25" applyNumberFormat="0" applyFill="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9" fontId="17" fillId="0" borderId="0" applyFont="0" applyFill="0" applyBorder="0" applyAlignment="0" applyProtection="0"/>
    <xf numFmtId="0" fontId="17" fillId="0" borderId="0"/>
    <xf numFmtId="0" fontId="17" fillId="0" borderId="0"/>
    <xf numFmtId="0" fontId="31" fillId="6" borderId="0" applyNumberFormat="0" applyBorder="0" applyAlignment="0" applyProtection="0">
      <alignment vertical="center"/>
    </xf>
    <xf numFmtId="0" fontId="41" fillId="15"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41" fillId="5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68"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38" fillId="11" borderId="12" applyNumberFormat="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7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2" fillId="0" borderId="0"/>
    <xf numFmtId="0" fontId="17"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alignment vertical="center"/>
    </xf>
    <xf numFmtId="0" fontId="17"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alignment vertical="center"/>
    </xf>
    <xf numFmtId="0" fontId="0"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7" fillId="0" borderId="0">
      <alignment vertical="center"/>
    </xf>
    <xf numFmtId="0" fontId="17" fillId="0" borderId="0"/>
    <xf numFmtId="0" fontId="66" fillId="53" borderId="23" applyNumberFormat="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8" fillId="19" borderId="0" applyNumberFormat="0" applyBorder="0" applyAlignment="0" applyProtection="0">
      <alignment vertical="center"/>
    </xf>
    <xf numFmtId="0" fontId="41" fillId="42"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61" fillId="0" borderId="21" applyNumberFormat="0" applyFill="0" applyAlignment="0" applyProtection="0">
      <alignment vertical="center"/>
    </xf>
    <xf numFmtId="0" fontId="30" fillId="5"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8" fillId="19" borderId="0" applyNumberFormat="0" applyBorder="0" applyAlignment="0" applyProtection="0">
      <alignment vertical="center"/>
    </xf>
    <xf numFmtId="0" fontId="0"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60" fillId="7" borderId="12" applyNumberFormat="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17" fillId="0" borderId="0"/>
    <xf numFmtId="0" fontId="17" fillId="0" borderId="0"/>
    <xf numFmtId="0" fontId="17" fillId="0" borderId="0">
      <alignment vertical="center"/>
    </xf>
    <xf numFmtId="0" fontId="31" fillId="6" borderId="0" applyNumberFormat="0" applyBorder="0" applyAlignment="0" applyProtection="0">
      <alignment vertical="center"/>
    </xf>
    <xf numFmtId="179" fontId="17" fillId="0" borderId="0" applyFont="0" applyFill="0" applyBorder="0" applyAlignment="0" applyProtection="0"/>
    <xf numFmtId="0" fontId="31" fillId="6" borderId="0" applyNumberFormat="0" applyBorder="0" applyAlignment="0" applyProtection="0">
      <alignment vertical="center"/>
    </xf>
    <xf numFmtId="9" fontId="0" fillId="0" borderId="0" applyFont="0" applyFill="0" applyBorder="0" applyAlignment="0" applyProtection="0">
      <alignment vertical="center"/>
    </xf>
    <xf numFmtId="0" fontId="31" fillId="6" borderId="0" applyNumberFormat="0" applyBorder="0" applyAlignment="0" applyProtection="0">
      <alignment vertical="center"/>
    </xf>
    <xf numFmtId="0" fontId="60" fillId="7" borderId="12" applyNumberFormat="0" applyAlignment="0" applyProtection="0">
      <alignment vertical="center"/>
    </xf>
    <xf numFmtId="0" fontId="17" fillId="0" borderId="0">
      <alignment vertical="center"/>
    </xf>
    <xf numFmtId="0" fontId="31" fillId="6" borderId="0" applyNumberFormat="0" applyBorder="0" applyAlignment="0" applyProtection="0">
      <alignment vertical="center"/>
    </xf>
    <xf numFmtId="0" fontId="0" fillId="0" borderId="0">
      <alignment vertical="center"/>
    </xf>
    <xf numFmtId="0" fontId="33" fillId="7" borderId="10" applyNumberFormat="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61" fillId="0" borderId="21" applyNumberFormat="0" applyFill="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32" fillId="0" borderId="0"/>
    <xf numFmtId="0" fontId="41" fillId="51" borderId="0" applyNumberFormat="0" applyBorder="0" applyAlignment="0" applyProtection="0">
      <alignment vertical="center"/>
    </xf>
    <xf numFmtId="0" fontId="30" fillId="5" borderId="0" applyNumberFormat="0" applyBorder="0" applyAlignment="0" applyProtection="0">
      <alignment vertical="center"/>
    </xf>
    <xf numFmtId="0" fontId="41" fillId="50" borderId="0" applyNumberFormat="0" applyBorder="0" applyAlignment="0" applyProtection="0">
      <alignment vertical="center"/>
    </xf>
    <xf numFmtId="0" fontId="31" fillId="6" borderId="0" applyNumberFormat="0" applyBorder="0" applyAlignment="0" applyProtection="0">
      <alignment vertical="center"/>
    </xf>
    <xf numFmtId="37" fontId="73" fillId="0" borderId="0"/>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0" fillId="52" borderId="0" applyNumberFormat="0" applyBorder="0" applyAlignment="0" applyProtection="0">
      <alignment vertical="center"/>
    </xf>
    <xf numFmtId="0" fontId="0" fillId="57" borderId="0" applyNumberFormat="0" applyBorder="0" applyAlignment="0" applyProtection="0">
      <alignment vertical="center"/>
    </xf>
    <xf numFmtId="0" fontId="41" fillId="16" borderId="0" applyNumberFormat="0" applyBorder="0" applyAlignment="0" applyProtection="0">
      <alignment vertical="center"/>
    </xf>
    <xf numFmtId="0" fontId="38" fillId="11" borderId="12" applyNumberFormat="0" applyAlignment="0" applyProtection="0">
      <alignment vertical="center"/>
    </xf>
    <xf numFmtId="0" fontId="31" fillId="6" borderId="0" applyNumberFormat="0" applyBorder="0" applyAlignment="0" applyProtection="0">
      <alignment vertical="center"/>
    </xf>
    <xf numFmtId="0" fontId="17" fillId="0" borderId="0">
      <alignment vertical="center"/>
    </xf>
    <xf numFmtId="0" fontId="32" fillId="0" borderId="0"/>
    <xf numFmtId="0" fontId="31" fillId="6" borderId="0" applyNumberFormat="0" applyBorder="0" applyAlignment="0" applyProtection="0">
      <alignment vertical="center"/>
    </xf>
    <xf numFmtId="0" fontId="0"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0" borderId="0">
      <alignment vertical="center"/>
    </xf>
    <xf numFmtId="1" fontId="74" fillId="0" borderId="0"/>
    <xf numFmtId="0" fontId="0" fillId="25" borderId="18" applyNumberFormat="0" applyFont="0" applyAlignment="0" applyProtection="0">
      <alignment vertical="center"/>
    </xf>
    <xf numFmtId="0" fontId="31" fillId="6"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9" fontId="75" fillId="0" borderId="0" applyFont="0" applyFill="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2" fillId="0" borderId="0"/>
    <xf numFmtId="0" fontId="17" fillId="0" borderId="0"/>
    <xf numFmtId="0" fontId="31" fillId="6" borderId="0" applyNumberFormat="0" applyBorder="0" applyAlignment="0" applyProtection="0">
      <alignment vertical="center"/>
    </xf>
    <xf numFmtId="0" fontId="17" fillId="0" borderId="0"/>
    <xf numFmtId="0" fontId="17"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3" fillId="7" borderId="10" applyNumberFormat="0" applyAlignment="0" applyProtection="0">
      <alignment vertical="center"/>
    </xf>
    <xf numFmtId="0" fontId="41" fillId="4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7" fillId="5"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0" fillId="0" borderId="0"/>
    <xf numFmtId="0" fontId="17" fillId="0" borderId="0"/>
    <xf numFmtId="0" fontId="31" fillId="6" borderId="0" applyNumberFormat="0" applyBorder="0" applyAlignment="0" applyProtection="0">
      <alignment vertical="center"/>
    </xf>
    <xf numFmtId="0" fontId="64" fillId="0" borderId="0" applyNumberFormat="0" applyFill="0" applyBorder="0" applyAlignment="0" applyProtection="0">
      <alignment vertical="center"/>
    </xf>
    <xf numFmtId="0" fontId="76" fillId="6" borderId="0" applyNumberFormat="0" applyBorder="0" applyAlignment="0" applyProtection="0">
      <alignment vertical="center"/>
    </xf>
    <xf numFmtId="0" fontId="17" fillId="0" borderId="0">
      <alignment vertical="center"/>
    </xf>
    <xf numFmtId="0" fontId="31" fillId="6"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41" fillId="56" borderId="0" applyNumberFormat="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0" fillId="0" borderId="0">
      <alignment vertical="center"/>
    </xf>
    <xf numFmtId="0" fontId="71" fillId="6"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16"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31" fillId="6" borderId="0" applyNumberFormat="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0" fillId="23" borderId="0" applyNumberFormat="0" applyBorder="0" applyAlignment="0" applyProtection="0">
      <alignment vertical="center"/>
    </xf>
    <xf numFmtId="0" fontId="17" fillId="0" borderId="0">
      <alignment vertical="center"/>
    </xf>
    <xf numFmtId="0" fontId="30" fillId="5"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1" fillId="15" borderId="0" applyNumberFormat="0" applyBorder="0" applyAlignment="0" applyProtection="0">
      <alignment vertical="center"/>
    </xf>
    <xf numFmtId="0" fontId="17" fillId="0" borderId="0"/>
    <xf numFmtId="0" fontId="0"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17" fillId="0" borderId="0">
      <alignment vertical="center"/>
    </xf>
    <xf numFmtId="0" fontId="41" fillId="4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37" borderId="0" applyNumberFormat="0" applyBorder="0" applyAlignment="0" applyProtection="0">
      <alignment vertical="center"/>
    </xf>
    <xf numFmtId="0" fontId="64" fillId="0" borderId="0" applyNumberFormat="0" applyFill="0" applyBorder="0" applyAlignment="0" applyProtection="0">
      <alignment vertical="center"/>
    </xf>
    <xf numFmtId="0" fontId="31" fillId="6"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1" fillId="1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25" borderId="18" applyNumberFormat="0" applyFont="0" applyAlignment="0" applyProtection="0">
      <alignment vertical="center"/>
    </xf>
    <xf numFmtId="0" fontId="41" fillId="14" borderId="0" applyNumberFormat="0" applyBorder="0" applyAlignment="0" applyProtection="0">
      <alignment vertical="center"/>
    </xf>
    <xf numFmtId="0" fontId="17" fillId="0" borderId="0">
      <alignment vertical="center"/>
    </xf>
    <xf numFmtId="0" fontId="31" fillId="6" borderId="0" applyNumberFormat="0" applyBorder="0" applyAlignment="0" applyProtection="0">
      <alignment vertical="center"/>
    </xf>
    <xf numFmtId="0" fontId="0" fillId="52" borderId="0" applyNumberFormat="0" applyBorder="0" applyAlignment="0" applyProtection="0">
      <alignment vertical="center"/>
    </xf>
    <xf numFmtId="0" fontId="0" fillId="0" borderId="0">
      <alignment vertical="center"/>
    </xf>
    <xf numFmtId="0" fontId="41" fillId="44" borderId="0" applyNumberFormat="0" applyBorder="0" applyAlignment="0" applyProtection="0">
      <alignment vertical="center"/>
    </xf>
    <xf numFmtId="0" fontId="31" fillId="6" borderId="0" applyNumberFormat="0" applyBorder="0" applyAlignment="0" applyProtection="0">
      <alignment vertical="center"/>
    </xf>
    <xf numFmtId="0" fontId="17" fillId="0" borderId="0">
      <alignment vertical="center"/>
    </xf>
    <xf numFmtId="0" fontId="0" fillId="0" borderId="0">
      <alignment vertical="center"/>
    </xf>
    <xf numFmtId="0" fontId="31" fillId="6" borderId="0" applyNumberFormat="0" applyBorder="0" applyAlignment="0" applyProtection="0">
      <alignment vertical="center"/>
    </xf>
    <xf numFmtId="0" fontId="0" fillId="51" borderId="0" applyNumberFormat="0" applyBorder="0" applyAlignment="0" applyProtection="0">
      <alignment vertical="center"/>
    </xf>
    <xf numFmtId="0" fontId="65" fillId="0" borderId="22" applyNumberFormat="0" applyFill="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76" fillId="6" borderId="0" applyNumberFormat="0" applyBorder="0" applyAlignment="0" applyProtection="0">
      <alignment vertical="center"/>
    </xf>
    <xf numFmtId="0" fontId="17" fillId="0" borderId="0">
      <alignment vertical="center"/>
    </xf>
    <xf numFmtId="0" fontId="0" fillId="0" borderId="0">
      <alignment vertical="center"/>
    </xf>
    <xf numFmtId="0" fontId="17" fillId="0" borderId="0"/>
    <xf numFmtId="0" fontId="76"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59"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0" fillId="7" borderId="12" applyNumberFormat="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3" fillId="7" borderId="10" applyNumberFormat="0" applyAlignment="0" applyProtection="0">
      <alignment vertical="center"/>
    </xf>
    <xf numFmtId="0" fontId="77" fillId="0" borderId="0" applyNumberFormat="0" applyFill="0" applyBorder="0" applyAlignment="0" applyProtection="0">
      <alignment vertical="center"/>
    </xf>
    <xf numFmtId="0" fontId="31" fillId="6" borderId="0" applyNumberFormat="0" applyBorder="0" applyAlignment="0" applyProtection="0">
      <alignment vertical="center"/>
    </xf>
    <xf numFmtId="0" fontId="0" fillId="23" borderId="0" applyNumberFormat="0" applyBorder="0" applyAlignment="0" applyProtection="0">
      <alignment vertical="center"/>
    </xf>
    <xf numFmtId="43" fontId="0" fillId="0" borderId="0" applyFont="0" applyFill="0" applyBorder="0" applyAlignment="0" applyProtection="0">
      <alignment vertical="center"/>
    </xf>
    <xf numFmtId="0" fontId="70" fillId="0" borderId="0" applyNumberFormat="0" applyFill="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70" fillId="0" borderId="0" applyNumberFormat="0" applyFill="0" applyBorder="0" applyAlignment="0" applyProtection="0">
      <alignment vertical="center"/>
    </xf>
    <xf numFmtId="0" fontId="30" fillId="5" borderId="0" applyNumberFormat="0" applyBorder="0" applyAlignment="0" applyProtection="0">
      <alignment vertical="center"/>
    </xf>
    <xf numFmtId="0" fontId="17" fillId="0" borderId="0"/>
    <xf numFmtId="0" fontId="0" fillId="2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23" borderId="0" applyNumberFormat="0" applyBorder="0" applyAlignment="0" applyProtection="0">
      <alignment vertical="center"/>
    </xf>
    <xf numFmtId="0" fontId="63"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78" fillId="0" borderId="26" applyNumberFormat="0" applyFill="0" applyAlignment="0" applyProtection="0">
      <alignment vertical="center"/>
    </xf>
    <xf numFmtId="0" fontId="17" fillId="0" borderId="0"/>
    <xf numFmtId="0" fontId="0" fillId="16" borderId="0" applyNumberFormat="0" applyBorder="0" applyAlignment="0" applyProtection="0">
      <alignment vertical="center"/>
    </xf>
    <xf numFmtId="0" fontId="78" fillId="0" borderId="26" applyNumberFormat="0" applyFill="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alignment vertical="center"/>
    </xf>
    <xf numFmtId="0" fontId="78" fillId="0" borderId="26" applyNumberFormat="0" applyFill="0" applyAlignment="0" applyProtection="0">
      <alignment vertical="center"/>
    </xf>
    <xf numFmtId="0" fontId="8" fillId="0" borderId="0"/>
    <xf numFmtId="0" fontId="0" fillId="0" borderId="0">
      <alignment vertical="center"/>
    </xf>
    <xf numFmtId="0" fontId="17" fillId="0" borderId="0"/>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1" fillId="50" borderId="0" applyNumberFormat="0" applyBorder="0" applyAlignment="0" applyProtection="0">
      <alignment vertical="center"/>
    </xf>
    <xf numFmtId="0" fontId="31" fillId="6" borderId="0" applyNumberFormat="0" applyBorder="0" applyAlignment="0" applyProtection="0">
      <alignment vertical="center"/>
    </xf>
    <xf numFmtId="0" fontId="41" fillId="14" borderId="0" applyNumberFormat="0" applyBorder="0" applyAlignment="0" applyProtection="0">
      <alignment vertical="center"/>
    </xf>
    <xf numFmtId="0" fontId="78" fillId="0" borderId="26" applyNumberFormat="0" applyFill="0" applyAlignment="0" applyProtection="0">
      <alignment vertical="center"/>
    </xf>
    <xf numFmtId="0" fontId="30" fillId="5" borderId="0" applyNumberFormat="0" applyBorder="0" applyAlignment="0" applyProtection="0">
      <alignment vertical="center"/>
    </xf>
    <xf numFmtId="0" fontId="77" fillId="0" borderId="0" applyNumberFormat="0" applyFill="0" applyBorder="0" applyAlignment="0" applyProtection="0">
      <alignment vertical="center"/>
    </xf>
    <xf numFmtId="0" fontId="30" fillId="5" borderId="0" applyNumberFormat="0" applyBorder="0" applyAlignment="0" applyProtection="0">
      <alignment vertical="center"/>
    </xf>
    <xf numFmtId="9" fontId="0" fillId="0" borderId="0" applyFont="0" applyFill="0" applyBorder="0" applyAlignment="0" applyProtection="0">
      <alignment vertical="center"/>
    </xf>
    <xf numFmtId="0" fontId="66" fillId="53" borderId="23" applyNumberFormat="0" applyAlignment="0" applyProtection="0">
      <alignment vertical="center"/>
    </xf>
    <xf numFmtId="0" fontId="31" fillId="6" borderId="0" applyNumberFormat="0" applyBorder="0" applyAlignment="0" applyProtection="0">
      <alignment vertical="center"/>
    </xf>
    <xf numFmtId="0" fontId="64" fillId="0" borderId="0" applyNumberFormat="0" applyFill="0" applyBorder="0" applyAlignment="0" applyProtection="0">
      <alignment vertical="center"/>
    </xf>
    <xf numFmtId="0" fontId="0" fillId="52" borderId="0" applyNumberFormat="0" applyBorder="0" applyAlignment="0" applyProtection="0">
      <alignment vertical="center"/>
    </xf>
    <xf numFmtId="0" fontId="0" fillId="54" borderId="0" applyNumberFormat="0" applyBorder="0" applyAlignment="0" applyProtection="0">
      <alignment vertical="center"/>
    </xf>
    <xf numFmtId="0" fontId="65" fillId="0" borderId="22" applyNumberFormat="0" applyFill="0" applyAlignment="0" applyProtection="0">
      <alignment vertical="center"/>
    </xf>
    <xf numFmtId="0" fontId="30" fillId="5" borderId="0" applyNumberFormat="0" applyBorder="0" applyAlignment="0" applyProtection="0">
      <alignment vertical="center"/>
    </xf>
    <xf numFmtId="9" fontId="0" fillId="0" borderId="0" applyFont="0" applyFill="0" applyBorder="0" applyAlignment="0" applyProtection="0">
      <alignment vertical="center"/>
    </xf>
    <xf numFmtId="0" fontId="17"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9" fontId="0" fillId="0" borderId="0" applyFont="0" applyFill="0" applyBorder="0" applyAlignment="0" applyProtection="0">
      <alignment vertical="center"/>
    </xf>
    <xf numFmtId="0" fontId="17" fillId="0" borderId="0"/>
    <xf numFmtId="0" fontId="64" fillId="0" borderId="0" applyNumberFormat="0" applyFill="0" applyBorder="0" applyAlignment="0" applyProtection="0">
      <alignment vertical="center"/>
    </xf>
    <xf numFmtId="0" fontId="0" fillId="1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66" fillId="53" borderId="23" applyNumberFormat="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54" borderId="0" applyNumberFormat="0" applyBorder="0" applyAlignment="0" applyProtection="0">
      <alignment vertical="center"/>
    </xf>
    <xf numFmtId="0" fontId="77"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61" fillId="0" borderId="21" applyNumberFormat="0" applyFill="0" applyAlignment="0" applyProtection="0">
      <alignment vertical="center"/>
    </xf>
    <xf numFmtId="0" fontId="41" fillId="42"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17" fillId="0" borderId="0"/>
    <xf numFmtId="0" fontId="33" fillId="7" borderId="10" applyNumberFormat="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77" fillId="0" borderId="0" applyNumberFormat="0" applyFill="0" applyBorder="0" applyAlignment="0" applyProtection="0">
      <alignment vertical="center"/>
    </xf>
    <xf numFmtId="0" fontId="31" fillId="6" borderId="0" applyNumberFormat="0" applyBorder="0" applyAlignment="0" applyProtection="0">
      <alignment vertical="center"/>
    </xf>
    <xf numFmtId="0" fontId="33" fillId="7" borderId="10" applyNumberFormat="0" applyAlignment="0" applyProtection="0">
      <alignment vertical="center"/>
    </xf>
    <xf numFmtId="0" fontId="32" fillId="0" borderId="0"/>
    <xf numFmtId="0" fontId="17" fillId="0" borderId="0">
      <alignment vertical="center"/>
    </xf>
    <xf numFmtId="0" fontId="32" fillId="0" borderId="0"/>
    <xf numFmtId="0" fontId="17" fillId="0" borderId="0">
      <alignment vertical="center"/>
    </xf>
    <xf numFmtId="0" fontId="31" fillId="6" borderId="0" applyNumberFormat="0" applyBorder="0" applyAlignment="0" applyProtection="0">
      <alignment vertical="center"/>
    </xf>
    <xf numFmtId="0" fontId="33" fillId="7" borderId="10" applyNumberFormat="0" applyAlignment="0" applyProtection="0">
      <alignment vertical="center"/>
    </xf>
    <xf numFmtId="0" fontId="69" fillId="0" borderId="0"/>
    <xf numFmtId="0" fontId="48"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78" fillId="0" borderId="26" applyNumberFormat="0" applyFill="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0" fillId="51"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0" fillId="25" borderId="18" applyNumberFormat="0" applyFont="0" applyAlignment="0" applyProtection="0">
      <alignment vertical="center"/>
    </xf>
    <xf numFmtId="0" fontId="41" fillId="14"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9" fontId="17" fillId="0" borderId="0" applyFont="0" applyFill="0" applyBorder="0" applyAlignment="0" applyProtection="0"/>
    <xf numFmtId="0" fontId="0" fillId="6" borderId="0" applyNumberFormat="0" applyBorder="0" applyAlignment="0" applyProtection="0">
      <alignment vertical="center"/>
    </xf>
    <xf numFmtId="0" fontId="0" fillId="16" borderId="0" applyNumberFormat="0" applyBorder="0" applyAlignment="0" applyProtection="0">
      <alignment vertical="center"/>
    </xf>
    <xf numFmtId="0" fontId="17" fillId="0" borderId="0"/>
    <xf numFmtId="0" fontId="17" fillId="0" borderId="0"/>
    <xf numFmtId="0" fontId="30" fillId="5" borderId="0" applyNumberFormat="0" applyBorder="0" applyAlignment="0" applyProtection="0">
      <alignment vertical="center"/>
    </xf>
    <xf numFmtId="0" fontId="0" fillId="51" borderId="0" applyNumberFormat="0" applyBorder="0" applyAlignment="0" applyProtection="0">
      <alignment vertical="center"/>
    </xf>
    <xf numFmtId="0" fontId="30" fillId="5" borderId="0" applyNumberFormat="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67" fillId="0" borderId="0" applyNumberForma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0" fillId="0" borderId="0">
      <alignment vertical="center"/>
    </xf>
    <xf numFmtId="0" fontId="66" fillId="53" borderId="23" applyNumberFormat="0" applyAlignment="0" applyProtection="0">
      <alignment vertical="center"/>
    </xf>
    <xf numFmtId="0" fontId="41" fillId="42" borderId="0" applyNumberFormat="0" applyBorder="0" applyAlignment="0" applyProtection="0">
      <alignment vertical="center"/>
    </xf>
    <xf numFmtId="0" fontId="30" fillId="5" borderId="0" applyNumberFormat="0" applyBorder="0" applyAlignment="0" applyProtection="0">
      <alignment vertical="center"/>
    </xf>
    <xf numFmtId="0" fontId="60" fillId="7" borderId="12" applyNumberFormat="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6" borderId="0" applyNumberFormat="0" applyBorder="0" applyAlignment="0" applyProtection="0">
      <alignment vertical="center"/>
    </xf>
    <xf numFmtId="0" fontId="30" fillId="5" borderId="0" applyNumberFormat="0" applyBorder="0" applyAlignment="0" applyProtection="0">
      <alignment vertical="center"/>
    </xf>
    <xf numFmtId="0" fontId="0"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7" fillId="0" borderId="0">
      <alignment vertical="center"/>
    </xf>
    <xf numFmtId="0" fontId="30" fillId="5" borderId="0" applyNumberFormat="0" applyBorder="0" applyAlignment="0" applyProtection="0">
      <alignment vertical="center"/>
    </xf>
    <xf numFmtId="0" fontId="41" fillId="42" borderId="0" applyNumberFormat="0" applyBorder="0" applyAlignment="0" applyProtection="0">
      <alignment vertical="center"/>
    </xf>
    <xf numFmtId="0" fontId="41" fillId="14" borderId="0" applyNumberFormat="0" applyBorder="0" applyAlignment="0" applyProtection="0">
      <alignment vertical="center"/>
    </xf>
    <xf numFmtId="0" fontId="0" fillId="0" borderId="0"/>
    <xf numFmtId="0" fontId="34" fillId="6" borderId="0" applyNumberFormat="0" applyBorder="0" applyAlignment="0" applyProtection="0">
      <alignment vertical="center"/>
    </xf>
    <xf numFmtId="0" fontId="30" fillId="5" borderId="0" applyNumberFormat="0" applyBorder="0" applyAlignment="0" applyProtection="0">
      <alignment vertical="center"/>
    </xf>
    <xf numFmtId="0" fontId="41" fillId="5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23"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0" fillId="54" borderId="0" applyNumberFormat="0" applyBorder="0" applyAlignment="0" applyProtection="0">
      <alignment vertical="center"/>
    </xf>
    <xf numFmtId="0" fontId="64" fillId="0" borderId="0" applyNumberFormat="0" applyFill="0" applyBorder="0" applyAlignment="0" applyProtection="0">
      <alignment vertical="center"/>
    </xf>
    <xf numFmtId="0" fontId="0" fillId="37"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41" fillId="50" borderId="0" applyNumberFormat="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65" fillId="0" borderId="22" applyNumberFormat="0" applyFill="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1" fillId="56"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0" fillId="5" borderId="0" applyNumberFormat="0" applyBorder="0" applyAlignment="0" applyProtection="0">
      <alignment vertical="center"/>
    </xf>
    <xf numFmtId="0" fontId="63" fillId="6" borderId="0" applyNumberFormat="0" applyBorder="0" applyAlignment="0" applyProtection="0">
      <alignment vertical="center"/>
    </xf>
    <xf numFmtId="0" fontId="0" fillId="11" borderId="0" applyNumberFormat="0" applyBorder="0" applyAlignment="0" applyProtection="0">
      <alignment vertical="center"/>
    </xf>
    <xf numFmtId="0" fontId="30" fillId="5"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41" fillId="5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41" fillId="4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72" fillId="0" borderId="25" applyNumberFormat="0" applyFill="0" applyAlignment="0" applyProtection="0">
      <alignment vertical="center"/>
    </xf>
    <xf numFmtId="0" fontId="17" fillId="0" borderId="0">
      <alignment vertical="center"/>
    </xf>
    <xf numFmtId="0" fontId="41" fillId="42" borderId="0" applyNumberFormat="0" applyBorder="0" applyAlignment="0" applyProtection="0">
      <alignment vertical="center"/>
    </xf>
    <xf numFmtId="0" fontId="17" fillId="0" borderId="0"/>
    <xf numFmtId="0" fontId="33" fillId="7" borderId="10" applyNumberFormat="0" applyAlignment="0" applyProtection="0">
      <alignment vertical="center"/>
    </xf>
    <xf numFmtId="0" fontId="32" fillId="0" borderId="0"/>
    <xf numFmtId="0" fontId="17" fillId="0" borderId="0">
      <alignment vertical="center"/>
    </xf>
    <xf numFmtId="0" fontId="17" fillId="0" borderId="0"/>
    <xf numFmtId="0" fontId="72" fillId="0" borderId="25" applyNumberFormat="0" applyFill="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71" fillId="6" borderId="0" applyNumberFormat="0" applyBorder="0" applyAlignment="0" applyProtection="0">
      <alignment vertical="center"/>
    </xf>
    <xf numFmtId="0" fontId="61" fillId="0" borderId="21" applyNumberFormat="0" applyFill="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17" fillId="0" borderId="0">
      <alignment vertical="center"/>
    </xf>
    <xf numFmtId="0" fontId="41" fillId="42" borderId="0" applyNumberFormat="0" applyBorder="0" applyAlignment="0" applyProtection="0">
      <alignment vertical="center"/>
    </xf>
    <xf numFmtId="0" fontId="17" fillId="0" borderId="0">
      <alignment vertical="center"/>
    </xf>
    <xf numFmtId="0" fontId="70" fillId="0" borderId="24" applyNumberFormat="0" applyFill="0" applyAlignment="0" applyProtection="0">
      <alignment vertical="center"/>
    </xf>
    <xf numFmtId="0" fontId="0"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8"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70" fillId="0" borderId="24" applyNumberFormat="0" applyFill="0" applyAlignment="0" applyProtection="0">
      <alignment vertical="center"/>
    </xf>
    <xf numFmtId="0" fontId="76" fillId="6" borderId="0" applyNumberFormat="0" applyBorder="0" applyAlignment="0" applyProtection="0">
      <alignment vertical="center"/>
    </xf>
    <xf numFmtId="0" fontId="30" fillId="5" borderId="0" applyNumberFormat="0" applyBorder="0" applyAlignment="0" applyProtection="0">
      <alignment vertical="center"/>
    </xf>
    <xf numFmtId="0" fontId="41" fillId="51" borderId="0" applyNumberFormat="0" applyBorder="0" applyAlignment="0" applyProtection="0">
      <alignment vertical="center"/>
    </xf>
    <xf numFmtId="0" fontId="41" fillId="42" borderId="0" applyNumberFormat="0" applyBorder="0" applyAlignment="0" applyProtection="0">
      <alignment vertical="center"/>
    </xf>
    <xf numFmtId="0" fontId="0" fillId="37" borderId="0" applyNumberFormat="0" applyBorder="0" applyAlignment="0" applyProtection="0">
      <alignment vertical="center"/>
    </xf>
    <xf numFmtId="0" fontId="41" fillId="16" borderId="0" applyNumberFormat="0" applyBorder="0" applyAlignment="0" applyProtection="0">
      <alignment vertical="center"/>
    </xf>
    <xf numFmtId="0" fontId="31" fillId="6" borderId="0" applyNumberFormat="0" applyBorder="0" applyAlignment="0" applyProtection="0">
      <alignment vertical="center"/>
    </xf>
    <xf numFmtId="9" fontId="75" fillId="0" borderId="0" applyFont="0" applyFill="0" applyBorder="0" applyAlignment="0" applyProtection="0">
      <alignment vertical="center"/>
    </xf>
    <xf numFmtId="0" fontId="30" fillId="5" borderId="0" applyNumberFormat="0" applyBorder="0" applyAlignment="0" applyProtection="0">
      <alignment vertical="center"/>
    </xf>
    <xf numFmtId="0" fontId="0" fillId="0" borderId="0">
      <alignment vertical="center"/>
    </xf>
    <xf numFmtId="0" fontId="41" fillId="5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79"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1" fillId="42" borderId="0" applyNumberFormat="0" applyBorder="0" applyAlignment="0" applyProtection="0">
      <alignment vertical="center"/>
    </xf>
    <xf numFmtId="0" fontId="0" fillId="5" borderId="0" applyNumberFormat="0" applyBorder="0" applyAlignment="0" applyProtection="0">
      <alignment vertical="center"/>
    </xf>
    <xf numFmtId="0" fontId="41" fillId="5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51" borderId="0" applyNumberFormat="0" applyBorder="0" applyAlignment="0" applyProtection="0">
      <alignment vertical="center"/>
    </xf>
    <xf numFmtId="0" fontId="41" fillId="55" borderId="0" applyNumberFormat="0" applyBorder="0" applyAlignment="0" applyProtection="0">
      <alignment vertical="center"/>
    </xf>
    <xf numFmtId="0" fontId="70"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1" fillId="5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70" fillId="0" borderId="0" applyNumberFormat="0" applyFill="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1" fillId="14" borderId="0" applyNumberFormat="0" applyBorder="0" applyAlignment="0" applyProtection="0">
      <alignment vertical="center"/>
    </xf>
    <xf numFmtId="0" fontId="41" fillId="56" borderId="0" applyNumberFormat="0" applyBorder="0" applyAlignment="0" applyProtection="0">
      <alignment vertical="center"/>
    </xf>
    <xf numFmtId="0" fontId="17" fillId="0" borderId="0"/>
    <xf numFmtId="0" fontId="72" fillId="0" borderId="25" applyNumberFormat="0" applyFill="0" applyAlignment="0" applyProtection="0">
      <alignment vertical="center"/>
    </xf>
    <xf numFmtId="0" fontId="31" fillId="6" borderId="0" applyNumberFormat="0" applyBorder="0" applyAlignment="0" applyProtection="0">
      <alignment vertical="center"/>
    </xf>
    <xf numFmtId="0" fontId="0" fillId="23" borderId="0" applyNumberFormat="0" applyBorder="0" applyAlignment="0" applyProtection="0">
      <alignment vertical="center"/>
    </xf>
    <xf numFmtId="0" fontId="41" fillId="55" borderId="0" applyNumberFormat="0" applyBorder="0" applyAlignment="0" applyProtection="0">
      <alignment vertical="center"/>
    </xf>
    <xf numFmtId="0" fontId="41" fillId="44"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41" fillId="14"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1" fillId="42" borderId="0" applyNumberFormat="0" applyBorder="0" applyAlignment="0" applyProtection="0">
      <alignment vertical="center"/>
    </xf>
    <xf numFmtId="0" fontId="17" fillId="0" borderId="0"/>
    <xf numFmtId="0" fontId="41" fillId="42" borderId="0" applyNumberFormat="0" applyBorder="0" applyAlignment="0" applyProtection="0">
      <alignment vertical="center"/>
    </xf>
    <xf numFmtId="0" fontId="31" fillId="6" borderId="0" applyNumberFormat="0" applyBorder="0" applyAlignment="0" applyProtection="0">
      <alignment vertical="center"/>
    </xf>
    <xf numFmtId="0" fontId="41" fillId="14" borderId="0" applyNumberFormat="0" applyBorder="0" applyAlignment="0" applyProtection="0">
      <alignment vertical="center"/>
    </xf>
    <xf numFmtId="0" fontId="31" fillId="6" borderId="0" applyNumberFormat="0" applyBorder="0" applyAlignment="0" applyProtection="0">
      <alignment vertical="center"/>
    </xf>
    <xf numFmtId="0" fontId="4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17" fillId="0" borderId="0"/>
    <xf numFmtId="0" fontId="41" fillId="51" borderId="0" applyNumberFormat="0" applyBorder="0" applyAlignment="0" applyProtection="0">
      <alignment vertical="center"/>
    </xf>
    <xf numFmtId="0" fontId="0" fillId="0" borderId="0">
      <alignment vertical="center"/>
    </xf>
    <xf numFmtId="0" fontId="17" fillId="0" borderId="0"/>
    <xf numFmtId="0" fontId="0" fillId="37" borderId="0" applyNumberFormat="0" applyBorder="0" applyAlignment="0" applyProtection="0">
      <alignment vertical="center"/>
    </xf>
    <xf numFmtId="0" fontId="30" fillId="5" borderId="0" applyNumberFormat="0" applyBorder="0" applyAlignment="0" applyProtection="0">
      <alignment vertical="center"/>
    </xf>
    <xf numFmtId="0" fontId="41" fillId="51"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17" fillId="0" borderId="0"/>
    <xf numFmtId="0" fontId="17" fillId="0" borderId="0"/>
    <xf numFmtId="0" fontId="41" fillId="51" borderId="0" applyNumberFormat="0" applyBorder="0" applyAlignment="0" applyProtection="0">
      <alignment vertical="center"/>
    </xf>
    <xf numFmtId="0" fontId="63" fillId="6" borderId="0" applyNumberFormat="0" applyBorder="0" applyAlignment="0" applyProtection="0">
      <alignment vertical="center"/>
    </xf>
    <xf numFmtId="0" fontId="0" fillId="54" borderId="0" applyNumberFormat="0" applyBorder="0" applyAlignment="0" applyProtection="0">
      <alignment vertical="center"/>
    </xf>
    <xf numFmtId="0" fontId="77" fillId="0" borderId="0" applyNumberFormat="0" applyFill="0" applyBorder="0" applyAlignment="0" applyProtection="0">
      <alignment vertical="center"/>
    </xf>
    <xf numFmtId="0" fontId="31" fillId="6" borderId="0" applyNumberFormat="0" applyBorder="0" applyAlignment="0" applyProtection="0">
      <alignment vertical="center"/>
    </xf>
    <xf numFmtId="0" fontId="41" fillId="1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65" fillId="0" borderId="22" applyNumberFormat="0" applyFill="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37" borderId="0" applyNumberFormat="0" applyBorder="0" applyAlignment="0" applyProtection="0">
      <alignment vertical="center"/>
    </xf>
    <xf numFmtId="0" fontId="0" fillId="0" borderId="0">
      <alignment vertical="center"/>
    </xf>
    <xf numFmtId="0" fontId="0" fillId="0" borderId="0">
      <alignment vertical="center"/>
    </xf>
    <xf numFmtId="0" fontId="17" fillId="0" borderId="0"/>
    <xf numFmtId="0" fontId="30" fillId="5" borderId="0" applyNumberFormat="0" applyBorder="0" applyAlignment="0" applyProtection="0">
      <alignment vertical="center"/>
    </xf>
    <xf numFmtId="0" fontId="41" fillId="5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41" fillId="51" borderId="0" applyNumberFormat="0" applyBorder="0" applyAlignment="0" applyProtection="0">
      <alignment vertical="center"/>
    </xf>
    <xf numFmtId="0" fontId="0" fillId="52" borderId="0" applyNumberFormat="0" applyBorder="0" applyAlignment="0" applyProtection="0">
      <alignment vertical="center"/>
    </xf>
    <xf numFmtId="0" fontId="17" fillId="0" borderId="0"/>
    <xf numFmtId="0" fontId="0" fillId="3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78" fillId="0" borderId="26" applyNumberFormat="0" applyFill="0" applyAlignment="0" applyProtection="0">
      <alignment vertical="center"/>
    </xf>
    <xf numFmtId="0" fontId="30" fillId="5" borderId="0" applyNumberFormat="0" applyBorder="0" applyAlignment="0" applyProtection="0">
      <alignment vertical="center"/>
    </xf>
    <xf numFmtId="0" fontId="0" fillId="37"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77" fillId="0" borderId="0" applyNumberFormat="0" applyFill="0" applyBorder="0" applyAlignment="0" applyProtection="0">
      <alignment vertical="center"/>
    </xf>
    <xf numFmtId="0" fontId="41" fillId="5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48" fillId="19" borderId="0" applyNumberFormat="0" applyBorder="0" applyAlignment="0" applyProtection="0">
      <alignment vertical="center"/>
    </xf>
    <xf numFmtId="0" fontId="31"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7" fillId="0" borderId="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66" fillId="53" borderId="23" applyNumberFormat="0" applyAlignment="0" applyProtection="0">
      <alignment vertical="center"/>
    </xf>
    <xf numFmtId="0" fontId="17" fillId="0" borderId="0"/>
    <xf numFmtId="0" fontId="0" fillId="0" borderId="0">
      <alignment vertical="center"/>
    </xf>
    <xf numFmtId="0" fontId="0" fillId="37"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0" fillId="52" borderId="0" applyNumberFormat="0" applyBorder="0" applyAlignment="0" applyProtection="0">
      <alignment vertical="center"/>
    </xf>
    <xf numFmtId="0" fontId="70" fillId="0" borderId="24" applyNumberFormat="0" applyFill="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41" fillId="14" borderId="0" applyNumberFormat="0" applyBorder="0" applyAlignment="0" applyProtection="0">
      <alignment vertical="center"/>
    </xf>
    <xf numFmtId="0" fontId="31" fillId="6" borderId="0" applyNumberFormat="0" applyBorder="0" applyAlignment="0" applyProtection="0">
      <alignment vertical="center"/>
    </xf>
    <xf numFmtId="0" fontId="41" fillId="14" borderId="0" applyNumberFormat="0" applyBorder="0" applyAlignment="0" applyProtection="0">
      <alignment vertical="center"/>
    </xf>
    <xf numFmtId="0" fontId="30" fillId="5" borderId="0" applyNumberFormat="0" applyBorder="0" applyAlignment="0" applyProtection="0">
      <alignment vertical="center"/>
    </xf>
    <xf numFmtId="0" fontId="32" fillId="0" borderId="0"/>
    <xf numFmtId="0" fontId="0" fillId="0" borderId="0">
      <alignment vertical="center"/>
    </xf>
    <xf numFmtId="0" fontId="41" fillId="14" borderId="0" applyNumberFormat="0" applyBorder="0" applyAlignment="0" applyProtection="0">
      <alignment vertical="center"/>
    </xf>
    <xf numFmtId="0" fontId="17" fillId="0" borderId="0"/>
    <xf numFmtId="0" fontId="17" fillId="0" borderId="0"/>
    <xf numFmtId="0" fontId="61" fillId="0" borderId="21" applyNumberFormat="0" applyFill="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182" fontId="17" fillId="0" borderId="0" applyFont="0" applyFill="0" applyBorder="0" applyAlignment="0" applyProtection="0"/>
    <xf numFmtId="0" fontId="0" fillId="11" borderId="0" applyNumberFormat="0" applyBorder="0" applyAlignment="0" applyProtection="0">
      <alignment vertical="center"/>
    </xf>
    <xf numFmtId="0" fontId="0" fillId="23" borderId="0" applyNumberFormat="0" applyBorder="0" applyAlignment="0" applyProtection="0">
      <alignment vertical="center"/>
    </xf>
    <xf numFmtId="0" fontId="31" fillId="6" borderId="0" applyNumberFormat="0" applyBorder="0" applyAlignment="0" applyProtection="0">
      <alignment vertical="center"/>
    </xf>
    <xf numFmtId="0" fontId="0" fillId="52"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34" fillId="6" borderId="0" applyNumberFormat="0" applyBorder="0" applyAlignment="0" applyProtection="0">
      <alignment vertical="center"/>
    </xf>
    <xf numFmtId="0" fontId="41" fillId="49"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41" fillId="16" borderId="0" applyNumberFormat="0" applyBorder="0" applyAlignment="0" applyProtection="0">
      <alignment vertical="center"/>
    </xf>
    <xf numFmtId="0" fontId="30" fillId="5" borderId="0" applyNumberFormat="0" applyBorder="0" applyAlignment="0" applyProtection="0">
      <alignment vertical="center"/>
    </xf>
    <xf numFmtId="0" fontId="17" fillId="25" borderId="18" applyNumberFormat="0" applyFont="0" applyAlignment="0" applyProtection="0">
      <alignment vertical="center"/>
    </xf>
    <xf numFmtId="0" fontId="41" fillId="42" borderId="0" applyNumberFormat="0" applyBorder="0" applyAlignment="0" applyProtection="0">
      <alignment vertical="center"/>
    </xf>
    <xf numFmtId="0" fontId="0" fillId="1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7" fillId="0" borderId="0">
      <alignment vertical="center"/>
    </xf>
    <xf numFmtId="0" fontId="65" fillId="0" borderId="22" applyNumberFormat="0" applyFill="0" applyAlignment="0" applyProtection="0">
      <alignment vertical="center"/>
    </xf>
    <xf numFmtId="0" fontId="31" fillId="6" borderId="0" applyNumberFormat="0" applyBorder="0" applyAlignment="0" applyProtection="0">
      <alignment vertical="center"/>
    </xf>
    <xf numFmtId="0" fontId="0" fillId="16" borderId="0" applyNumberFormat="0" applyBorder="0" applyAlignment="0" applyProtection="0">
      <alignment vertical="center"/>
    </xf>
    <xf numFmtId="0" fontId="0"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70" fillId="0" borderId="24" applyNumberFormat="0" applyFill="0" applyAlignment="0" applyProtection="0">
      <alignment vertical="center"/>
    </xf>
    <xf numFmtId="0" fontId="34" fillId="6" borderId="0" applyNumberFormat="0" applyBorder="0" applyAlignment="0" applyProtection="0">
      <alignment vertical="center"/>
    </xf>
    <xf numFmtId="0" fontId="78" fillId="0" borderId="26" applyNumberFormat="0" applyFill="0" applyAlignment="0" applyProtection="0">
      <alignment vertical="center"/>
    </xf>
    <xf numFmtId="0" fontId="77" fillId="0" borderId="0" applyNumberFormat="0" applyFill="0" applyBorder="0" applyAlignment="0" applyProtection="0">
      <alignment vertical="center"/>
    </xf>
    <xf numFmtId="0" fontId="17"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8" fillId="5" borderId="0" applyNumberFormat="0" applyBorder="0" applyAlignment="0" applyProtection="0">
      <alignment vertical="center"/>
    </xf>
    <xf numFmtId="0" fontId="17" fillId="0" borderId="0"/>
    <xf numFmtId="0" fontId="0"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0" fillId="0" borderId="0">
      <alignment vertical="center"/>
    </xf>
    <xf numFmtId="0" fontId="0" fillId="37" borderId="0" applyNumberFormat="0" applyBorder="0" applyAlignment="0" applyProtection="0">
      <alignment vertical="center"/>
    </xf>
    <xf numFmtId="0" fontId="31" fillId="6" borderId="0" applyNumberFormat="0" applyBorder="0" applyAlignment="0" applyProtection="0">
      <alignment vertical="center"/>
    </xf>
    <xf numFmtId="0" fontId="63" fillId="6" borderId="0" applyNumberFormat="0" applyBorder="0" applyAlignment="0" applyProtection="0">
      <alignment vertical="center"/>
    </xf>
    <xf numFmtId="0" fontId="70" fillId="0" borderId="24" applyNumberFormat="0" applyFill="0" applyAlignment="0" applyProtection="0">
      <alignment vertical="center"/>
    </xf>
    <xf numFmtId="0" fontId="0" fillId="37"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0" fillId="57" borderId="0" applyNumberFormat="0" applyBorder="0" applyAlignment="0" applyProtection="0">
      <alignment vertical="center"/>
    </xf>
    <xf numFmtId="0" fontId="31" fillId="6" borderId="0" applyNumberFormat="0" applyBorder="0" applyAlignment="0" applyProtection="0">
      <alignment vertical="center"/>
    </xf>
    <xf numFmtId="9" fontId="0" fillId="0" borderId="0" applyFont="0" applyFill="0" applyBorder="0" applyAlignment="0" applyProtection="0">
      <alignment vertical="center"/>
    </xf>
    <xf numFmtId="0" fontId="0" fillId="37" borderId="0" applyNumberFormat="0" applyBorder="0" applyAlignment="0" applyProtection="0">
      <alignment vertical="center"/>
    </xf>
    <xf numFmtId="0" fontId="37"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51"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70" fillId="0" borderId="0" applyNumberFormat="0" applyFill="0" applyBorder="0" applyAlignment="0" applyProtection="0">
      <alignment vertical="center"/>
    </xf>
    <xf numFmtId="43" fontId="0" fillId="0" borderId="0" applyFont="0" applyFill="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43" fontId="0" fillId="0" borderId="0" applyFont="0" applyFill="0" applyBorder="0" applyAlignment="0" applyProtection="0">
      <alignment vertical="center"/>
    </xf>
    <xf numFmtId="0" fontId="70" fillId="0" borderId="0" applyNumberFormat="0" applyFill="0" applyBorder="0" applyAlignment="0" applyProtection="0">
      <alignment vertical="center"/>
    </xf>
    <xf numFmtId="0" fontId="0"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0" fillId="23" borderId="0" applyNumberFormat="0" applyBorder="0" applyAlignment="0" applyProtection="0">
      <alignment vertical="center"/>
    </xf>
    <xf numFmtId="0" fontId="17" fillId="0" borderId="0"/>
    <xf numFmtId="0" fontId="32" fillId="0" borderId="0"/>
    <xf numFmtId="0" fontId="17" fillId="0" borderId="0">
      <alignment vertical="center"/>
    </xf>
    <xf numFmtId="0" fontId="0" fillId="52" borderId="0" applyNumberFormat="0" applyBorder="0" applyAlignment="0" applyProtection="0">
      <alignment vertical="center"/>
    </xf>
    <xf numFmtId="0" fontId="31" fillId="6" borderId="0" applyNumberFormat="0" applyBorder="0" applyAlignment="0" applyProtection="0">
      <alignment vertical="center"/>
    </xf>
    <xf numFmtId="0" fontId="0" fillId="37" borderId="0" applyNumberFormat="0" applyBorder="0" applyAlignment="0" applyProtection="0">
      <alignment vertical="center"/>
    </xf>
    <xf numFmtId="0" fontId="0" fillId="11" borderId="0" applyNumberFormat="0" applyBorder="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31" fillId="6" borderId="0" applyNumberFormat="0" applyBorder="0" applyAlignment="0" applyProtection="0">
      <alignment vertical="center"/>
    </xf>
    <xf numFmtId="0" fontId="0" fillId="11"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0" fillId="11"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0" fillId="23" borderId="0" applyNumberFormat="0" applyBorder="0" applyAlignment="0" applyProtection="0">
      <alignment vertical="center"/>
    </xf>
    <xf numFmtId="0" fontId="37" fillId="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8" fillId="11" borderId="12" applyNumberFormat="0" applyAlignment="0" applyProtection="0">
      <alignment vertical="center"/>
    </xf>
    <xf numFmtId="0" fontId="0" fillId="52"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41" fillId="50" borderId="0" applyNumberFormat="0" applyBorder="0" applyAlignment="0" applyProtection="0">
      <alignment vertical="center"/>
    </xf>
    <xf numFmtId="0" fontId="0" fillId="5" borderId="0" applyNumberFormat="0" applyBorder="0" applyAlignment="0" applyProtection="0">
      <alignment vertical="center"/>
    </xf>
    <xf numFmtId="0" fontId="41" fillId="15" borderId="0" applyNumberFormat="0" applyBorder="0" applyAlignment="0" applyProtection="0">
      <alignment vertical="center"/>
    </xf>
    <xf numFmtId="0" fontId="0" fillId="57"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1" fillId="51" borderId="0" applyNumberFormat="0" applyBorder="0" applyAlignment="0" applyProtection="0">
      <alignment vertical="center"/>
    </xf>
    <xf numFmtId="0" fontId="8" fillId="0" borderId="0"/>
    <xf numFmtId="0" fontId="0" fillId="57" borderId="0" applyNumberFormat="0" applyBorder="0" applyAlignment="0" applyProtection="0">
      <alignment vertical="center"/>
    </xf>
    <xf numFmtId="0" fontId="17" fillId="0" borderId="0"/>
    <xf numFmtId="0" fontId="0" fillId="0" borderId="0">
      <alignment vertical="center"/>
    </xf>
    <xf numFmtId="0" fontId="0" fillId="57"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63" fillId="6" borderId="0" applyNumberFormat="0" applyBorder="0" applyAlignment="0" applyProtection="0">
      <alignment vertical="center"/>
    </xf>
    <xf numFmtId="0" fontId="0" fillId="37"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67"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6" borderId="0" applyNumberFormat="0" applyBorder="0" applyAlignment="0" applyProtection="0">
      <alignment vertical="center"/>
    </xf>
    <xf numFmtId="9" fontId="0" fillId="0" borderId="0" applyFont="0" applyFill="0" applyBorder="0" applyAlignment="0" applyProtection="0">
      <alignment vertical="center"/>
    </xf>
    <xf numFmtId="0" fontId="0" fillId="23" borderId="0" applyNumberFormat="0" applyBorder="0" applyAlignment="0" applyProtection="0">
      <alignment vertical="center"/>
    </xf>
    <xf numFmtId="0" fontId="17" fillId="25" borderId="18" applyNumberFormat="0" applyFont="0" applyAlignment="0" applyProtection="0">
      <alignment vertical="center"/>
    </xf>
    <xf numFmtId="0" fontId="34" fillId="6" borderId="0" applyNumberFormat="0" applyBorder="0" applyAlignment="0" applyProtection="0">
      <alignment vertical="center"/>
    </xf>
    <xf numFmtId="0" fontId="0" fillId="23"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1" fillId="14" borderId="0" applyNumberFormat="0" applyBorder="0" applyAlignment="0" applyProtection="0">
      <alignment vertical="center"/>
    </xf>
    <xf numFmtId="0" fontId="17" fillId="0" borderId="0"/>
    <xf numFmtId="0" fontId="0" fillId="23" borderId="0" applyNumberFormat="0" applyBorder="0" applyAlignment="0" applyProtection="0">
      <alignment vertical="center"/>
    </xf>
    <xf numFmtId="0" fontId="31" fillId="6" borderId="0" applyNumberFormat="0" applyBorder="0" applyAlignment="0" applyProtection="0">
      <alignment vertical="center"/>
    </xf>
    <xf numFmtId="0" fontId="41" fillId="49" borderId="0" applyNumberFormat="0" applyBorder="0" applyAlignment="0" applyProtection="0">
      <alignment vertical="center"/>
    </xf>
    <xf numFmtId="0" fontId="41" fillId="56" borderId="0" applyNumberFormat="0" applyBorder="0" applyAlignment="0" applyProtection="0">
      <alignment vertical="center"/>
    </xf>
    <xf numFmtId="0" fontId="68" fillId="5" borderId="0" applyNumberFormat="0" applyBorder="0" applyAlignment="0" applyProtection="0">
      <alignment vertical="center"/>
    </xf>
    <xf numFmtId="0" fontId="31" fillId="6" borderId="0" applyNumberFormat="0" applyBorder="0" applyAlignment="0" applyProtection="0">
      <alignment vertical="center"/>
    </xf>
    <xf numFmtId="0" fontId="65" fillId="0" borderId="22" applyNumberFormat="0" applyFill="0" applyAlignment="0" applyProtection="0">
      <alignment vertical="center"/>
    </xf>
    <xf numFmtId="1" fontId="74" fillId="0" borderId="0"/>
    <xf numFmtId="0" fontId="30" fillId="5"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6" borderId="0" applyNumberFormat="0" applyBorder="0" applyAlignment="0" applyProtection="0">
      <alignment vertical="center"/>
    </xf>
    <xf numFmtId="0" fontId="41" fillId="56" borderId="0" applyNumberFormat="0" applyBorder="0" applyAlignment="0" applyProtection="0">
      <alignment vertical="center"/>
    </xf>
    <xf numFmtId="0" fontId="64" fillId="0" borderId="0" applyNumberFormat="0" applyFill="0" applyBorder="0" applyAlignment="0" applyProtection="0">
      <alignment vertical="center"/>
    </xf>
    <xf numFmtId="0" fontId="0" fillId="11" borderId="0" applyNumberFormat="0" applyBorder="0" applyAlignment="0" applyProtection="0">
      <alignment vertical="center"/>
    </xf>
    <xf numFmtId="0" fontId="41" fillId="56" borderId="0" applyNumberFormat="0" applyBorder="0" applyAlignment="0" applyProtection="0">
      <alignment vertical="center"/>
    </xf>
    <xf numFmtId="0" fontId="30" fillId="5" borderId="0" applyNumberFormat="0" applyBorder="0" applyAlignment="0" applyProtection="0">
      <alignment vertical="center"/>
    </xf>
    <xf numFmtId="0" fontId="0" fillId="51"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54" borderId="0" applyNumberFormat="0" applyBorder="0" applyAlignment="0" applyProtection="0">
      <alignment vertical="center"/>
    </xf>
    <xf numFmtId="0" fontId="31" fillId="6" borderId="0" applyNumberFormat="0" applyBorder="0" applyAlignment="0" applyProtection="0">
      <alignment vertical="center"/>
    </xf>
    <xf numFmtId="0" fontId="41" fillId="44" borderId="0" applyNumberFormat="0" applyBorder="0" applyAlignment="0" applyProtection="0">
      <alignment vertical="center"/>
    </xf>
    <xf numFmtId="0" fontId="0" fillId="6" borderId="0" applyNumberFormat="0" applyBorder="0" applyAlignment="0" applyProtection="0">
      <alignment vertical="center"/>
    </xf>
    <xf numFmtId="0" fontId="17" fillId="0" borderId="0"/>
    <xf numFmtId="0" fontId="0" fillId="5" borderId="0" applyNumberFormat="0" applyBorder="0" applyAlignment="0" applyProtection="0">
      <alignment vertical="center"/>
    </xf>
    <xf numFmtId="0" fontId="41" fillId="16" borderId="0" applyNumberFormat="0" applyBorder="0" applyAlignment="0" applyProtection="0">
      <alignment vertical="center"/>
    </xf>
    <xf numFmtId="0" fontId="78" fillId="0" borderId="26" applyNumberFormat="0" applyFill="0" applyAlignment="0" applyProtection="0">
      <alignment vertical="center"/>
    </xf>
    <xf numFmtId="0" fontId="33" fillId="7" borderId="10" applyNumberFormat="0" applyAlignment="0" applyProtection="0">
      <alignment vertical="center"/>
    </xf>
    <xf numFmtId="0" fontId="41" fillId="56" borderId="0" applyNumberFormat="0" applyBorder="0" applyAlignment="0" applyProtection="0">
      <alignment vertical="center"/>
    </xf>
    <xf numFmtId="0" fontId="31" fillId="6" borderId="0" applyNumberFormat="0" applyBorder="0" applyAlignment="0" applyProtection="0">
      <alignment vertical="center"/>
    </xf>
    <xf numFmtId="9" fontId="0" fillId="0" borderId="0" applyFont="0" applyFill="0" applyBorder="0" applyAlignment="0" applyProtection="0">
      <alignment vertical="center"/>
    </xf>
    <xf numFmtId="0" fontId="30" fillId="5"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179" fontId="17" fillId="0" borderId="0" applyFont="0" applyFill="0" applyBorder="0" applyAlignment="0" applyProtection="0">
      <alignment vertical="center"/>
    </xf>
    <xf numFmtId="0" fontId="0" fillId="0" borderId="0">
      <alignment vertical="center"/>
    </xf>
    <xf numFmtId="0" fontId="31" fillId="6" borderId="0" applyNumberFormat="0" applyBorder="0" applyAlignment="0" applyProtection="0">
      <alignment vertical="center"/>
    </xf>
    <xf numFmtId="0" fontId="0" fillId="57"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41" fillId="51" borderId="0" applyNumberFormat="0" applyBorder="0" applyAlignment="0" applyProtection="0">
      <alignment vertical="center"/>
    </xf>
    <xf numFmtId="0" fontId="41" fillId="42"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7" fillId="0" borderId="0">
      <alignment vertical="center"/>
    </xf>
    <xf numFmtId="0" fontId="0" fillId="23" borderId="0" applyNumberFormat="0" applyBorder="0" applyAlignment="0" applyProtection="0">
      <alignment vertical="center"/>
    </xf>
    <xf numFmtId="0" fontId="17" fillId="0" borderId="0"/>
    <xf numFmtId="0" fontId="72" fillId="0" borderId="25" applyNumberFormat="0" applyFill="0" applyAlignment="0" applyProtection="0">
      <alignment vertical="center"/>
    </xf>
    <xf numFmtId="0" fontId="30" fillId="5" borderId="0" applyNumberFormat="0" applyBorder="0" applyAlignment="0" applyProtection="0">
      <alignment vertical="center"/>
    </xf>
    <xf numFmtId="0" fontId="0" fillId="0" borderId="0">
      <alignment vertical="center"/>
    </xf>
    <xf numFmtId="0" fontId="38" fillId="11" borderId="12" applyNumberFormat="0" applyAlignment="0" applyProtection="0">
      <alignment vertical="center"/>
    </xf>
    <xf numFmtId="0" fontId="0" fillId="6" borderId="0" applyNumberFormat="0" applyBorder="0" applyAlignment="0" applyProtection="0">
      <alignment vertical="center"/>
    </xf>
    <xf numFmtId="0" fontId="70" fillId="0" borderId="24" applyNumberFormat="0" applyFill="0" applyAlignment="0" applyProtection="0">
      <alignment vertical="center"/>
    </xf>
    <xf numFmtId="0" fontId="70" fillId="0" borderId="0" applyNumberFormat="0" applyFill="0" applyBorder="0" applyAlignment="0" applyProtection="0">
      <alignment vertical="center"/>
    </xf>
    <xf numFmtId="43" fontId="0" fillId="0" borderId="0" applyFont="0" applyFill="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0" fillId="16" borderId="0" applyNumberFormat="0" applyBorder="0" applyAlignment="0" applyProtection="0">
      <alignment vertical="center"/>
    </xf>
    <xf numFmtId="0" fontId="31" fillId="6" borderId="0" applyNumberFormat="0" applyBorder="0" applyAlignment="0" applyProtection="0">
      <alignment vertical="center"/>
    </xf>
    <xf numFmtId="0" fontId="63" fillId="6"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76" fillId="6" borderId="0" applyNumberFormat="0" applyBorder="0" applyAlignment="0" applyProtection="0">
      <alignment vertical="center"/>
    </xf>
    <xf numFmtId="0" fontId="0" fillId="54"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77" fillId="0" borderId="0" applyNumberFormat="0" applyFill="0" applyBorder="0" applyAlignment="0" applyProtection="0">
      <alignment vertical="center"/>
    </xf>
    <xf numFmtId="0" fontId="30" fillId="5" borderId="0" applyNumberFormat="0" applyBorder="0" applyAlignment="0" applyProtection="0">
      <alignment vertical="center"/>
    </xf>
    <xf numFmtId="0" fontId="17" fillId="0" borderId="0"/>
    <xf numFmtId="0" fontId="17" fillId="0" borderId="0"/>
    <xf numFmtId="0" fontId="0" fillId="16" borderId="0" applyNumberFormat="0" applyBorder="0" applyAlignment="0" applyProtection="0">
      <alignment vertical="center"/>
    </xf>
    <xf numFmtId="0" fontId="17" fillId="0" borderId="0"/>
    <xf numFmtId="0" fontId="0" fillId="0" borderId="0">
      <alignment vertical="center"/>
    </xf>
    <xf numFmtId="0" fontId="0" fillId="0" borderId="0"/>
    <xf numFmtId="0" fontId="17" fillId="0" borderId="0"/>
    <xf numFmtId="0" fontId="17" fillId="0" borderId="0"/>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8" fillId="19" borderId="0" applyNumberFormat="0" applyBorder="0" applyAlignment="0" applyProtection="0">
      <alignment vertical="center"/>
    </xf>
    <xf numFmtId="0" fontId="41" fillId="14" borderId="0" applyNumberFormat="0" applyBorder="0" applyAlignment="0" applyProtection="0">
      <alignment vertical="center"/>
    </xf>
    <xf numFmtId="0" fontId="41" fillId="56" borderId="0" applyNumberFormat="0" applyBorder="0" applyAlignment="0" applyProtection="0">
      <alignment vertical="center"/>
    </xf>
    <xf numFmtId="0" fontId="31" fillId="6" borderId="0" applyNumberFormat="0" applyBorder="0" applyAlignment="0" applyProtection="0">
      <alignment vertical="center"/>
    </xf>
    <xf numFmtId="9" fontId="0" fillId="0" borderId="0" applyFont="0" applyFill="0" applyBorder="0" applyAlignment="0" applyProtection="0">
      <alignment vertical="center"/>
    </xf>
    <xf numFmtId="0" fontId="67" fillId="0" borderId="0" applyNumberFormat="0" applyFill="0" applyBorder="0" applyAlignment="0" applyProtection="0">
      <alignment vertical="center"/>
    </xf>
    <xf numFmtId="0" fontId="72" fillId="0" borderId="25" applyNumberFormat="0" applyFill="0" applyAlignment="0" applyProtection="0">
      <alignment vertical="center"/>
    </xf>
    <xf numFmtId="0" fontId="33" fillId="7" borderId="10" applyNumberFormat="0" applyAlignment="0" applyProtection="0">
      <alignment vertical="center"/>
    </xf>
    <xf numFmtId="0" fontId="31" fillId="6" borderId="0" applyNumberFormat="0" applyBorder="0" applyAlignment="0" applyProtection="0">
      <alignment vertical="center"/>
    </xf>
    <xf numFmtId="0" fontId="63" fillId="6" borderId="0" applyNumberFormat="0" applyBorder="0" applyAlignment="0" applyProtection="0">
      <alignment vertical="center"/>
    </xf>
    <xf numFmtId="0" fontId="41" fillId="14"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0" fillId="11"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17" fillId="0" borderId="0"/>
    <xf numFmtId="0" fontId="67" fillId="0" borderId="0" applyNumberFormat="0" applyFill="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alignment vertical="center"/>
    </xf>
    <xf numFmtId="0" fontId="17" fillId="25" borderId="18" applyNumberFormat="0" applyFont="0" applyAlignment="0" applyProtection="0">
      <alignment vertical="center"/>
    </xf>
    <xf numFmtId="0" fontId="41" fillId="50" borderId="0" applyNumberFormat="0" applyBorder="0" applyAlignment="0" applyProtection="0">
      <alignment vertical="center"/>
    </xf>
    <xf numFmtId="0" fontId="64" fillId="0" borderId="0" applyNumberFormat="0" applyFill="0" applyBorder="0" applyAlignment="0" applyProtection="0">
      <alignment vertical="center"/>
    </xf>
    <xf numFmtId="0" fontId="17" fillId="0" borderId="0"/>
    <xf numFmtId="0" fontId="41" fillId="16" borderId="0" applyNumberFormat="0" applyBorder="0" applyAlignment="0" applyProtection="0">
      <alignment vertical="center"/>
    </xf>
    <xf numFmtId="0" fontId="71" fillId="6"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52" borderId="0" applyNumberFormat="0" applyBorder="0" applyAlignment="0" applyProtection="0">
      <alignment vertical="center"/>
    </xf>
    <xf numFmtId="0" fontId="31" fillId="6" borderId="0" applyNumberFormat="0" applyBorder="0" applyAlignment="0" applyProtection="0">
      <alignment vertical="center"/>
    </xf>
    <xf numFmtId="0" fontId="0" fillId="5" borderId="0" applyNumberFormat="0" applyBorder="0" applyAlignment="0" applyProtection="0">
      <alignment vertical="center"/>
    </xf>
    <xf numFmtId="0" fontId="17" fillId="0" borderId="0"/>
    <xf numFmtId="0" fontId="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60" fillId="7" borderId="12" applyNumberFormat="0" applyAlignment="0" applyProtection="0">
      <alignment vertical="center"/>
    </xf>
    <xf numFmtId="0" fontId="61" fillId="0" borderId="21" applyNumberFormat="0" applyFill="0" applyAlignment="0" applyProtection="0">
      <alignment vertical="center"/>
    </xf>
    <xf numFmtId="0" fontId="17" fillId="0" borderId="0"/>
    <xf numFmtId="0" fontId="17" fillId="0" borderId="0"/>
    <xf numFmtId="0" fontId="41" fillId="56" borderId="0" applyNumberFormat="0" applyBorder="0" applyAlignment="0" applyProtection="0">
      <alignment vertical="center"/>
    </xf>
    <xf numFmtId="0" fontId="17"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0" fillId="57"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0" fillId="23"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32" fillId="0" borderId="0"/>
    <xf numFmtId="0" fontId="30" fillId="5" borderId="0" applyNumberFormat="0" applyBorder="0" applyAlignment="0" applyProtection="0">
      <alignment vertical="center"/>
    </xf>
    <xf numFmtId="9" fontId="17" fillId="0" borderId="0" applyFont="0" applyFill="0" applyBorder="0" applyAlignment="0" applyProtection="0"/>
    <xf numFmtId="0" fontId="30" fillId="5" borderId="0" applyNumberFormat="0" applyBorder="0" applyAlignment="0" applyProtection="0">
      <alignment vertical="center"/>
    </xf>
    <xf numFmtId="0" fontId="0" fillId="0" borderId="0">
      <alignment vertical="center"/>
    </xf>
    <xf numFmtId="0" fontId="41" fillId="1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63" fillId="6"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0" fillId="0" borderId="0">
      <alignment vertical="center"/>
    </xf>
    <xf numFmtId="0" fontId="31" fillId="6" borderId="0" applyNumberFormat="0" applyBorder="0" applyAlignment="0" applyProtection="0">
      <alignment vertical="center"/>
    </xf>
    <xf numFmtId="0" fontId="62" fillId="0" borderId="0"/>
    <xf numFmtId="0" fontId="34" fillId="6" borderId="0" applyNumberFormat="0" applyBorder="0" applyAlignment="0" applyProtection="0">
      <alignment vertical="center"/>
    </xf>
    <xf numFmtId="43" fontId="0" fillId="0" borderId="0" applyFont="0" applyFill="0" applyBorder="0" applyAlignment="0" applyProtection="0">
      <alignment vertical="center"/>
    </xf>
    <xf numFmtId="0" fontId="30" fillId="5" borderId="0" applyNumberFormat="0" applyBorder="0" applyAlignment="0" applyProtection="0">
      <alignment vertical="center"/>
    </xf>
    <xf numFmtId="0" fontId="17" fillId="25" borderId="18" applyNumberFormat="0" applyFont="0" applyAlignment="0" applyProtection="0">
      <alignment vertical="center"/>
    </xf>
    <xf numFmtId="0" fontId="31" fillId="6" borderId="0" applyNumberFormat="0" applyBorder="0" applyAlignment="0" applyProtection="0">
      <alignment vertical="center"/>
    </xf>
    <xf numFmtId="0" fontId="72" fillId="0" borderId="25" applyNumberFormat="0" applyFill="0" applyAlignment="0" applyProtection="0">
      <alignment vertical="center"/>
    </xf>
    <xf numFmtId="0" fontId="31" fillId="6" borderId="0" applyNumberFormat="0" applyBorder="0" applyAlignment="0" applyProtection="0">
      <alignment vertical="center"/>
    </xf>
    <xf numFmtId="0" fontId="0" fillId="16" borderId="0" applyNumberFormat="0" applyBorder="0" applyAlignment="0" applyProtection="0">
      <alignment vertical="center"/>
    </xf>
    <xf numFmtId="0" fontId="30" fillId="5" borderId="0" applyNumberFormat="0" applyBorder="0" applyAlignment="0" applyProtection="0">
      <alignment vertical="center"/>
    </xf>
    <xf numFmtId="0" fontId="0" fillId="54" borderId="0" applyNumberFormat="0" applyBorder="0" applyAlignment="0" applyProtection="0">
      <alignment vertical="center"/>
    </xf>
    <xf numFmtId="0" fontId="31" fillId="6" borderId="0" applyNumberFormat="0" applyBorder="0" applyAlignment="0" applyProtection="0">
      <alignment vertical="center"/>
    </xf>
    <xf numFmtId="179" fontId="17" fillId="0" borderId="0" applyFont="0" applyFill="0" applyBorder="0" applyAlignment="0" applyProtection="0">
      <alignment vertical="center"/>
    </xf>
    <xf numFmtId="0" fontId="60" fillId="7" borderId="12" applyNumberFormat="0" applyAlignment="0" applyProtection="0">
      <alignment vertical="center"/>
    </xf>
    <xf numFmtId="0" fontId="30" fillId="5" borderId="0" applyNumberFormat="0" applyBorder="0" applyAlignment="0" applyProtection="0">
      <alignment vertical="center"/>
    </xf>
    <xf numFmtId="0" fontId="17" fillId="0" borderId="0"/>
    <xf numFmtId="0" fontId="72" fillId="0" borderId="25" applyNumberFormat="0" applyFill="0" applyAlignment="0" applyProtection="0">
      <alignment vertical="center"/>
    </xf>
    <xf numFmtId="0" fontId="71" fillId="6" borderId="0" applyNumberFormat="0" applyBorder="0" applyAlignment="0" applyProtection="0">
      <alignment vertical="center"/>
    </xf>
    <xf numFmtId="0" fontId="31" fillId="6" borderId="0" applyNumberFormat="0" applyBorder="0" applyAlignment="0" applyProtection="0">
      <alignment vertical="center"/>
    </xf>
    <xf numFmtId="0" fontId="71" fillId="6"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7" fillId="0" borderId="0"/>
    <xf numFmtId="0" fontId="41" fillId="15" borderId="0" applyNumberFormat="0" applyBorder="0" applyAlignment="0" applyProtection="0">
      <alignment vertical="center"/>
    </xf>
    <xf numFmtId="0" fontId="31" fillId="6" borderId="0" applyNumberFormat="0" applyBorder="0" applyAlignment="0" applyProtection="0">
      <alignment vertical="center"/>
    </xf>
    <xf numFmtId="0" fontId="72" fillId="0" borderId="25" applyNumberFormat="0" applyFill="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0" fillId="7" borderId="12" applyNumberFormat="0" applyAlignment="0" applyProtection="0">
      <alignment vertical="center"/>
    </xf>
    <xf numFmtId="0" fontId="78" fillId="0" borderId="26" applyNumberFormat="0" applyFill="0" applyAlignment="0" applyProtection="0">
      <alignment vertical="center"/>
    </xf>
    <xf numFmtId="0" fontId="0" fillId="6" borderId="0" applyNumberFormat="0" applyBorder="0" applyAlignment="0" applyProtection="0">
      <alignment vertical="center"/>
    </xf>
    <xf numFmtId="0" fontId="31" fillId="6" borderId="0" applyNumberFormat="0" applyBorder="0" applyAlignment="0" applyProtection="0">
      <alignment vertical="center"/>
    </xf>
    <xf numFmtId="0" fontId="77" fillId="0" borderId="0" applyNumberFormat="0" applyFill="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41" fillId="14"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1" fillId="55"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70" fillId="0" borderId="24" applyNumberFormat="0" applyFill="0" applyAlignment="0" applyProtection="0">
      <alignment vertical="center"/>
    </xf>
    <xf numFmtId="0" fontId="31" fillId="6" borderId="0" applyNumberFormat="0" applyBorder="0" applyAlignment="0" applyProtection="0">
      <alignment vertical="center"/>
    </xf>
    <xf numFmtId="0" fontId="78" fillId="0" borderId="26" applyNumberFormat="0" applyFill="0" applyAlignment="0" applyProtection="0">
      <alignment vertical="center"/>
    </xf>
    <xf numFmtId="0" fontId="41" fillId="14" borderId="0" applyNumberFormat="0" applyBorder="0" applyAlignment="0" applyProtection="0">
      <alignment vertical="center"/>
    </xf>
    <xf numFmtId="0" fontId="31" fillId="6" borderId="0" applyNumberFormat="0" applyBorder="0" applyAlignment="0" applyProtection="0">
      <alignment vertical="center"/>
    </xf>
    <xf numFmtId="0" fontId="65" fillId="0" borderId="22" applyNumberFormat="0" applyFill="0" applyAlignment="0" applyProtection="0">
      <alignment vertical="center"/>
    </xf>
    <xf numFmtId="0" fontId="30" fillId="5"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17" fillId="0" borderId="0"/>
    <xf numFmtId="0" fontId="71" fillId="6" borderId="0" applyNumberFormat="0" applyBorder="0" applyAlignment="0" applyProtection="0">
      <alignment vertical="center"/>
    </xf>
    <xf numFmtId="0" fontId="17" fillId="0" borderId="0"/>
    <xf numFmtId="0" fontId="31" fillId="6" borderId="0" applyNumberFormat="0" applyBorder="0" applyAlignment="0" applyProtection="0">
      <alignment vertical="center"/>
    </xf>
    <xf numFmtId="0" fontId="41" fillId="51" borderId="0" applyNumberFormat="0" applyBorder="0" applyAlignment="0" applyProtection="0">
      <alignment vertical="center"/>
    </xf>
    <xf numFmtId="0" fontId="41" fillId="4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7" fillId="0" borderId="0"/>
    <xf numFmtId="0" fontId="0" fillId="0" borderId="0"/>
    <xf numFmtId="0" fontId="0" fillId="23" borderId="0" applyNumberFormat="0" applyBorder="0" applyAlignment="0" applyProtection="0">
      <alignment vertical="center"/>
    </xf>
    <xf numFmtId="0" fontId="4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51" borderId="0" applyNumberFormat="0" applyBorder="0" applyAlignment="0" applyProtection="0">
      <alignment vertical="center"/>
    </xf>
    <xf numFmtId="0" fontId="67" fillId="0" borderId="0" applyNumberFormat="0" applyFill="0" applyBorder="0" applyAlignment="0" applyProtection="0">
      <alignment vertical="center"/>
    </xf>
  </cellStyleXfs>
  <cellXfs count="572">
    <xf numFmtId="0" fontId="0" fillId="0" borderId="0" xfId="0">
      <alignment vertical="center"/>
    </xf>
    <xf numFmtId="0" fontId="1" fillId="0" borderId="0" xfId="151" applyFont="1" applyFill="1" applyBorder="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justify" vertical="center"/>
    </xf>
    <xf numFmtId="0" fontId="7"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Border="1" applyAlignment="1">
      <alignment horizontal="right" vertical="center" wrapText="1"/>
    </xf>
    <xf numFmtId="183" fontId="3" fillId="0" borderId="0" xfId="0" applyNumberFormat="1" applyFont="1" applyFill="1" applyBorder="1" applyAlignment="1">
      <alignment horizontal="righ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81" fontId="5" fillId="0" borderId="1" xfId="0" applyNumberFormat="1" applyFont="1" applyFill="1" applyBorder="1" applyAlignment="1">
      <alignment vertical="center" wrapText="1"/>
    </xf>
    <xf numFmtId="0" fontId="8" fillId="0" borderId="1" xfId="0" applyFont="1" applyFill="1" applyBorder="1" applyAlignment="1">
      <alignment horizontal="left" vertical="center"/>
    </xf>
    <xf numFmtId="181"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3" fontId="5" fillId="0" borderId="1" xfId="0" applyNumberFormat="1" applyFont="1" applyFill="1" applyBorder="1" applyAlignment="1">
      <alignment horizontal="right" vertical="center" wrapText="1"/>
    </xf>
    <xf numFmtId="0" fontId="6" fillId="0" borderId="1" xfId="0" applyFont="1" applyFill="1" applyBorder="1" applyAlignment="1">
      <alignment horizontal="justify" vertical="center" wrapText="1"/>
    </xf>
    <xf numFmtId="43" fontId="6" fillId="0" borderId="1" xfId="0"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2" xfId="0" applyFont="1" applyFill="1" applyBorder="1" applyAlignment="1">
      <alignment horizontal="left" vertical="center"/>
    </xf>
    <xf numFmtId="0" fontId="6" fillId="0" borderId="0" xfId="0" applyFont="1" applyFill="1" applyAlignment="1">
      <alignment horizontal="justify" vertical="center" wrapText="1"/>
    </xf>
    <xf numFmtId="0" fontId="10" fillId="0" borderId="0" xfId="0" applyFont="1" applyFill="1" applyAlignment="1">
      <alignment horizontal="center" vertical="center"/>
    </xf>
    <xf numFmtId="0" fontId="11" fillId="0" borderId="0" xfId="0" applyFont="1" applyFill="1" applyAlignment="1">
      <alignment horizontal="right" vertical="center"/>
    </xf>
    <xf numFmtId="0" fontId="12" fillId="0" borderId="0" xfId="0" applyFont="1" applyFill="1" applyAlignment="1">
      <alignment vertical="center"/>
    </xf>
    <xf numFmtId="0" fontId="10" fillId="0" borderId="0" xfId="0" applyFont="1" applyFill="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justify" vertical="center"/>
    </xf>
    <xf numFmtId="0" fontId="7" fillId="0" borderId="1" xfId="0" applyFont="1" applyFill="1" applyBorder="1" applyAlignment="1">
      <alignment horizontal="center" vertical="center"/>
    </xf>
    <xf numFmtId="0" fontId="4" fillId="0" borderId="1" xfId="0" applyFont="1" applyFill="1" applyBorder="1" applyAlignment="1">
      <alignment horizontal="justify" vertical="center"/>
    </xf>
    <xf numFmtId="0" fontId="5" fillId="0" borderId="1" xfId="0" applyFont="1" applyFill="1" applyBorder="1" applyAlignment="1">
      <alignment horizontal="justify" vertical="center"/>
    </xf>
    <xf numFmtId="0" fontId="5" fillId="0" borderId="1" xfId="0" applyNumberFormat="1" applyFont="1" applyFill="1" applyBorder="1" applyAlignment="1" applyProtection="1">
      <alignment horizontal="center" vertical="center"/>
    </xf>
    <xf numFmtId="0" fontId="6" fillId="0" borderId="0" xfId="0" applyFont="1" applyFill="1" applyAlignment="1">
      <alignment vertical="center" wrapText="1"/>
    </xf>
    <xf numFmtId="0" fontId="13" fillId="0" borderId="0" xfId="0" applyFont="1" applyFill="1" applyAlignment="1">
      <alignment horizontal="center" vertical="center"/>
    </xf>
    <xf numFmtId="0" fontId="14" fillId="0" borderId="0" xfId="0" applyFont="1" applyFill="1" applyAlignment="1">
      <alignment horizontal="right" vertical="center"/>
    </xf>
    <xf numFmtId="0" fontId="15" fillId="0" borderId="0" xfId="0" applyFont="1" applyFill="1" applyAlignment="1">
      <alignment vertical="center"/>
    </xf>
    <xf numFmtId="0" fontId="2" fillId="0" borderId="0" xfId="0" applyFont="1" applyFill="1" applyBorder="1" applyAlignment="1">
      <alignment horizontal="center" vertical="center" wrapText="1"/>
    </xf>
    <xf numFmtId="0" fontId="15" fillId="0" borderId="1" xfId="1550" applyFont="1" applyFill="1" applyBorder="1" applyAlignment="1">
      <alignment horizontal="center" vertical="center" wrapText="1"/>
    </xf>
    <xf numFmtId="184" fontId="15" fillId="0" borderId="1" xfId="1550" applyNumberFormat="1" applyFont="1" applyFill="1" applyBorder="1" applyAlignment="1">
      <alignment horizontal="center" vertical="center" wrapText="1"/>
    </xf>
    <xf numFmtId="0" fontId="4" fillId="0" borderId="1" xfId="1550" applyNumberFormat="1" applyFont="1" applyFill="1" applyBorder="1" applyAlignment="1" applyProtection="1">
      <alignment horizontal="left" vertical="center"/>
    </xf>
    <xf numFmtId="177" fontId="5" fillId="0" borderId="1" xfId="1550" applyNumberFormat="1" applyFont="1" applyFill="1" applyBorder="1" applyAlignment="1">
      <alignment vertical="center"/>
    </xf>
    <xf numFmtId="0" fontId="5" fillId="0" borderId="1" xfId="1550" applyNumberFormat="1" applyFont="1" applyFill="1" applyBorder="1" applyAlignment="1" applyProtection="1">
      <alignment horizontal="left" vertical="center"/>
    </xf>
    <xf numFmtId="177" fontId="5" fillId="0" borderId="1" xfId="1550" applyNumberFormat="1" applyFont="1" applyFill="1" applyBorder="1" applyAlignment="1">
      <alignment vertical="center" wrapText="1"/>
    </xf>
    <xf numFmtId="177" fontId="5" fillId="0" borderId="1" xfId="1587" applyNumberFormat="1" applyFont="1" applyFill="1" applyBorder="1" applyAlignment="1">
      <alignment horizontal="right" vertical="center" wrapText="1"/>
    </xf>
    <xf numFmtId="177" fontId="5" fillId="0" borderId="1" xfId="0" applyNumberFormat="1" applyFont="1" applyFill="1" applyBorder="1" applyAlignment="1">
      <alignment vertical="center" wrapText="1"/>
    </xf>
    <xf numFmtId="177" fontId="5" fillId="0" borderId="1" xfId="0" applyNumberFormat="1" applyFont="1" applyFill="1" applyBorder="1" applyAlignment="1">
      <alignment horizontal="right" vertical="center"/>
    </xf>
    <xf numFmtId="0" fontId="3" fillId="0" borderId="0" xfId="0" applyFont="1" applyFill="1" applyAlignment="1">
      <alignment horizontal="righ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176" fontId="5" fillId="0" borderId="1" xfId="0" applyNumberFormat="1" applyFont="1" applyFill="1" applyBorder="1" applyAlignment="1">
      <alignment vertical="center" wrapText="1"/>
    </xf>
    <xf numFmtId="185" fontId="5" fillId="0" borderId="1" xfId="0" applyNumberFormat="1" applyFont="1" applyFill="1" applyBorder="1" applyAlignment="1">
      <alignment vertical="center" wrapText="1"/>
    </xf>
    <xf numFmtId="0" fontId="13"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15" fillId="0" borderId="0" xfId="0" applyFont="1" applyFill="1" applyBorder="1" applyAlignment="1">
      <alignment vertical="center"/>
    </xf>
    <xf numFmtId="0" fontId="6" fillId="0" borderId="0" xfId="0" applyFont="1" applyFill="1" applyBorder="1" applyAlignment="1">
      <alignment vertical="center"/>
    </xf>
    <xf numFmtId="0" fontId="6" fillId="0" borderId="0" xfId="1761" applyFont="1" applyFill="1" applyBorder="1" applyAlignment="1">
      <alignment vertical="center"/>
    </xf>
    <xf numFmtId="0" fontId="0" fillId="0" borderId="0" xfId="0" applyFill="1" applyBorder="1" applyAlignment="1">
      <alignment vertical="center"/>
    </xf>
    <xf numFmtId="0" fontId="13" fillId="0" borderId="0" xfId="0" applyFont="1" applyFill="1" applyBorder="1" applyAlignment="1">
      <alignment horizontal="center" vertical="center" wrapText="1"/>
    </xf>
    <xf numFmtId="0" fontId="4" fillId="0" borderId="3" xfId="233" applyNumberFormat="1" applyFont="1" applyFill="1" applyBorder="1" applyAlignment="1" applyProtection="1">
      <alignment horizontal="center" vertical="center"/>
    </xf>
    <xf numFmtId="0" fontId="4" fillId="0" borderId="4" xfId="233" applyNumberFormat="1" applyFont="1" applyFill="1" applyBorder="1" applyAlignment="1" applyProtection="1">
      <alignment horizontal="center" vertical="center"/>
    </xf>
    <xf numFmtId="0" fontId="4" fillId="0" borderId="1" xfId="233" applyNumberFormat="1" applyFont="1" applyFill="1" applyBorder="1" applyAlignment="1" applyProtection="1">
      <alignment horizontal="center" vertical="center"/>
    </xf>
    <xf numFmtId="0" fontId="4" fillId="0" borderId="1" xfId="0" applyFont="1" applyFill="1" applyBorder="1" applyAlignment="1">
      <alignment vertical="center"/>
    </xf>
    <xf numFmtId="0" fontId="5" fillId="0" borderId="1" xfId="0" applyFont="1" applyFill="1" applyBorder="1" applyAlignment="1">
      <alignment horizontal="left" vertical="center" indent="1"/>
    </xf>
    <xf numFmtId="0" fontId="5" fillId="0" borderId="1" xfId="0" applyFont="1" applyFill="1" applyBorder="1" applyAlignment="1">
      <alignment vertical="center"/>
    </xf>
    <xf numFmtId="0" fontId="5" fillId="0" borderId="1" xfId="0" applyFont="1" applyFill="1" applyBorder="1" applyAlignment="1">
      <alignment vertical="center"/>
    </xf>
    <xf numFmtId="0" fontId="7" fillId="0" borderId="1" xfId="171" applyFont="1" applyFill="1" applyBorder="1" applyAlignment="1">
      <alignment horizontal="left" vertical="center" wrapText="1" indent="2"/>
    </xf>
    <xf numFmtId="0" fontId="5" fillId="0" borderId="1" xfId="0" applyFont="1" applyFill="1" applyBorder="1" applyAlignment="1">
      <alignment horizontal="left" vertical="center" indent="2"/>
    </xf>
    <xf numFmtId="0" fontId="7" fillId="0" borderId="1" xfId="171" applyFont="1" applyFill="1" applyBorder="1" applyAlignment="1">
      <alignment vertical="center" wrapText="1"/>
    </xf>
    <xf numFmtId="0" fontId="5" fillId="0" borderId="1" xfId="0" applyFont="1" applyFill="1" applyBorder="1" applyAlignment="1">
      <alignment vertical="center"/>
    </xf>
    <xf numFmtId="0" fontId="4" fillId="0" borderId="1" xfId="0" applyFont="1" applyFill="1" applyBorder="1" applyAlignment="1">
      <alignment vertical="center"/>
    </xf>
    <xf numFmtId="181" fontId="4" fillId="0" borderId="1" xfId="0" applyNumberFormat="1" applyFont="1" applyFill="1" applyBorder="1" applyAlignment="1">
      <alignment horizontal="center" vertical="center"/>
    </xf>
    <xf numFmtId="0" fontId="6" fillId="0" borderId="0" xfId="1761" applyFont="1" applyFill="1" applyBorder="1" applyAlignment="1">
      <alignment horizontal="left" vertical="center" wrapText="1"/>
    </xf>
    <xf numFmtId="0" fontId="5" fillId="0" borderId="0" xfId="1761" applyFont="1" applyFill="1" applyBorder="1" applyAlignment="1">
      <alignment vertical="center"/>
    </xf>
    <xf numFmtId="0" fontId="1" fillId="0" borderId="0" xfId="151" applyFont="1" applyFill="1" applyBorder="1" applyAlignment="1" applyProtection="1">
      <alignment horizontal="left" vertical="center"/>
      <protection locked="0"/>
    </xf>
    <xf numFmtId="0" fontId="13" fillId="0" borderId="0" xfId="1761" applyFont="1" applyFill="1" applyBorder="1" applyAlignment="1">
      <alignment horizontal="center" vertical="center"/>
    </xf>
    <xf numFmtId="0" fontId="14" fillId="0" borderId="0" xfId="1761" applyFont="1" applyFill="1" applyBorder="1" applyAlignment="1">
      <alignment horizontal="right" vertical="center"/>
    </xf>
    <xf numFmtId="0" fontId="15" fillId="0" borderId="0" xfId="1761" applyFont="1" applyFill="1" applyBorder="1" applyAlignment="1">
      <alignment vertical="center"/>
    </xf>
    <xf numFmtId="0" fontId="16" fillId="0" borderId="0" xfId="1761" applyFont="1" applyFill="1" applyBorder="1" applyAlignment="1">
      <alignment vertical="center"/>
    </xf>
    <xf numFmtId="0" fontId="17" fillId="0" borderId="0" xfId="1761" applyFont="1" applyFill="1" applyBorder="1" applyAlignment="1">
      <alignment vertical="center"/>
    </xf>
    <xf numFmtId="0" fontId="13" fillId="0" borderId="0" xfId="1761" applyFont="1" applyFill="1" applyBorder="1" applyAlignment="1">
      <alignment horizontal="center" vertical="center" wrapText="1"/>
    </xf>
    <xf numFmtId="0" fontId="3" fillId="0" borderId="0" xfId="1761" applyFont="1" applyFill="1" applyBorder="1" applyAlignment="1">
      <alignment horizontal="right" vertical="center"/>
    </xf>
    <xf numFmtId="186" fontId="15" fillId="0" borderId="1" xfId="887" applyNumberFormat="1" applyFont="1" applyFill="1" applyBorder="1" applyAlignment="1">
      <alignment horizontal="center" vertical="center"/>
    </xf>
    <xf numFmtId="186" fontId="15" fillId="0" borderId="1" xfId="887" applyNumberFormat="1" applyFont="1" applyFill="1" applyBorder="1" applyAlignment="1">
      <alignment horizontal="center" vertical="center" wrapText="1"/>
    </xf>
    <xf numFmtId="0" fontId="15" fillId="0" borderId="1" xfId="1761" applyFont="1" applyFill="1" applyBorder="1" applyAlignment="1">
      <alignment horizontal="center" vertical="center" wrapText="1"/>
    </xf>
    <xf numFmtId="0" fontId="4" fillId="0" borderId="1" xfId="171" applyFont="1" applyFill="1" applyBorder="1" applyAlignment="1">
      <alignment horizontal="justify" vertical="center" wrapText="1"/>
    </xf>
    <xf numFmtId="0" fontId="4" fillId="0" borderId="1" xfId="0" applyFont="1" applyFill="1" applyBorder="1" applyAlignment="1">
      <alignment horizontal="right" vertical="center" wrapText="1"/>
    </xf>
    <xf numFmtId="0" fontId="5" fillId="0" borderId="1" xfId="0" applyFont="1" applyFill="1" applyBorder="1" applyAlignment="1">
      <alignment horizontal="right" vertical="center" wrapText="1"/>
    </xf>
    <xf numFmtId="0" fontId="5" fillId="0" borderId="1" xfId="0" applyFont="1" applyFill="1" applyBorder="1" applyAlignment="1">
      <alignment horizontal="left" vertical="center"/>
    </xf>
    <xf numFmtId="0" fontId="4" fillId="0" borderId="1" xfId="0" applyFont="1" applyFill="1" applyBorder="1" applyAlignment="1">
      <alignment vertical="center" wrapText="1"/>
    </xf>
    <xf numFmtId="187" fontId="5" fillId="0" borderId="1" xfId="0" applyNumberFormat="1" applyFont="1" applyFill="1" applyBorder="1" applyAlignment="1">
      <alignment horizontal="right" vertical="center" wrapText="1"/>
    </xf>
    <xf numFmtId="187" fontId="4" fillId="0" borderId="1" xfId="0" applyNumberFormat="1" applyFont="1" applyFill="1" applyBorder="1" applyAlignment="1">
      <alignment horizontal="right" vertical="center" wrapText="1"/>
    </xf>
    <xf numFmtId="0" fontId="18" fillId="0" borderId="1" xfId="0" applyFont="1" applyFill="1" applyBorder="1" applyAlignment="1">
      <alignment vertical="center" wrapText="1"/>
    </xf>
    <xf numFmtId="0" fontId="19" fillId="0" borderId="1" xfId="0" applyFont="1" applyFill="1" applyBorder="1" applyAlignment="1">
      <alignment vertical="center" wrapText="1"/>
    </xf>
    <xf numFmtId="0" fontId="4" fillId="0" borderId="1" xfId="171" applyFont="1" applyFill="1" applyBorder="1" applyAlignment="1">
      <alignment horizontal="center" vertical="center" wrapText="1"/>
    </xf>
    <xf numFmtId="0" fontId="2" fillId="0" borderId="0" xfId="1761" applyFont="1" applyFill="1" applyBorder="1" applyAlignment="1">
      <alignment horizontal="center" vertical="center"/>
    </xf>
    <xf numFmtId="0" fontId="4" fillId="0" borderId="0" xfId="1761" applyFont="1" applyFill="1" applyBorder="1" applyAlignment="1">
      <alignment vertical="center"/>
    </xf>
    <xf numFmtId="0" fontId="18" fillId="0" borderId="1" xfId="0" applyFont="1" applyFill="1" applyBorder="1" applyAlignment="1">
      <alignment vertical="center"/>
    </xf>
    <xf numFmtId="0" fontId="6" fillId="0" borderId="0" xfId="1761" applyFont="1" applyFill="1" applyBorder="1" applyAlignment="1" applyProtection="1">
      <alignment vertical="center"/>
      <protection locked="0"/>
    </xf>
    <xf numFmtId="0" fontId="13" fillId="0" borderId="0" xfId="782" applyFont="1" applyFill="1" applyBorder="1" applyAlignment="1">
      <alignment horizontal="center" vertical="center"/>
    </xf>
    <xf numFmtId="0" fontId="14" fillId="0" borderId="0" xfId="782" applyFont="1" applyFill="1" applyBorder="1" applyAlignment="1">
      <alignment horizontal="right" vertical="center"/>
    </xf>
    <xf numFmtId="0" fontId="15" fillId="0" borderId="0" xfId="782" applyFont="1" applyFill="1" applyBorder="1" applyAlignment="1">
      <alignment vertical="center"/>
    </xf>
    <xf numFmtId="0" fontId="6" fillId="0" borderId="0" xfId="782" applyFont="1" applyFill="1" applyBorder="1" applyAlignment="1">
      <alignment vertical="center"/>
    </xf>
    <xf numFmtId="0" fontId="0" fillId="0" borderId="0" xfId="782" applyFont="1" applyFill="1" applyBorder="1" applyAlignment="1">
      <alignment vertical="center"/>
    </xf>
    <xf numFmtId="0" fontId="2" fillId="0" borderId="0" xfId="530" applyFont="1" applyFill="1" applyAlignment="1">
      <alignment horizontal="center" vertical="center" wrapText="1"/>
    </xf>
    <xf numFmtId="0" fontId="2" fillId="0" borderId="0" xfId="530" applyFont="1" applyFill="1" applyAlignment="1">
      <alignment horizontal="center" vertical="center"/>
    </xf>
    <xf numFmtId="0" fontId="3" fillId="0" borderId="0" xfId="327" applyFont="1" applyFill="1" applyBorder="1" applyAlignment="1">
      <alignment horizontal="right" vertical="center"/>
    </xf>
    <xf numFmtId="0" fontId="4" fillId="0" borderId="1" xfId="327" applyFont="1" applyFill="1" applyBorder="1" applyAlignment="1">
      <alignment horizontal="center" vertical="center"/>
    </xf>
    <xf numFmtId="0" fontId="4" fillId="0" borderId="1" xfId="327" applyFont="1" applyFill="1" applyBorder="1" applyAlignment="1">
      <alignment horizontal="center" vertical="center" wrapText="1"/>
    </xf>
    <xf numFmtId="0" fontId="4" fillId="0" borderId="1" xfId="530" applyFont="1" applyFill="1" applyBorder="1" applyAlignment="1">
      <alignment vertical="center"/>
    </xf>
    <xf numFmtId="0" fontId="6" fillId="0" borderId="1" xfId="782" applyFont="1" applyFill="1" applyBorder="1" applyAlignment="1">
      <alignment vertical="center"/>
    </xf>
    <xf numFmtId="0" fontId="5" fillId="0" borderId="1" xfId="530" applyFont="1" applyFill="1" applyBorder="1" applyAlignment="1">
      <alignment vertical="center"/>
    </xf>
    <xf numFmtId="0" fontId="5" fillId="0" borderId="1" xfId="530" applyFont="1" applyFill="1" applyBorder="1" applyAlignment="1">
      <alignment horizontal="left" vertical="center" indent="2"/>
    </xf>
    <xf numFmtId="0" fontId="5" fillId="0" borderId="1" xfId="530" applyFont="1" applyFill="1" applyBorder="1" applyAlignment="1">
      <alignment horizontal="right" vertical="center" wrapText="1"/>
    </xf>
    <xf numFmtId="0" fontId="5" fillId="0" borderId="1" xfId="530" applyFont="1" applyFill="1" applyBorder="1" applyAlignment="1">
      <alignment horizontal="right" vertical="center"/>
    </xf>
    <xf numFmtId="176" fontId="4" fillId="0" borderId="1" xfId="1389" applyNumberFormat="1" applyFont="1" applyFill="1" applyBorder="1" applyAlignment="1">
      <alignment horizontal="right" vertical="center" wrapText="1"/>
    </xf>
    <xf numFmtId="0" fontId="4" fillId="0" borderId="5" xfId="530" applyFont="1" applyFill="1" applyBorder="1" applyAlignment="1">
      <alignment horizontal="center" vertical="center"/>
    </xf>
    <xf numFmtId="0" fontId="4" fillId="0" borderId="1" xfId="530" applyFont="1" applyFill="1" applyBorder="1" applyAlignment="1">
      <alignment horizontal="right" vertical="center" wrapText="1"/>
    </xf>
    <xf numFmtId="0" fontId="2" fillId="0" borderId="0" xfId="399" applyFont="1" applyFill="1" applyBorder="1" applyAlignment="1">
      <alignment horizontal="center" vertical="center"/>
    </xf>
    <xf numFmtId="0" fontId="3" fillId="0" borderId="0" xfId="399" applyFont="1" applyFill="1" applyBorder="1" applyAlignment="1">
      <alignment horizontal="right" vertical="center"/>
    </xf>
    <xf numFmtId="0" fontId="4" fillId="0" borderId="0" xfId="399" applyFont="1" applyFill="1" applyBorder="1" applyAlignment="1"/>
    <xf numFmtId="0" fontId="5" fillId="0" borderId="0" xfId="399" applyFont="1" applyFill="1" applyBorder="1" applyAlignment="1"/>
    <xf numFmtId="0" fontId="17" fillId="0" borderId="0" xfId="399" applyFill="1" applyBorder="1" applyAlignment="1"/>
    <xf numFmtId="0" fontId="2" fillId="0" borderId="0" xfId="399" applyNumberFormat="1" applyFont="1" applyFill="1" applyBorder="1" applyAlignment="1" applyProtection="1">
      <alignment horizontal="center" vertical="center" wrapText="1"/>
    </xf>
    <xf numFmtId="0" fontId="3" fillId="0" borderId="6" xfId="399" applyNumberFormat="1" applyFont="1" applyFill="1" applyBorder="1" applyAlignment="1" applyProtection="1">
      <alignment horizontal="right" vertical="center"/>
    </xf>
    <xf numFmtId="181" fontId="4" fillId="0" borderId="1" xfId="1761" applyNumberFormat="1" applyFont="1" applyFill="1" applyBorder="1" applyAlignment="1">
      <alignment horizontal="center" vertical="center" wrapText="1"/>
    </xf>
    <xf numFmtId="0" fontId="4" fillId="0" borderId="1" xfId="279" applyFont="1" applyFill="1" applyBorder="1" applyAlignment="1">
      <alignment horizontal="left" vertical="center"/>
    </xf>
    <xf numFmtId="181" fontId="4" fillId="0" borderId="1" xfId="897" applyNumberFormat="1" applyFont="1" applyFill="1" applyBorder="1" applyAlignment="1">
      <alignment horizontal="right" vertical="center" wrapText="1"/>
    </xf>
    <xf numFmtId="0" fontId="4" fillId="0" borderId="5" xfId="43" applyFont="1" applyFill="1" applyBorder="1" applyAlignment="1">
      <alignment horizontal="left" vertical="center"/>
    </xf>
    <xf numFmtId="0" fontId="4" fillId="0" borderId="1" xfId="279" applyFont="1" applyFill="1" applyBorder="1" applyAlignment="1">
      <alignment vertical="center"/>
    </xf>
    <xf numFmtId="0" fontId="5" fillId="0" borderId="1" xfId="279" applyFont="1" applyFill="1" applyBorder="1" applyAlignment="1">
      <alignment vertical="center"/>
    </xf>
    <xf numFmtId="181" fontId="5" fillId="0" borderId="1" xfId="279" applyNumberFormat="1" applyFont="1" applyFill="1" applyBorder="1" applyAlignment="1">
      <alignment horizontal="right" vertical="center" wrapText="1"/>
    </xf>
    <xf numFmtId="0" fontId="5" fillId="0" borderId="5" xfId="43" applyFont="1" applyFill="1" applyBorder="1" applyAlignment="1">
      <alignment vertical="center"/>
    </xf>
    <xf numFmtId="181" fontId="5" fillId="0" borderId="1" xfId="897" applyNumberFormat="1" applyFont="1" applyFill="1" applyBorder="1" applyAlignment="1">
      <alignment horizontal="right" vertical="center" wrapText="1"/>
    </xf>
    <xf numFmtId="0" fontId="4" fillId="0" borderId="1" xfId="43" applyFont="1" applyFill="1" applyBorder="1" applyAlignment="1">
      <alignment horizontal="right" vertical="center"/>
    </xf>
    <xf numFmtId="1" fontId="5" fillId="0" borderId="0" xfId="399" applyNumberFormat="1" applyFont="1" applyFill="1" applyBorder="1" applyAlignment="1"/>
    <xf numFmtId="181" fontId="4" fillId="0" borderId="1" xfId="279" applyNumberFormat="1" applyFont="1" applyFill="1" applyBorder="1" applyAlignment="1">
      <alignment horizontal="right" vertical="center" wrapText="1"/>
    </xf>
    <xf numFmtId="0" fontId="4" fillId="0" borderId="1" xfId="767" applyFont="1" applyFill="1" applyBorder="1" applyAlignment="1">
      <alignment horizontal="center" vertical="center"/>
    </xf>
    <xf numFmtId="0" fontId="5" fillId="0" borderId="1" xfId="399" applyFont="1" applyFill="1" applyBorder="1" applyAlignment="1"/>
    <xf numFmtId="181" fontId="4" fillId="0" borderId="1" xfId="767" applyNumberFormat="1" applyFont="1" applyFill="1" applyBorder="1" applyAlignment="1" applyProtection="1">
      <alignment horizontal="left" vertical="center"/>
    </xf>
    <xf numFmtId="0" fontId="4" fillId="0" borderId="1" xfId="399" applyFont="1" applyFill="1" applyBorder="1" applyAlignment="1">
      <alignment vertical="center"/>
    </xf>
    <xf numFmtId="0" fontId="5" fillId="0" borderId="0" xfId="399" applyFont="1" applyFill="1" applyBorder="1" applyAlignment="1" applyProtection="1">
      <protection locked="0"/>
    </xf>
    <xf numFmtId="0" fontId="2" fillId="0" borderId="0" xfId="523" applyFont="1" applyFill="1" applyBorder="1" applyAlignment="1">
      <alignment horizontal="center" vertical="center"/>
    </xf>
    <xf numFmtId="0" fontId="3" fillId="0" borderId="0" xfId="523" applyFont="1" applyFill="1" applyBorder="1" applyAlignment="1">
      <alignment horizontal="right" vertical="center"/>
    </xf>
    <xf numFmtId="0" fontId="4" fillId="0" borderId="0" xfId="151" applyFont="1" applyFill="1" applyBorder="1" applyAlignment="1">
      <alignment vertical="center"/>
    </xf>
    <xf numFmtId="0" fontId="5" fillId="0" borderId="0" xfId="151" applyFont="1" applyFill="1" applyBorder="1" applyAlignment="1">
      <alignment vertical="center"/>
    </xf>
    <xf numFmtId="0" fontId="20" fillId="0" borderId="0" xfId="151" applyFont="1" applyFill="1" applyBorder="1" applyAlignment="1">
      <alignment vertical="center"/>
    </xf>
    <xf numFmtId="0" fontId="21" fillId="0" borderId="0" xfId="151" applyFont="1" applyFill="1" applyBorder="1" applyAlignment="1">
      <alignment vertical="center"/>
    </xf>
    <xf numFmtId="0" fontId="5" fillId="0" borderId="0" xfId="526" applyFont="1" applyFill="1" applyBorder="1" applyAlignment="1">
      <alignment vertical="center"/>
    </xf>
    <xf numFmtId="0" fontId="17" fillId="0" borderId="0" xfId="151" applyFill="1" applyBorder="1" applyAlignment="1">
      <alignment vertical="center"/>
    </xf>
    <xf numFmtId="0" fontId="2" fillId="0" borderId="0" xfId="1307" applyFont="1" applyFill="1" applyBorder="1" applyAlignment="1">
      <alignment horizontal="center" vertical="center"/>
    </xf>
    <xf numFmtId="0" fontId="4" fillId="0" borderId="1" xfId="538" applyFont="1" applyFill="1" applyBorder="1" applyAlignment="1">
      <alignment horizontal="center" vertical="center"/>
    </xf>
    <xf numFmtId="0" fontId="4" fillId="0" borderId="1" xfId="523" applyFont="1" applyFill="1" applyBorder="1" applyAlignment="1">
      <alignment horizontal="center" vertical="center" wrapText="1"/>
    </xf>
    <xf numFmtId="0" fontId="4" fillId="0" borderId="5" xfId="43" applyFont="1" applyFill="1" applyBorder="1" applyAlignment="1">
      <alignment vertical="center"/>
    </xf>
    <xf numFmtId="0" fontId="4" fillId="0" borderId="1" xfId="1250" applyFont="1" applyFill="1" applyBorder="1" applyAlignment="1">
      <alignment horizontal="right" vertical="center"/>
    </xf>
    <xf numFmtId="188" fontId="5" fillId="0" borderId="1" xfId="1444" applyNumberFormat="1" applyFont="1" applyFill="1" applyBorder="1" applyAlignment="1">
      <alignment horizontal="right" vertical="center" wrapText="1"/>
    </xf>
    <xf numFmtId="0" fontId="5" fillId="0" borderId="1" xfId="1250" applyFont="1" applyFill="1" applyBorder="1" applyAlignment="1">
      <alignment vertical="center"/>
    </xf>
    <xf numFmtId="0" fontId="5" fillId="0" borderId="1" xfId="1250" applyFont="1" applyFill="1" applyBorder="1" applyAlignment="1">
      <alignment horizontal="right" vertical="center"/>
    </xf>
    <xf numFmtId="176" fontId="5" fillId="0" borderId="1" xfId="1444" applyNumberFormat="1" applyFont="1" applyFill="1" applyBorder="1" applyAlignment="1">
      <alignment horizontal="right" vertical="center" wrapText="1"/>
    </xf>
    <xf numFmtId="0" fontId="5" fillId="0" borderId="5" xfId="43" applyFont="1" applyFill="1" applyBorder="1" applyAlignment="1">
      <alignment horizontal="left" vertical="center"/>
    </xf>
    <xf numFmtId="0" fontId="5" fillId="0" borderId="5" xfId="43" applyFont="1" applyFill="1" applyBorder="1" applyAlignment="1">
      <alignment horizontal="left" vertical="center" indent="2"/>
    </xf>
    <xf numFmtId="0" fontId="4" fillId="0" borderId="1" xfId="1250" applyFont="1" applyFill="1" applyBorder="1" applyAlignment="1">
      <alignment horizontal="left" vertical="center"/>
    </xf>
    <xf numFmtId="0" fontId="5" fillId="0" borderId="1" xfId="1250" applyFont="1" applyFill="1" applyBorder="1" applyAlignment="1">
      <alignment horizontal="left" vertical="center"/>
    </xf>
    <xf numFmtId="0" fontId="4" fillId="0" borderId="1" xfId="1250" applyFont="1" applyFill="1" applyBorder="1" applyAlignment="1">
      <alignment vertical="center"/>
    </xf>
    <xf numFmtId="176" fontId="4" fillId="0" borderId="1" xfId="1444" applyNumberFormat="1" applyFont="1" applyFill="1" applyBorder="1" applyAlignment="1">
      <alignment horizontal="right" vertical="center" wrapText="1"/>
    </xf>
    <xf numFmtId="0" fontId="5" fillId="0" borderId="1" xfId="43" applyFont="1" applyFill="1" applyBorder="1" applyAlignment="1">
      <alignment horizontal="left" vertical="center"/>
    </xf>
    <xf numFmtId="0" fontId="18" fillId="0" borderId="5" xfId="43" applyFont="1" applyFill="1" applyBorder="1" applyAlignment="1">
      <alignment vertical="center"/>
    </xf>
    <xf numFmtId="0" fontId="19" fillId="0" borderId="1" xfId="43" applyFont="1" applyFill="1" applyBorder="1" applyAlignment="1">
      <alignment horizontal="left" vertical="center" indent="2"/>
    </xf>
    <xf numFmtId="0" fontId="4" fillId="0" borderId="1" xfId="1250" applyFont="1" applyFill="1" applyBorder="1" applyAlignment="1">
      <alignment horizontal="center" vertical="center"/>
    </xf>
    <xf numFmtId="181" fontId="4" fillId="0" borderId="1" xfId="1444" applyNumberFormat="1" applyFont="1" applyFill="1" applyBorder="1" applyAlignment="1">
      <alignment horizontal="right" vertical="center" wrapText="1"/>
    </xf>
    <xf numFmtId="0" fontId="5" fillId="0" borderId="0" xfId="151" applyFont="1" applyFill="1" applyBorder="1" applyAlignment="1">
      <alignment horizontal="center" vertical="center"/>
    </xf>
    <xf numFmtId="0" fontId="4" fillId="0" borderId="0" xfId="151" applyFont="1" applyFill="1" applyBorder="1" applyAlignment="1">
      <alignment horizontal="center" vertical="center"/>
    </xf>
    <xf numFmtId="0" fontId="5" fillId="0" borderId="0" xfId="151" applyFont="1" applyFill="1" applyBorder="1" applyAlignment="1" applyProtection="1">
      <alignment vertical="center"/>
      <protection locked="0"/>
    </xf>
    <xf numFmtId="0" fontId="20" fillId="0" borderId="0" xfId="151" applyFont="1" applyFill="1" applyBorder="1" applyAlignment="1" applyProtection="1">
      <alignment vertical="center"/>
      <protection locked="0"/>
    </xf>
    <xf numFmtId="0" fontId="2" fillId="0" borderId="0" xfId="151" applyFont="1" applyFill="1" applyBorder="1" applyAlignment="1">
      <alignment horizontal="center" vertical="center"/>
    </xf>
    <xf numFmtId="10" fontId="17" fillId="0" borderId="0" xfId="151" applyNumberFormat="1" applyFill="1" applyBorder="1" applyAlignment="1">
      <alignment vertical="center"/>
    </xf>
    <xf numFmtId="10" fontId="1" fillId="0" borderId="0" xfId="151" applyNumberFormat="1" applyFont="1" applyFill="1" applyBorder="1" applyAlignment="1">
      <alignment horizontal="left" vertical="center"/>
    </xf>
    <xf numFmtId="177" fontId="3" fillId="0" borderId="6" xfId="1307" applyNumberFormat="1" applyFont="1" applyFill="1" applyBorder="1" applyAlignment="1">
      <alignment horizontal="right" vertical="center" wrapText="1"/>
    </xf>
    <xf numFmtId="10" fontId="4" fillId="0" borderId="1" xfId="523" applyNumberFormat="1" applyFont="1" applyFill="1" applyBorder="1" applyAlignment="1">
      <alignment horizontal="center" vertical="center" wrapText="1"/>
    </xf>
    <xf numFmtId="0" fontId="4" fillId="0" borderId="1" xfId="108" applyFont="1" applyFill="1" applyBorder="1" applyAlignment="1">
      <alignment vertical="center"/>
    </xf>
    <xf numFmtId="10" fontId="4" fillId="0" borderId="1" xfId="1444" applyNumberFormat="1" applyFont="1" applyFill="1" applyBorder="1" applyAlignment="1">
      <alignment horizontal="right" vertical="center" wrapText="1"/>
    </xf>
    <xf numFmtId="0" fontId="5" fillId="0" borderId="1" xfId="108" applyFont="1" applyFill="1" applyBorder="1" applyAlignment="1">
      <alignment vertical="center"/>
    </xf>
    <xf numFmtId="0" fontId="5" fillId="0" borderId="1" xfId="151" applyFont="1" applyFill="1" applyBorder="1" applyAlignment="1">
      <alignment horizontal="right" vertical="center"/>
    </xf>
    <xf numFmtId="0" fontId="5" fillId="0" borderId="1" xfId="108" applyFont="1" applyFill="1" applyBorder="1" applyAlignment="1">
      <alignment horizontal="right" vertical="center" wrapText="1"/>
    </xf>
    <xf numFmtId="0" fontId="5" fillId="0" borderId="1" xfId="108" applyFont="1" applyFill="1" applyBorder="1" applyAlignment="1">
      <alignment vertical="center" wrapText="1"/>
    </xf>
    <xf numFmtId="0" fontId="18" fillId="0" borderId="1" xfId="108" applyFont="1" applyFill="1" applyBorder="1" applyAlignment="1">
      <alignment vertical="center"/>
    </xf>
    <xf numFmtId="0" fontId="4" fillId="0" borderId="1" xfId="151" applyFont="1" applyFill="1" applyBorder="1" applyAlignment="1">
      <alignment horizontal="right" vertical="center"/>
    </xf>
    <xf numFmtId="0" fontId="19" fillId="0" borderId="1" xfId="108" applyFont="1" applyFill="1" applyBorder="1" applyAlignment="1">
      <alignment vertical="center"/>
    </xf>
    <xf numFmtId="0" fontId="4" fillId="0" borderId="1" xfId="108" applyFont="1" applyFill="1" applyBorder="1" applyAlignment="1">
      <alignment horizontal="center" vertical="center"/>
    </xf>
    <xf numFmtId="181" fontId="4" fillId="0" borderId="1" xfId="1444" applyNumberFormat="1" applyFont="1" applyFill="1" applyBorder="1" applyAlignment="1">
      <alignment vertical="center" wrapText="1"/>
    </xf>
    <xf numFmtId="10" fontId="5" fillId="0" borderId="0" xfId="151" applyNumberFormat="1" applyFont="1" applyFill="1" applyBorder="1" applyAlignment="1">
      <alignment vertical="center"/>
    </xf>
    <xf numFmtId="0" fontId="7" fillId="0" borderId="0" xfId="0" applyFont="1" applyFill="1" applyBorder="1" applyAlignment="1">
      <alignment vertical="center"/>
    </xf>
    <xf numFmtId="0" fontId="2" fillId="0" borderId="0" xfId="399" applyNumberFormat="1" applyFont="1" applyFill="1" applyBorder="1" applyAlignment="1" applyProtection="1">
      <alignment horizontal="center" vertical="center"/>
    </xf>
    <xf numFmtId="0" fontId="22" fillId="0" borderId="0" xfId="24" applyFont="1" applyFill="1" applyBorder="1" applyAlignment="1">
      <alignment horizontal="left" vertical="center"/>
    </xf>
    <xf numFmtId="0" fontId="2" fillId="0" borderId="0" xfId="24" applyFont="1" applyFill="1" applyBorder="1" applyAlignment="1">
      <alignment horizontal="center" vertical="center"/>
    </xf>
    <xf numFmtId="0" fontId="3" fillId="0" borderId="0" xfId="24" applyFont="1" applyFill="1" applyBorder="1" applyAlignment="1">
      <alignment horizontal="right" vertical="center"/>
    </xf>
    <xf numFmtId="0" fontId="4" fillId="0" borderId="0" xfId="24" applyFont="1" applyFill="1" applyBorder="1" applyAlignment="1"/>
    <xf numFmtId="0" fontId="5" fillId="0" borderId="0" xfId="233" applyFont="1" applyFill="1" applyBorder="1" applyAlignment="1"/>
    <xf numFmtId="0" fontId="5" fillId="0" borderId="0" xfId="24" applyFont="1" applyFill="1" applyBorder="1" applyAlignment="1"/>
    <xf numFmtId="0" fontId="17" fillId="0" borderId="0" xfId="24" applyFill="1" applyBorder="1" applyAlignment="1"/>
    <xf numFmtId="0" fontId="1" fillId="0" borderId="0" xfId="1060" applyFont="1" applyFill="1" applyBorder="1" applyAlignment="1">
      <alignment horizontal="left" vertical="center"/>
    </xf>
    <xf numFmtId="0" fontId="2" fillId="0" borderId="0" xfId="233" applyFont="1" applyFill="1" applyBorder="1" applyAlignment="1">
      <alignment horizontal="center" vertical="center" wrapText="1"/>
    </xf>
    <xf numFmtId="0" fontId="2" fillId="0" borderId="0" xfId="233" applyFont="1" applyFill="1" applyBorder="1" applyAlignment="1">
      <alignment horizontal="center" vertical="center"/>
    </xf>
    <xf numFmtId="0" fontId="3" fillId="0" borderId="6" xfId="24" applyFont="1" applyFill="1" applyBorder="1" applyAlignment="1">
      <alignment horizontal="right" vertical="center"/>
    </xf>
    <xf numFmtId="0" fontId="4" fillId="0" borderId="1" xfId="24" applyFont="1" applyFill="1" applyBorder="1" applyAlignment="1">
      <alignment horizontal="center" vertical="center"/>
    </xf>
    <xf numFmtId="3" fontId="4" fillId="0" borderId="1" xfId="233" applyNumberFormat="1" applyFont="1" applyFill="1" applyBorder="1" applyAlignment="1" applyProtection="1">
      <alignment horizontal="left" vertical="center"/>
    </xf>
    <xf numFmtId="1" fontId="5" fillId="0" borderId="1" xfId="233" applyNumberFormat="1" applyFont="1" applyFill="1" applyBorder="1" applyAlignment="1">
      <alignment horizontal="right" vertical="center"/>
    </xf>
    <xf numFmtId="0" fontId="5" fillId="0" borderId="1" xfId="1587" applyFont="1" applyFill="1" applyBorder="1" applyAlignment="1">
      <alignment horizontal="left" vertical="center"/>
    </xf>
    <xf numFmtId="0" fontId="5" fillId="0" borderId="1" xfId="1587" applyFont="1" applyFill="1" applyBorder="1" applyAlignment="1">
      <alignment vertical="center"/>
    </xf>
    <xf numFmtId="0" fontId="5" fillId="0" borderId="1" xfId="24" applyFont="1" applyFill="1" applyBorder="1" applyAlignment="1"/>
    <xf numFmtId="0" fontId="5" fillId="0" borderId="1" xfId="1587" applyFont="1" applyFill="1" applyBorder="1" applyAlignment="1">
      <alignment horizontal="center" vertical="center"/>
    </xf>
    <xf numFmtId="0" fontId="5" fillId="0" borderId="0" xfId="233" applyFont="1" applyFill="1" applyBorder="1" applyAlignment="1" applyProtection="1">
      <protection locked="0"/>
    </xf>
    <xf numFmtId="0" fontId="22" fillId="0" borderId="0" xfId="1487" applyFont="1" applyFill="1" applyAlignment="1">
      <alignment horizontal="left" vertical="center"/>
    </xf>
    <xf numFmtId="0" fontId="2" fillId="0" borderId="0" xfId="233" applyFont="1" applyFill="1" applyAlignment="1">
      <alignment horizontal="center" vertical="center"/>
    </xf>
    <xf numFmtId="0" fontId="3" fillId="0" borderId="0" xfId="233" applyFont="1" applyFill="1" applyAlignment="1">
      <alignment horizontal="right" vertical="center"/>
    </xf>
    <xf numFmtId="0" fontId="4" fillId="0" borderId="0" xfId="233" applyFont="1" applyFill="1"/>
    <xf numFmtId="0" fontId="5" fillId="0" borderId="0" xfId="233" applyFont="1" applyFill="1"/>
    <xf numFmtId="0" fontId="17" fillId="0" borderId="0" xfId="233" applyFont="1" applyFill="1"/>
    <xf numFmtId="184" fontId="17" fillId="0" borderId="0" xfId="233" applyNumberFormat="1" applyFont="1" applyFill="1" applyAlignment="1">
      <alignment horizontal="center"/>
    </xf>
    <xf numFmtId="0" fontId="1" fillId="0" borderId="0" xfId="1487" applyFont="1" applyFill="1" applyAlignment="1">
      <alignment horizontal="left" vertical="center"/>
    </xf>
    <xf numFmtId="181" fontId="22" fillId="0" borderId="0" xfId="1487" applyNumberFormat="1" applyFont="1" applyFill="1" applyAlignment="1">
      <alignment horizontal="left" vertical="center"/>
    </xf>
    <xf numFmtId="0" fontId="2" fillId="0" borderId="0" xfId="1356" applyFont="1" applyFill="1" applyAlignment="1">
      <alignment horizontal="center" vertical="center" wrapText="1"/>
    </xf>
    <xf numFmtId="0" fontId="2" fillId="0" borderId="0" xfId="1356" applyFont="1" applyFill="1" applyAlignment="1">
      <alignment horizontal="center" vertical="center"/>
    </xf>
    <xf numFmtId="0" fontId="3" fillId="0" borderId="0" xfId="1356" applyFont="1" applyFill="1" applyAlignment="1">
      <alignment horizontal="right" vertical="center"/>
    </xf>
    <xf numFmtId="184" fontId="3" fillId="0" borderId="0" xfId="1356" applyNumberFormat="1" applyFont="1" applyFill="1" applyAlignment="1">
      <alignment horizontal="right" vertical="center"/>
    </xf>
    <xf numFmtId="186" fontId="3" fillId="0" borderId="6" xfId="1587" applyNumberFormat="1" applyFont="1" applyFill="1" applyBorder="1" applyAlignment="1">
      <alignment horizontal="right" vertical="center" wrapText="1"/>
    </xf>
    <xf numFmtId="0" fontId="23" fillId="2" borderId="1" xfId="0" applyNumberFormat="1" applyFont="1" applyFill="1" applyBorder="1" applyAlignment="1" applyProtection="1">
      <alignment horizontal="center" vertical="center"/>
    </xf>
    <xf numFmtId="0" fontId="9" fillId="2" borderId="1" xfId="0" applyNumberFormat="1" applyFont="1" applyFill="1" applyBorder="1" applyAlignment="1" applyProtection="1">
      <alignment vertical="center"/>
    </xf>
    <xf numFmtId="3" fontId="9" fillId="2" borderId="1" xfId="0" applyNumberFormat="1" applyFont="1" applyFill="1" applyBorder="1" applyAlignment="1" applyProtection="1">
      <alignment horizontal="right" vertical="center"/>
    </xf>
    <xf numFmtId="3" fontId="9" fillId="3" borderId="1" xfId="0" applyNumberFormat="1" applyFont="1" applyFill="1" applyBorder="1" applyAlignment="1" applyProtection="1">
      <alignment horizontal="right" vertical="center"/>
    </xf>
    <xf numFmtId="0" fontId="0" fillId="2" borderId="1" xfId="0" applyNumberFormat="1" applyFont="1" applyFill="1" applyBorder="1" applyAlignment="1" applyProtection="1"/>
    <xf numFmtId="0" fontId="9" fillId="2" borderId="1" xfId="0" applyNumberFormat="1" applyFont="1" applyFill="1" applyBorder="1" applyAlignment="1" applyProtection="1">
      <alignment horizontal="right" vertical="center"/>
    </xf>
    <xf numFmtId="184" fontId="5" fillId="0" borderId="0" xfId="233" applyNumberFormat="1" applyFont="1" applyFill="1"/>
    <xf numFmtId="184" fontId="5" fillId="0" borderId="0" xfId="233" applyNumberFormat="1" applyFont="1" applyFill="1" applyAlignment="1">
      <alignment horizontal="center"/>
    </xf>
    <xf numFmtId="0" fontId="22" fillId="0" borderId="0" xfId="538"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4" fillId="0" borderId="0" xfId="0" applyFont="1" applyFill="1" applyBorder="1" applyAlignment="1">
      <alignment vertical="center"/>
    </xf>
    <xf numFmtId="0" fontId="5" fillId="0" borderId="0" xfId="400" applyFont="1" applyFill="1" applyBorder="1" applyAlignment="1">
      <alignment vertical="center"/>
    </xf>
    <xf numFmtId="0" fontId="5" fillId="0" borderId="0" xfId="400" applyFont="1" applyFill="1" applyAlignment="1">
      <alignment vertical="center"/>
    </xf>
    <xf numFmtId="0" fontId="5" fillId="0" borderId="0" xfId="0" applyFont="1" applyFill="1" applyBorder="1" applyAlignment="1"/>
    <xf numFmtId="0" fontId="17" fillId="0" borderId="0" xfId="0" applyFont="1" applyFill="1" applyBorder="1" applyAlignment="1">
      <alignment wrapText="1"/>
    </xf>
    <xf numFmtId="0" fontId="17" fillId="0" borderId="0" xfId="0" applyFont="1" applyFill="1" applyBorder="1" applyAlignment="1"/>
    <xf numFmtId="181" fontId="17" fillId="0" borderId="0" xfId="0" applyNumberFormat="1" applyFont="1" applyFill="1" applyBorder="1" applyAlignment="1"/>
    <xf numFmtId="181" fontId="22" fillId="0" borderId="0" xfId="538" applyNumberFormat="1" applyFont="1" applyFill="1" applyBorder="1" applyAlignment="1">
      <alignment horizontal="left" vertical="center"/>
    </xf>
    <xf numFmtId="187" fontId="2" fillId="0" borderId="0" xfId="0" applyNumberFormat="1" applyFont="1" applyFill="1" applyBorder="1" applyAlignment="1">
      <alignment horizontal="center" vertical="center" wrapText="1"/>
    </xf>
    <xf numFmtId="187" fontId="2" fillId="0" borderId="0" xfId="0" applyNumberFormat="1" applyFont="1" applyFill="1" applyBorder="1" applyAlignment="1">
      <alignment horizontal="center" vertical="center"/>
    </xf>
    <xf numFmtId="181" fontId="3" fillId="0" borderId="0" xfId="0" applyNumberFormat="1" applyFont="1" applyFill="1" applyBorder="1" applyAlignment="1">
      <alignment horizontal="right" vertical="center"/>
    </xf>
    <xf numFmtId="177" fontId="3" fillId="0" borderId="6" xfId="0" applyNumberFormat="1" applyFont="1" applyFill="1" applyBorder="1" applyAlignment="1">
      <alignment horizontal="right" vertical="center" wrapText="1"/>
    </xf>
    <xf numFmtId="0" fontId="4" fillId="0" borderId="1" xfId="1587" applyFont="1" applyFill="1" applyBorder="1" applyAlignment="1">
      <alignment horizontal="center" vertical="center"/>
    </xf>
    <xf numFmtId="184" fontId="12" fillId="0" borderId="1" xfId="538" applyNumberFormat="1" applyFont="1" applyFill="1" applyBorder="1" applyAlignment="1">
      <alignment horizontal="center" vertical="center" wrapText="1"/>
    </xf>
    <xf numFmtId="184" fontId="12" fillId="0" borderId="1" xfId="505" applyNumberFormat="1" applyFont="1" applyFill="1" applyBorder="1" applyAlignment="1">
      <alignment horizontal="center" vertical="center" wrapText="1"/>
    </xf>
    <xf numFmtId="184" fontId="12" fillId="0" borderId="1" xfId="1080" applyNumberFormat="1" applyFont="1" applyFill="1" applyBorder="1" applyAlignment="1">
      <alignment horizontal="center" vertical="center" wrapText="1"/>
    </xf>
    <xf numFmtId="0" fontId="12" fillId="0" borderId="1" xfId="538" applyFont="1" applyFill="1" applyBorder="1" applyAlignment="1">
      <alignment horizontal="center" vertical="center" wrapText="1"/>
    </xf>
    <xf numFmtId="0" fontId="4" fillId="0" borderId="1" xfId="1356" applyFont="1" applyFill="1" applyBorder="1" applyAlignment="1">
      <alignment horizontal="left" vertical="center"/>
    </xf>
    <xf numFmtId="0" fontId="4" fillId="0" borderId="1" xfId="1356" applyFont="1" applyFill="1" applyBorder="1" applyAlignment="1">
      <alignment horizontal="left" vertical="center"/>
    </xf>
    <xf numFmtId="0" fontId="4" fillId="0" borderId="1" xfId="1356" applyFont="1" applyFill="1" applyBorder="1" applyAlignment="1">
      <alignment vertical="center"/>
    </xf>
    <xf numFmtId="0" fontId="4" fillId="0" borderId="1" xfId="1356" applyFont="1" applyFill="1" applyBorder="1" applyAlignment="1">
      <alignment horizontal="left" vertical="center"/>
    </xf>
    <xf numFmtId="0" fontId="4" fillId="0" borderId="1" xfId="33" applyNumberFormat="1" applyFont="1" applyFill="1" applyBorder="1" applyAlignment="1">
      <alignment horizontal="right" vertical="center"/>
    </xf>
    <xf numFmtId="0" fontId="4" fillId="0" borderId="1" xfId="0" applyFont="1" applyFill="1" applyBorder="1" applyAlignment="1">
      <alignment horizontal="left" vertical="center" indent="2"/>
    </xf>
    <xf numFmtId="0" fontId="5" fillId="0" borderId="1" xfId="0" applyFont="1" applyFill="1" applyBorder="1" applyAlignment="1">
      <alignment horizontal="left" vertical="center" indent="2"/>
    </xf>
    <xf numFmtId="0" fontId="5" fillId="0" borderId="1" xfId="0" applyFont="1" applyFill="1" applyBorder="1" applyAlignment="1">
      <alignment horizontal="left" vertical="center" indent="2"/>
    </xf>
    <xf numFmtId="10" fontId="5" fillId="0" borderId="1" xfId="33" applyNumberFormat="1" applyFont="1" applyFill="1" applyBorder="1" applyAlignment="1">
      <alignment horizontal="right" vertical="center"/>
    </xf>
    <xf numFmtId="10" fontId="4" fillId="0" borderId="1" xfId="1307" applyNumberFormat="1" applyFont="1" applyFill="1" applyBorder="1" applyAlignment="1">
      <alignment horizontal="left" vertical="center"/>
    </xf>
    <xf numFmtId="10" fontId="4" fillId="0" borderId="1" xfId="33" applyNumberFormat="1" applyFont="1" applyFill="1" applyBorder="1" applyAlignment="1">
      <alignment horizontal="right" vertical="center"/>
    </xf>
    <xf numFmtId="181" fontId="4" fillId="0" borderId="1" xfId="0" applyNumberFormat="1" applyFont="1" applyFill="1" applyBorder="1" applyAlignment="1" applyProtection="1">
      <alignment horizontal="left" vertical="center"/>
    </xf>
    <xf numFmtId="10" fontId="5" fillId="0" borderId="1" xfId="0" applyNumberFormat="1" applyFont="1" applyFill="1" applyBorder="1" applyAlignment="1">
      <alignment horizontal="left" vertical="center" indent="2"/>
    </xf>
    <xf numFmtId="0" fontId="5" fillId="0" borderId="0" xfId="0" applyFont="1" applyFill="1" applyBorder="1" applyAlignment="1">
      <alignment vertical="center"/>
    </xf>
    <xf numFmtId="0" fontId="4" fillId="0" borderId="1" xfId="1587" applyFont="1" applyFill="1" applyBorder="1" applyAlignment="1">
      <alignment horizontal="center" vertical="center"/>
    </xf>
    <xf numFmtId="0" fontId="4" fillId="0" borderId="1" xfId="1587" applyFont="1" applyFill="1" applyBorder="1" applyAlignment="1">
      <alignment horizontal="center" vertical="center"/>
    </xf>
    <xf numFmtId="0" fontId="4" fillId="0" borderId="1" xfId="1587" applyFont="1" applyFill="1" applyBorder="1" applyAlignment="1">
      <alignment vertical="center"/>
    </xf>
    <xf numFmtId="0" fontId="5" fillId="0" borderId="0" xfId="0" applyFont="1" applyFill="1" applyBorder="1" applyAlignment="1">
      <alignment wrapText="1"/>
    </xf>
    <xf numFmtId="181" fontId="5" fillId="0" borderId="0" xfId="0" applyNumberFormat="1" applyFont="1" applyFill="1" applyBorder="1" applyAlignment="1"/>
    <xf numFmtId="0" fontId="22" fillId="0" borderId="0" xfId="538" applyFont="1" applyFill="1" applyAlignment="1">
      <alignment horizontal="left" vertical="center"/>
    </xf>
    <xf numFmtId="186" fontId="2" fillId="0" borderId="0" xfId="1587" applyNumberFormat="1" applyFont="1" applyFill="1" applyAlignment="1">
      <alignment horizontal="center" vertical="center"/>
    </xf>
    <xf numFmtId="186" fontId="3" fillId="0" borderId="0" xfId="1587" applyNumberFormat="1" applyFont="1" applyFill="1" applyAlignment="1">
      <alignment horizontal="right" vertical="center"/>
    </xf>
    <xf numFmtId="186" fontId="4" fillId="0" borderId="0" xfId="1587" applyNumberFormat="1" applyFont="1" applyFill="1" applyAlignment="1">
      <alignment vertical="center"/>
    </xf>
    <xf numFmtId="186" fontId="5" fillId="0" borderId="0" xfId="1587" applyNumberFormat="1" applyFont="1" applyFill="1" applyAlignment="1">
      <alignment vertical="center"/>
    </xf>
    <xf numFmtId="0" fontId="6" fillId="0" borderId="0" xfId="0" applyFont="1">
      <alignment vertical="center"/>
    </xf>
    <xf numFmtId="186" fontId="17" fillId="0" borderId="0" xfId="1587" applyNumberFormat="1" applyFont="1" applyFill="1"/>
    <xf numFmtId="0" fontId="1" fillId="0" borderId="0" xfId="538" applyFont="1" applyFill="1" applyAlignment="1">
      <alignment horizontal="left" vertical="center"/>
    </xf>
    <xf numFmtId="181" fontId="22" fillId="0" borderId="0" xfId="538" applyNumberFormat="1" applyFont="1" applyFill="1" applyAlignment="1">
      <alignment horizontal="left" vertical="center"/>
    </xf>
    <xf numFmtId="186" fontId="1" fillId="0" borderId="0" xfId="1587" applyNumberFormat="1" applyFont="1" applyFill="1" applyAlignment="1">
      <alignment horizontal="left" vertical="center"/>
    </xf>
    <xf numFmtId="186" fontId="2" fillId="0" borderId="0" xfId="521" applyNumberFormat="1" applyFont="1" applyFill="1" applyAlignment="1">
      <alignment horizontal="center" vertical="center" wrapText="1"/>
    </xf>
    <xf numFmtId="186" fontId="2" fillId="0" borderId="0" xfId="521" applyNumberFormat="1" applyFont="1" applyFill="1" applyAlignment="1">
      <alignment horizontal="center" vertical="center"/>
    </xf>
    <xf numFmtId="186" fontId="3" fillId="0" borderId="0" xfId="1587" applyNumberFormat="1" applyFont="1" applyFill="1" applyAlignment="1">
      <alignment horizontal="right" vertical="center" wrapText="1"/>
    </xf>
    <xf numFmtId="184" fontId="12" fillId="0" borderId="1" xfId="505" applyNumberFormat="1" applyFont="1" applyFill="1" applyBorder="1" applyAlignment="1">
      <alignment horizontal="center" vertical="center" wrapText="1"/>
    </xf>
    <xf numFmtId="186" fontId="4" fillId="0" borderId="0" xfId="1587" applyNumberFormat="1" applyFont="1" applyFill="1"/>
    <xf numFmtId="186" fontId="4" fillId="0" borderId="1" xfId="1307" applyNumberFormat="1" applyFont="1" applyFill="1" applyBorder="1" applyAlignment="1">
      <alignment horizontal="left" vertical="center"/>
    </xf>
    <xf numFmtId="186" fontId="4" fillId="0" borderId="1" xfId="1307" applyNumberFormat="1" applyFont="1" applyFill="1" applyBorder="1" applyAlignment="1">
      <alignment horizontal="left" vertical="center"/>
    </xf>
    <xf numFmtId="186" fontId="4" fillId="0" borderId="1" xfId="1307" applyNumberFormat="1" applyFont="1" applyFill="1" applyBorder="1" applyAlignment="1">
      <alignment vertical="center"/>
    </xf>
    <xf numFmtId="10" fontId="4" fillId="0" borderId="1" xfId="1307" applyNumberFormat="1" applyFont="1" applyFill="1" applyBorder="1" applyAlignment="1">
      <alignment horizontal="left" vertical="center"/>
    </xf>
    <xf numFmtId="10" fontId="4" fillId="0" borderId="1" xfId="1356" applyNumberFormat="1" applyFont="1" applyFill="1" applyBorder="1" applyAlignment="1">
      <alignment horizontal="right" vertical="center"/>
    </xf>
    <xf numFmtId="186" fontId="5" fillId="0" borderId="0" xfId="1587" applyNumberFormat="1" applyFont="1" applyFill="1"/>
    <xf numFmtId="0" fontId="5" fillId="0" borderId="1" xfId="1307" applyFont="1" applyFill="1" applyBorder="1" applyAlignment="1">
      <alignment horizontal="left" vertical="center" indent="2"/>
    </xf>
    <xf numFmtId="0" fontId="5" fillId="0" borderId="1" xfId="1307" applyFont="1" applyFill="1" applyBorder="1" applyAlignment="1">
      <alignment horizontal="left" vertical="center" indent="2"/>
    </xf>
    <xf numFmtId="0" fontId="5" fillId="0" borderId="1" xfId="1307" applyFont="1" applyFill="1" applyBorder="1" applyAlignment="1">
      <alignment vertical="center"/>
    </xf>
    <xf numFmtId="10" fontId="5" fillId="0" borderId="1" xfId="1307" applyNumberFormat="1" applyFont="1" applyFill="1" applyBorder="1" applyAlignment="1">
      <alignment horizontal="left" vertical="center" indent="2"/>
    </xf>
    <xf numFmtId="10" fontId="5" fillId="0" borderId="1" xfId="1356" applyNumberFormat="1" applyFont="1" applyFill="1" applyBorder="1" applyAlignment="1">
      <alignment horizontal="right" vertical="center"/>
    </xf>
    <xf numFmtId="0" fontId="5" fillId="0" borderId="1" xfId="1307" applyFont="1" applyFill="1" applyBorder="1" applyAlignment="1">
      <alignment horizontal="left" vertical="center" indent="2"/>
    </xf>
    <xf numFmtId="10" fontId="5" fillId="0" borderId="1" xfId="1587" applyNumberFormat="1" applyFont="1" applyFill="1" applyBorder="1" applyAlignment="1" applyProtection="1">
      <alignment horizontal="right" vertical="center" wrapText="1"/>
    </xf>
    <xf numFmtId="10" fontId="4" fillId="0" borderId="1" xfId="1587" applyNumberFormat="1" applyFont="1" applyFill="1" applyBorder="1" applyAlignment="1" applyProtection="1">
      <alignment horizontal="right" vertical="center" wrapText="1"/>
    </xf>
    <xf numFmtId="10" fontId="6" fillId="0" borderId="1" xfId="1587" applyNumberFormat="1" applyFont="1" applyFill="1" applyBorder="1" applyAlignment="1" applyProtection="1">
      <alignment horizontal="right" vertical="center" wrapText="1"/>
    </xf>
    <xf numFmtId="0" fontId="5" fillId="0" borderId="1" xfId="1307" applyFont="1" applyFill="1" applyBorder="1" applyAlignment="1">
      <alignment horizontal="left" vertical="center"/>
    </xf>
    <xf numFmtId="10" fontId="5" fillId="0" borderId="1" xfId="1307" applyNumberFormat="1" applyFont="1" applyFill="1" applyBorder="1" applyAlignment="1">
      <alignment horizontal="left" vertical="center"/>
    </xf>
    <xf numFmtId="0" fontId="4" fillId="4" borderId="1" xfId="1587" applyFont="1" applyFill="1" applyBorder="1" applyAlignment="1">
      <alignment horizontal="center" vertical="center"/>
    </xf>
    <xf numFmtId="0" fontId="4" fillId="0" borderId="1" xfId="1587" applyFont="1" applyFill="1" applyBorder="1" applyAlignment="1">
      <alignment vertical="center"/>
    </xf>
    <xf numFmtId="10" fontId="4" fillId="0" borderId="1" xfId="1587" applyNumberFormat="1" applyFont="1" applyFill="1" applyBorder="1" applyAlignment="1">
      <alignment horizontal="center" vertical="center"/>
    </xf>
    <xf numFmtId="186" fontId="5" fillId="0" borderId="0" xfId="1587" applyNumberFormat="1" applyFont="1" applyFill="1" applyAlignment="1" applyProtection="1">
      <alignment vertical="center"/>
      <protection locked="0"/>
    </xf>
    <xf numFmtId="184" fontId="17" fillId="0" borderId="0" xfId="233" applyNumberFormat="1" applyFont="1" applyFill="1"/>
    <xf numFmtId="184" fontId="1" fillId="0" borderId="0" xfId="233" applyNumberFormat="1" applyFont="1" applyFill="1" applyAlignment="1">
      <alignment horizontal="left" vertical="center"/>
    </xf>
    <xf numFmtId="0" fontId="1" fillId="0" borderId="0" xfId="233" applyFont="1" applyFill="1" applyAlignment="1">
      <alignment horizontal="left" vertical="center"/>
    </xf>
    <xf numFmtId="0" fontId="4" fillId="0" borderId="1" xfId="1356" applyFont="1" applyFill="1" applyBorder="1" applyAlignment="1">
      <alignment vertical="center"/>
    </xf>
    <xf numFmtId="10" fontId="4" fillId="0" borderId="1" xfId="1356" applyNumberFormat="1" applyFont="1" applyFill="1" applyBorder="1" applyAlignment="1">
      <alignment horizontal="left" vertical="center"/>
    </xf>
    <xf numFmtId="186" fontId="4" fillId="0" borderId="1" xfId="0" applyNumberFormat="1" applyFont="1" applyFill="1" applyBorder="1" applyAlignment="1">
      <alignment horizontal="center" vertical="center"/>
    </xf>
    <xf numFmtId="186" fontId="5" fillId="0" borderId="1" xfId="0" applyNumberFormat="1" applyFont="1" applyFill="1" applyBorder="1" applyAlignment="1">
      <alignment horizontal="center" vertical="center"/>
    </xf>
    <xf numFmtId="186" fontId="17" fillId="0" borderId="0" xfId="1587" applyNumberFormat="1" applyFont="1" applyFill="1" applyAlignment="1">
      <alignment horizontal="center"/>
    </xf>
    <xf numFmtId="0" fontId="3" fillId="0" borderId="6" xfId="233" applyFont="1" applyFill="1" applyBorder="1" applyAlignment="1">
      <alignment horizontal="right" vertical="center"/>
    </xf>
    <xf numFmtId="0" fontId="4" fillId="0" borderId="1" xfId="1356" applyFont="1" applyFill="1" applyBorder="1" applyAlignment="1">
      <alignment horizontal="right" vertical="center"/>
    </xf>
    <xf numFmtId="0" fontId="5" fillId="0" borderId="1" xfId="1356" applyFont="1" applyFill="1" applyBorder="1" applyAlignment="1">
      <alignment horizontal="right" vertical="center"/>
    </xf>
    <xf numFmtId="0" fontId="5" fillId="0" borderId="1" xfId="1307" applyFont="1" applyFill="1" applyBorder="1" applyAlignment="1">
      <alignment vertical="center"/>
    </xf>
    <xf numFmtId="184" fontId="5" fillId="0" borderId="1" xfId="1587" applyNumberFormat="1" applyFont="1" applyFill="1" applyBorder="1" applyAlignment="1" applyProtection="1">
      <alignment horizontal="right" vertical="center" wrapText="1"/>
    </xf>
    <xf numFmtId="184" fontId="4" fillId="0" borderId="1" xfId="1587" applyNumberFormat="1" applyFont="1" applyFill="1" applyBorder="1" applyAlignment="1" applyProtection="1">
      <alignment horizontal="right" vertical="center" wrapText="1"/>
    </xf>
    <xf numFmtId="184" fontId="6" fillId="0" borderId="1" xfId="1587" applyNumberFormat="1" applyFont="1" applyFill="1" applyBorder="1" applyAlignment="1" applyProtection="1">
      <alignment horizontal="right" vertical="center" wrapText="1"/>
    </xf>
    <xf numFmtId="186" fontId="5" fillId="0" borderId="0" xfId="1587" applyNumberFormat="1" applyFont="1" applyFill="1" applyAlignment="1">
      <alignment horizontal="center"/>
    </xf>
    <xf numFmtId="0" fontId="22" fillId="0" borderId="0" xfId="531" applyFont="1" applyFill="1" applyBorder="1" applyAlignment="1">
      <alignment horizontal="left" vertical="center"/>
    </xf>
    <xf numFmtId="0" fontId="2" fillId="0" borderId="0" xfId="531" applyFont="1" applyFill="1" applyBorder="1" applyAlignment="1">
      <alignment horizontal="center" vertical="center"/>
    </xf>
    <xf numFmtId="0" fontId="3" fillId="0" borderId="0" xfId="531" applyFont="1" applyFill="1" applyBorder="1" applyAlignment="1">
      <alignment horizontal="right" vertical="center"/>
    </xf>
    <xf numFmtId="0" fontId="12" fillId="0" borderId="0" xfId="1487" applyFont="1" applyFill="1" applyBorder="1" applyAlignment="1">
      <alignment vertical="center"/>
    </xf>
    <xf numFmtId="0" fontId="7" fillId="0" borderId="0" xfId="1487" applyFont="1" applyFill="1" applyBorder="1" applyAlignment="1">
      <alignment vertical="center"/>
    </xf>
    <xf numFmtId="0" fontId="7" fillId="0" borderId="0" xfId="1487" applyFont="1" applyFill="1" applyBorder="1" applyAlignment="1"/>
    <xf numFmtId="0" fontId="4" fillId="0" borderId="0" xfId="531" applyFont="1" applyFill="1" applyBorder="1" applyAlignment="1">
      <alignment vertical="center"/>
    </xf>
    <xf numFmtId="0" fontId="5" fillId="0" borderId="0" xfId="531" applyFont="1" applyFill="1" applyBorder="1" applyAlignment="1"/>
    <xf numFmtId="0" fontId="17" fillId="0" borderId="0" xfId="531" applyFont="1" applyFill="1" applyBorder="1" applyAlignment="1"/>
    <xf numFmtId="0" fontId="17" fillId="0" borderId="0" xfId="531" applyFont="1" applyFill="1" applyBorder="1" applyAlignment="1">
      <alignment horizontal="center"/>
    </xf>
    <xf numFmtId="181" fontId="22" fillId="0" borderId="0" xfId="531" applyNumberFormat="1" applyFont="1" applyFill="1" applyBorder="1" applyAlignment="1">
      <alignment horizontal="left" vertical="center"/>
    </xf>
    <xf numFmtId="187" fontId="2" fillId="0" borderId="0" xfId="531" applyNumberFormat="1" applyFont="1" applyFill="1" applyBorder="1" applyAlignment="1">
      <alignment horizontal="center" vertical="center" wrapText="1"/>
    </xf>
    <xf numFmtId="187" fontId="2" fillId="0" borderId="0" xfId="531" applyNumberFormat="1" applyFont="1" applyFill="1" applyBorder="1" applyAlignment="1">
      <alignment horizontal="center" vertical="center"/>
    </xf>
    <xf numFmtId="0" fontId="4" fillId="0" borderId="1" xfId="1487" applyFont="1" applyFill="1" applyBorder="1" applyAlignment="1">
      <alignment horizontal="center" vertical="center"/>
    </xf>
    <xf numFmtId="0" fontId="4" fillId="0" borderId="1" xfId="538" applyFont="1" applyFill="1" applyBorder="1" applyAlignment="1">
      <alignment horizontal="center" vertical="center" wrapText="1"/>
    </xf>
    <xf numFmtId="181" fontId="4" fillId="0" borderId="1" xfId="538" applyNumberFormat="1" applyFont="1" applyFill="1" applyBorder="1" applyAlignment="1">
      <alignment horizontal="center" vertical="center" wrapText="1"/>
    </xf>
    <xf numFmtId="0" fontId="4" fillId="0" borderId="1" xfId="1487"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right" vertical="center" wrapText="1"/>
    </xf>
    <xf numFmtId="184" fontId="7" fillId="0" borderId="1" xfId="0" applyNumberFormat="1" applyFont="1" applyFill="1" applyBorder="1" applyAlignment="1">
      <alignment horizontal="center" vertical="center" wrapText="1"/>
    </xf>
    <xf numFmtId="188"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84" fontId="7" fillId="0" borderId="1" xfId="0" applyNumberFormat="1" applyFont="1" applyFill="1" applyBorder="1" applyAlignment="1">
      <alignment vertical="center" wrapText="1"/>
    </xf>
    <xf numFmtId="0" fontId="4" fillId="0" borderId="1" xfId="531" applyFont="1" applyFill="1" applyBorder="1" applyAlignment="1">
      <alignment horizontal="center" vertical="center"/>
    </xf>
    <xf numFmtId="0" fontId="12" fillId="0" borderId="1" xfId="0" applyFont="1" applyFill="1" applyBorder="1" applyAlignment="1">
      <alignment horizontal="right" vertical="center" wrapText="1"/>
    </xf>
    <xf numFmtId="0" fontId="12" fillId="0" borderId="1" xfId="0" applyFont="1" applyFill="1" applyBorder="1" applyAlignment="1">
      <alignment horizontal="center" vertical="center" wrapText="1"/>
    </xf>
    <xf numFmtId="0" fontId="5" fillId="0" borderId="0" xfId="531" applyFont="1" applyFill="1" applyBorder="1" applyAlignment="1">
      <alignment horizontal="center"/>
    </xf>
    <xf numFmtId="0" fontId="7" fillId="0" borderId="0" xfId="1487" applyFont="1" applyFill="1" applyBorder="1" applyAlignment="1" applyProtection="1">
      <protection locked="0"/>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184" fontId="17" fillId="0" borderId="0" xfId="531" applyNumberFormat="1" applyFont="1" applyFill="1" applyBorder="1" applyAlignment="1"/>
    <xf numFmtId="184" fontId="22" fillId="0" borderId="0" xfId="531" applyNumberFormat="1" applyFont="1" applyFill="1" applyBorder="1" applyAlignment="1">
      <alignment horizontal="left" vertical="center"/>
    </xf>
    <xf numFmtId="184" fontId="2" fillId="0" borderId="0" xfId="531" applyNumberFormat="1" applyFont="1" applyFill="1" applyBorder="1" applyAlignment="1">
      <alignment horizontal="center" vertical="center"/>
    </xf>
    <xf numFmtId="184" fontId="3" fillId="0" borderId="0" xfId="531" applyNumberFormat="1" applyFont="1" applyFill="1" applyBorder="1" applyAlignment="1">
      <alignment horizontal="right" vertical="center"/>
    </xf>
    <xf numFmtId="184" fontId="12"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indent="4"/>
    </xf>
    <xf numFmtId="184" fontId="12" fillId="0" borderId="1" xfId="0" applyNumberFormat="1" applyFont="1" applyFill="1" applyBorder="1" applyAlignment="1">
      <alignment horizontal="right" vertical="center" wrapText="1"/>
    </xf>
    <xf numFmtId="176" fontId="12" fillId="0" borderId="1" xfId="0" applyNumberFormat="1" applyFont="1" applyFill="1" applyBorder="1" applyAlignment="1">
      <alignment horizontal="righ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184" fontId="7" fillId="0" borderId="1" xfId="0" applyNumberFormat="1" applyFont="1" applyFill="1" applyBorder="1" applyAlignment="1">
      <alignment horizontal="right" vertical="center" wrapText="1"/>
    </xf>
    <xf numFmtId="176" fontId="7" fillId="0" borderId="1" xfId="0" applyNumberFormat="1" applyFont="1" applyFill="1" applyBorder="1" applyAlignment="1">
      <alignment horizontal="right" vertical="center" wrapText="1"/>
    </xf>
    <xf numFmtId="184" fontId="12" fillId="0" borderId="1" xfId="0" applyNumberFormat="1" applyFont="1" applyFill="1" applyBorder="1" applyAlignment="1">
      <alignment vertical="center" wrapText="1"/>
    </xf>
    <xf numFmtId="184" fontId="24" fillId="0" borderId="1" xfId="0" applyNumberFormat="1" applyFont="1" applyFill="1" applyBorder="1" applyAlignment="1">
      <alignment vertical="center" wrapText="1"/>
    </xf>
    <xf numFmtId="176" fontId="12" fillId="0" borderId="1" xfId="0" applyNumberFormat="1" applyFont="1" applyFill="1" applyBorder="1" applyAlignment="1">
      <alignment vertical="center" wrapText="1"/>
    </xf>
    <xf numFmtId="10" fontId="12" fillId="0" borderId="1" xfId="0" applyNumberFormat="1" applyFont="1" applyFill="1" applyBorder="1" applyAlignment="1">
      <alignment vertical="center" wrapText="1"/>
    </xf>
    <xf numFmtId="0" fontId="1" fillId="0" borderId="0" xfId="400" applyFont="1" applyFill="1" applyAlignment="1">
      <alignment horizontal="left" vertical="center"/>
    </xf>
    <xf numFmtId="0" fontId="1" fillId="0" borderId="0" xfId="1060" applyFont="1" applyFill="1" applyAlignment="1">
      <alignment horizontal="left" vertical="center"/>
    </xf>
    <xf numFmtId="186" fontId="1" fillId="0" borderId="0" xfId="400" applyNumberFormat="1" applyFont="1" applyFill="1" applyAlignment="1">
      <alignment horizontal="left" vertical="center"/>
    </xf>
    <xf numFmtId="0" fontId="2" fillId="0" borderId="0" xfId="0" applyFont="1" applyFill="1" applyBorder="1" applyAlignment="1" applyProtection="1">
      <alignment horizontal="center" vertical="center" wrapText="1"/>
      <protection locked="0"/>
    </xf>
    <xf numFmtId="0" fontId="7" fillId="0" borderId="1" xfId="0" applyFont="1" applyFill="1" applyBorder="1" applyAlignment="1">
      <alignment horizontal="right" vertical="center"/>
    </xf>
    <xf numFmtId="0" fontId="7" fillId="0" borderId="1" xfId="0" applyFont="1" applyFill="1" applyBorder="1" applyAlignment="1">
      <alignment vertical="center"/>
    </xf>
    <xf numFmtId="0" fontId="12" fillId="0" borderId="1" xfId="0" applyFont="1" applyFill="1" applyBorder="1" applyAlignment="1">
      <alignment horizontal="right" vertical="center"/>
    </xf>
    <xf numFmtId="0" fontId="22" fillId="0" borderId="0" xfId="24" applyFont="1" applyFill="1" applyAlignment="1">
      <alignment horizontal="left" vertical="center"/>
    </xf>
    <xf numFmtId="0" fontId="2" fillId="0" borderId="0" xfId="24" applyFont="1" applyFill="1" applyAlignment="1">
      <alignment horizontal="center" vertical="center"/>
    </xf>
    <xf numFmtId="0" fontId="5" fillId="0" borderId="0" xfId="24" applyFont="1" applyFill="1"/>
    <xf numFmtId="0" fontId="17" fillId="0" borderId="0" xfId="24" applyFill="1" applyProtection="1"/>
    <xf numFmtId="0" fontId="17" fillId="0" borderId="0" xfId="24" applyFill="1"/>
    <xf numFmtId="0" fontId="1" fillId="0" borderId="0" xfId="24" applyFont="1" applyFill="1" applyAlignment="1" applyProtection="1">
      <alignment horizontal="left" vertical="center"/>
    </xf>
    <xf numFmtId="0" fontId="2" fillId="0" borderId="0" xfId="24" applyFont="1" applyFill="1" applyAlignment="1" applyProtection="1">
      <alignment horizontal="center" vertical="center" wrapText="1"/>
    </xf>
    <xf numFmtId="0" fontId="2" fillId="0" borderId="0" xfId="24" applyFont="1" applyFill="1" applyAlignment="1">
      <alignment horizontal="center" vertical="center" wrapText="1"/>
    </xf>
    <xf numFmtId="0" fontId="3" fillId="0" borderId="0" xfId="233" applyFont="1" applyFill="1" applyAlignment="1" applyProtection="1">
      <alignment horizontal="right" vertical="center"/>
    </xf>
    <xf numFmtId="0" fontId="4" fillId="0" borderId="5" xfId="1487" applyFont="1" applyFill="1" applyBorder="1" applyAlignment="1" applyProtection="1">
      <alignment horizontal="center" vertical="center"/>
    </xf>
    <xf numFmtId="0" fontId="4" fillId="0" borderId="1" xfId="233" applyFont="1" applyFill="1" applyBorder="1" applyAlignment="1">
      <alignment horizontal="center" vertical="center" wrapText="1"/>
    </xf>
    <xf numFmtId="0" fontId="4" fillId="0" borderId="0" xfId="233" applyFont="1" applyFill="1" applyAlignment="1">
      <alignment horizontal="center"/>
    </xf>
    <xf numFmtId="0" fontId="4" fillId="0" borderId="7" xfId="0" applyFont="1" applyFill="1" applyBorder="1" applyAlignment="1" applyProtection="1">
      <alignment horizontal="center" vertical="center" wrapText="1"/>
    </xf>
    <xf numFmtId="0" fontId="15" fillId="0" borderId="1" xfId="0" applyFont="1" applyFill="1" applyBorder="1" applyAlignment="1">
      <alignment horizontal="right" vertical="center" wrapText="1"/>
    </xf>
    <xf numFmtId="0" fontId="5" fillId="0" borderId="0" xfId="233" applyFont="1" applyFill="1" applyAlignment="1">
      <alignment horizontal="center"/>
    </xf>
    <xf numFmtId="0" fontId="4" fillId="0" borderId="1" xfId="0" applyFont="1" applyFill="1" applyBorder="1" applyAlignment="1" applyProtection="1">
      <alignment horizontal="left" vertical="center" wrapText="1"/>
      <protection locked="0"/>
    </xf>
    <xf numFmtId="49" fontId="5" fillId="0" borderId="1" xfId="0" applyNumberFormat="1" applyFont="1" applyFill="1" applyBorder="1" applyAlignment="1">
      <alignment horizontal="left" vertical="center" wrapText="1" indent="2"/>
    </xf>
    <xf numFmtId="0" fontId="6" fillId="0" borderId="1" xfId="0" applyFont="1" applyFill="1" applyBorder="1" applyAlignment="1">
      <alignment horizontal="right" vertical="center" wrapText="1"/>
    </xf>
    <xf numFmtId="49" fontId="5" fillId="0" borderId="1" xfId="0" applyNumberFormat="1" applyFont="1" applyFill="1" applyBorder="1" applyAlignment="1">
      <alignment horizontal="left" vertical="center" wrapText="1" indent="4"/>
    </xf>
    <xf numFmtId="0" fontId="5" fillId="0" borderId="0" xfId="0" applyFont="1" applyFill="1" applyBorder="1" applyAlignment="1" applyProtection="1">
      <alignment vertical="center"/>
      <protection locked="0"/>
    </xf>
    <xf numFmtId="49" fontId="4" fillId="0" borderId="1" xfId="0" applyNumberFormat="1" applyFont="1" applyFill="1" applyBorder="1" applyAlignment="1">
      <alignment horizontal="left" vertical="center" wrapText="1" indent="2"/>
    </xf>
    <xf numFmtId="184" fontId="5" fillId="0" borderId="1" xfId="0" applyNumberFormat="1" applyFont="1" applyFill="1" applyBorder="1" applyAlignment="1" applyProtection="1">
      <alignment vertical="center" wrapText="1"/>
    </xf>
    <xf numFmtId="184" fontId="6" fillId="0" borderId="1" xfId="0" applyNumberFormat="1" applyFont="1" applyFill="1" applyBorder="1" applyAlignment="1">
      <alignment horizontal="right" vertical="center" wrapText="1"/>
    </xf>
    <xf numFmtId="0" fontId="4" fillId="0" borderId="1"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5" fillId="0" borderId="0" xfId="24" applyFont="1" applyFill="1" applyProtection="1"/>
    <xf numFmtId="0" fontId="10" fillId="0" borderId="0" xfId="1359" applyFont="1" applyFill="1" applyBorder="1" applyAlignment="1">
      <alignment horizontal="center" vertical="center"/>
    </xf>
    <xf numFmtId="0" fontId="11" fillId="0" borderId="0" xfId="1359" applyFont="1" applyFill="1" applyBorder="1" applyAlignment="1">
      <alignment horizontal="right" vertical="center"/>
    </xf>
    <xf numFmtId="0" fontId="4" fillId="0" borderId="0" xfId="538" applyFont="1" applyFill="1" applyBorder="1" applyAlignment="1">
      <alignment vertical="center"/>
    </xf>
    <xf numFmtId="0" fontId="6" fillId="0" borderId="0" xfId="538" applyFont="1" applyFill="1" applyBorder="1" applyAlignment="1">
      <alignment vertical="center"/>
    </xf>
    <xf numFmtId="0" fontId="20" fillId="0" borderId="0" xfId="538" applyFont="1" applyFill="1" applyBorder="1" applyAlignment="1">
      <alignment vertical="center"/>
    </xf>
    <xf numFmtId="0" fontId="20" fillId="0" borderId="0" xfId="538" applyFont="1" applyFill="1" applyAlignment="1">
      <alignment vertical="center"/>
    </xf>
    <xf numFmtId="0" fontId="7" fillId="0" borderId="0" xfId="1359" applyFont="1" applyFill="1" applyBorder="1" applyAlignment="1">
      <alignment horizontal="left" vertical="center"/>
    </xf>
    <xf numFmtId="0" fontId="7" fillId="0" borderId="0" xfId="1359" applyFont="1" applyFill="1" applyBorder="1" applyAlignment="1">
      <alignment vertical="center" wrapText="1"/>
    </xf>
    <xf numFmtId="0" fontId="7" fillId="0" borderId="0" xfId="1359" applyFont="1" applyFill="1" applyBorder="1" applyAlignment="1">
      <alignment vertical="center"/>
    </xf>
    <xf numFmtId="0" fontId="1" fillId="0" borderId="0" xfId="1563" applyFont="1" applyFill="1" applyBorder="1" applyAlignment="1">
      <alignment horizontal="left" vertical="center"/>
    </xf>
    <xf numFmtId="0" fontId="25" fillId="0" borderId="0" xfId="0" applyFont="1" applyFill="1" applyBorder="1" applyAlignment="1">
      <alignment horizontal="left" vertical="center" wrapText="1"/>
    </xf>
    <xf numFmtId="0" fontId="25" fillId="0" borderId="0" xfId="1359" applyFont="1" applyFill="1" applyBorder="1" applyAlignment="1">
      <alignment horizontal="left" vertical="center"/>
    </xf>
    <xf numFmtId="0" fontId="4" fillId="0" borderId="3" xfId="1587" applyFont="1" applyFill="1" applyBorder="1" applyAlignment="1">
      <alignment horizontal="center" vertical="center"/>
    </xf>
    <xf numFmtId="0" fontId="15" fillId="0" borderId="1" xfId="0" applyFont="1" applyFill="1" applyBorder="1" applyAlignment="1">
      <alignment horizontal="center" vertical="center" wrapText="1"/>
    </xf>
    <xf numFmtId="0" fontId="12" fillId="0" borderId="0" xfId="1359" applyFont="1" applyFill="1" applyBorder="1" applyAlignment="1">
      <alignment vertical="center"/>
    </xf>
    <xf numFmtId="49" fontId="4" fillId="0" borderId="1" xfId="1563" applyNumberFormat="1" applyFont="1" applyFill="1" applyBorder="1" applyAlignment="1" applyProtection="1">
      <alignment vertical="center"/>
    </xf>
    <xf numFmtId="3" fontId="9" fillId="0" borderId="1" xfId="0" applyNumberFormat="1" applyFont="1" applyFill="1" applyBorder="1" applyAlignment="1" applyProtection="1">
      <alignment horizontal="right" vertical="center"/>
    </xf>
    <xf numFmtId="49" fontId="5" fillId="0" borderId="1" xfId="1563" applyNumberFormat="1" applyFont="1" applyFill="1" applyBorder="1" applyAlignment="1" applyProtection="1">
      <alignment vertical="center"/>
    </xf>
    <xf numFmtId="0" fontId="5" fillId="0" borderId="1" xfId="630" applyFont="1" applyFill="1" applyBorder="1" applyAlignment="1">
      <alignment horizontal="right" vertical="center"/>
    </xf>
    <xf numFmtId="0" fontId="15" fillId="0" borderId="1" xfId="0" applyFont="1" applyFill="1" applyBorder="1" applyAlignment="1">
      <alignment horizontal="center" vertical="center"/>
    </xf>
    <xf numFmtId="186" fontId="15" fillId="0" borderId="1" xfId="0" applyNumberFormat="1" applyFont="1" applyFill="1" applyBorder="1" applyAlignment="1">
      <alignment horizontal="center" vertical="center" wrapText="1"/>
    </xf>
    <xf numFmtId="186" fontId="5" fillId="0" borderId="1" xfId="630" applyNumberFormat="1" applyFont="1" applyFill="1" applyBorder="1" applyAlignment="1">
      <alignment horizontal="center" vertical="center"/>
    </xf>
    <xf numFmtId="0" fontId="4" fillId="0" borderId="1" xfId="630" applyFont="1" applyFill="1" applyBorder="1" applyAlignment="1">
      <alignment horizontal="right" vertical="center"/>
    </xf>
    <xf numFmtId="186" fontId="6" fillId="0" borderId="1" xfId="0" applyNumberFormat="1" applyFont="1" applyFill="1" applyBorder="1" applyAlignment="1">
      <alignment horizontal="center" vertical="center" wrapText="1"/>
    </xf>
    <xf numFmtId="186" fontId="4" fillId="0" borderId="1" xfId="630" applyNumberFormat="1" applyFont="1" applyFill="1" applyBorder="1" applyAlignment="1">
      <alignment horizontal="center" vertical="center"/>
    </xf>
    <xf numFmtId="49" fontId="5" fillId="0" borderId="1" xfId="1563" applyNumberFormat="1" applyFont="1" applyFill="1" applyBorder="1" applyAlignment="1" applyProtection="1">
      <alignment horizontal="left" vertical="center"/>
    </xf>
    <xf numFmtId="0" fontId="6" fillId="0" borderId="1" xfId="0" applyFont="1" applyFill="1" applyBorder="1" applyAlignment="1">
      <alignment horizontal="left" vertical="center"/>
    </xf>
    <xf numFmtId="0" fontId="22" fillId="0" borderId="0" xfId="552" applyFont="1" applyFill="1" applyAlignment="1">
      <alignment horizontal="left" vertical="center"/>
    </xf>
    <xf numFmtId="0" fontId="2" fillId="0" borderId="0" xfId="552" applyFont="1" applyFill="1" applyAlignment="1">
      <alignment horizontal="center" vertical="center"/>
    </xf>
    <xf numFmtId="0" fontId="3" fillId="0" borderId="0" xfId="552" applyFont="1" applyFill="1" applyAlignment="1">
      <alignment horizontal="right" vertical="center"/>
    </xf>
    <xf numFmtId="0" fontId="4" fillId="0" borderId="0" xfId="552" applyFont="1" applyFill="1"/>
    <xf numFmtId="0" fontId="5" fillId="0" borderId="0" xfId="552" applyFont="1" applyFill="1"/>
    <xf numFmtId="0" fontId="5" fillId="0" borderId="0" xfId="552" applyFont="1" applyFill="1" applyBorder="1" applyAlignment="1"/>
    <xf numFmtId="0" fontId="17" fillId="0" borderId="0" xfId="552" applyFont="1" applyFill="1"/>
    <xf numFmtId="0" fontId="1" fillId="0" borderId="0" xfId="552" applyFont="1" applyFill="1" applyAlignment="1">
      <alignment horizontal="left" vertical="center"/>
    </xf>
    <xf numFmtId="0" fontId="2" fillId="0" borderId="0" xfId="552" applyNumberFormat="1" applyFont="1" applyFill="1" applyAlignment="1" applyProtection="1">
      <alignment horizontal="center" vertical="center" wrapText="1"/>
    </xf>
    <xf numFmtId="0" fontId="2" fillId="0" borderId="0" xfId="552" applyNumberFormat="1" applyFont="1" applyFill="1" applyAlignment="1" applyProtection="1">
      <alignment horizontal="center" vertical="center"/>
    </xf>
    <xf numFmtId="0" fontId="3" fillId="0" borderId="6" xfId="552" applyNumberFormat="1" applyFont="1" applyFill="1" applyBorder="1" applyAlignment="1" applyProtection="1">
      <alignment horizontal="right" vertical="center"/>
    </xf>
    <xf numFmtId="0" fontId="4" fillId="0" borderId="3" xfId="552" applyNumberFormat="1" applyFont="1" applyFill="1" applyBorder="1" applyAlignment="1" applyProtection="1">
      <alignment horizontal="center" vertical="center"/>
    </xf>
    <xf numFmtId="0" fontId="4" fillId="0" borderId="4" xfId="552" applyNumberFormat="1" applyFont="1" applyFill="1" applyBorder="1" applyAlignment="1" applyProtection="1">
      <alignment horizontal="center" vertical="center"/>
    </xf>
    <xf numFmtId="0" fontId="4" fillId="0" borderId="1" xfId="552" applyNumberFormat="1" applyFont="1" applyFill="1" applyBorder="1" applyAlignment="1" applyProtection="1">
      <alignment horizontal="center" vertical="center"/>
    </xf>
    <xf numFmtId="0" fontId="4" fillId="0" borderId="8" xfId="552" applyNumberFormat="1" applyFont="1" applyFill="1" applyBorder="1" applyAlignment="1" applyProtection="1">
      <alignment horizontal="center" vertical="center"/>
    </xf>
    <xf numFmtId="0" fontId="4" fillId="0" borderId="1" xfId="552" applyNumberFormat="1" applyFont="1" applyFill="1" applyBorder="1" applyAlignment="1" applyProtection="1">
      <alignment horizontal="left" vertical="center"/>
    </xf>
    <xf numFmtId="1" fontId="4" fillId="0" borderId="1" xfId="552" applyNumberFormat="1" applyFont="1" applyFill="1" applyBorder="1" applyAlignment="1" applyProtection="1">
      <alignment horizontal="right" vertical="center"/>
    </xf>
    <xf numFmtId="0" fontId="5" fillId="0" borderId="1" xfId="552" applyNumberFormat="1" applyFont="1" applyFill="1" applyBorder="1" applyAlignment="1" applyProtection="1">
      <alignment horizontal="left" vertical="center" indent="1"/>
    </xf>
    <xf numFmtId="1" fontId="5" fillId="0" borderId="1" xfId="552" applyNumberFormat="1" applyFont="1" applyFill="1" applyBorder="1" applyAlignment="1" applyProtection="1">
      <alignment horizontal="right" vertical="center"/>
    </xf>
    <xf numFmtId="0" fontId="5" fillId="0" borderId="1" xfId="552" applyNumberFormat="1" applyFont="1" applyFill="1" applyBorder="1" applyAlignment="1" applyProtection="1">
      <alignment horizontal="left" vertical="center" indent="2"/>
    </xf>
    <xf numFmtId="0" fontId="5" fillId="0" borderId="1" xfId="1318" applyNumberFormat="1" applyFont="1" applyFill="1" applyBorder="1" applyAlignment="1" applyProtection="1">
      <alignment horizontal="left" vertical="center" indent="1"/>
    </xf>
    <xf numFmtId="189" fontId="4" fillId="0" borderId="1" xfId="606" applyNumberFormat="1" applyFont="1" applyFill="1" applyBorder="1" applyAlignment="1">
      <alignment horizontal="right" vertical="center" wrapText="1"/>
    </xf>
    <xf numFmtId="189" fontId="5" fillId="0" borderId="1" xfId="606" applyNumberFormat="1" applyFont="1" applyFill="1" applyBorder="1" applyAlignment="1">
      <alignment horizontal="right" vertical="center" wrapText="1"/>
    </xf>
    <xf numFmtId="0" fontId="5" fillId="0" borderId="0" xfId="1318" applyNumberFormat="1" applyFont="1" applyFill="1" applyBorder="1" applyAlignment="1" applyProtection="1">
      <alignment horizontal="left" vertical="center" indent="1"/>
    </xf>
    <xf numFmtId="189" fontId="5" fillId="0" borderId="0" xfId="606" applyNumberFormat="1" applyFont="1" applyFill="1" applyBorder="1" applyAlignment="1">
      <alignment horizontal="right" vertical="center" wrapText="1"/>
    </xf>
    <xf numFmtId="0" fontId="5" fillId="0" borderId="1" xfId="1318" applyNumberFormat="1" applyFont="1" applyFill="1" applyBorder="1" applyAlignment="1" applyProtection="1">
      <alignment horizontal="left" vertical="center" indent="2"/>
    </xf>
    <xf numFmtId="0" fontId="5" fillId="0" borderId="0" xfId="1318" applyNumberFormat="1" applyFont="1" applyFill="1" applyBorder="1" applyAlignment="1" applyProtection="1">
      <alignment horizontal="left" vertical="center" indent="2"/>
    </xf>
    <xf numFmtId="189" fontId="5" fillId="0" borderId="1" xfId="372" applyNumberFormat="1" applyFont="1" applyFill="1" applyBorder="1" applyAlignment="1">
      <alignment horizontal="right" vertical="center" wrapText="1"/>
    </xf>
    <xf numFmtId="181" fontId="4" fillId="0" borderId="1" xfId="946" applyNumberFormat="1" applyFont="1" applyFill="1" applyBorder="1" applyAlignment="1" applyProtection="1">
      <alignment vertical="center"/>
    </xf>
    <xf numFmtId="0" fontId="5" fillId="0" borderId="1" xfId="552" applyFont="1" applyFill="1" applyBorder="1"/>
    <xf numFmtId="0" fontId="5" fillId="0" borderId="1" xfId="552" applyNumberFormat="1" applyFont="1" applyFill="1" applyBorder="1" applyAlignment="1" applyProtection="1">
      <alignment horizontal="center" vertical="center"/>
    </xf>
    <xf numFmtId="0" fontId="5" fillId="0" borderId="1" xfId="1318" applyNumberFormat="1" applyFont="1" applyFill="1" applyBorder="1" applyAlignment="1" applyProtection="1">
      <alignment horizontal="center" vertical="center"/>
    </xf>
    <xf numFmtId="0" fontId="5" fillId="0" borderId="1" xfId="1318" applyNumberFormat="1" applyFont="1" applyFill="1" applyBorder="1" applyAlignment="1" applyProtection="1">
      <alignment horizontal="left" vertical="center"/>
    </xf>
    <xf numFmtId="0" fontId="4" fillId="0" borderId="1" xfId="552" applyFont="1" applyFill="1" applyBorder="1" applyAlignment="1">
      <alignment horizontal="center" vertical="center"/>
    </xf>
    <xf numFmtId="181" fontId="4" fillId="0" borderId="1" xfId="552" applyNumberFormat="1" applyFont="1" applyFill="1" applyBorder="1" applyAlignment="1" applyProtection="1">
      <alignment horizontal="left" vertical="center"/>
    </xf>
    <xf numFmtId="181" fontId="4" fillId="0" borderId="1" xfId="552" applyNumberFormat="1" applyFont="1" applyFill="1" applyBorder="1" applyAlignment="1" applyProtection="1">
      <alignment horizontal="left" vertical="center" indent="1"/>
    </xf>
    <xf numFmtId="0" fontId="26"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0" fillId="0" borderId="0" xfId="0" applyFill="1" applyBorder="1" applyAlignment="1">
      <alignment horizontal="center" vertical="center"/>
    </xf>
    <xf numFmtId="0" fontId="27" fillId="0" borderId="0" xfId="538" applyFont="1" applyFill="1" applyBorder="1" applyAlignment="1">
      <alignment horizontal="left" vertical="center"/>
    </xf>
    <xf numFmtId="184" fontId="25" fillId="0" borderId="0" xfId="538" applyNumberFormat="1" applyFont="1" applyFill="1" applyBorder="1" applyAlignment="1">
      <alignment horizontal="center" vertical="center"/>
    </xf>
    <xf numFmtId="184" fontId="25" fillId="0" borderId="0" xfId="538" applyNumberFormat="1" applyFont="1" applyFill="1" applyBorder="1" applyAlignment="1">
      <alignment horizontal="left" vertical="center"/>
    </xf>
    <xf numFmtId="0" fontId="25" fillId="0" borderId="0" xfId="538" applyFont="1" applyFill="1" applyBorder="1" applyAlignment="1">
      <alignment horizontal="left" vertical="center"/>
    </xf>
    <xf numFmtId="0" fontId="10" fillId="0" borderId="0" xfId="0" applyFont="1" applyFill="1" applyBorder="1" applyAlignment="1">
      <alignment horizontal="center" vertical="center"/>
    </xf>
    <xf numFmtId="184" fontId="10" fillId="0" borderId="0" xfId="0" applyNumberFormat="1" applyFont="1" applyFill="1" applyBorder="1" applyAlignment="1">
      <alignment horizontal="center" vertical="center"/>
    </xf>
    <xf numFmtId="0" fontId="11" fillId="0" borderId="0" xfId="0" applyFont="1" applyFill="1" applyBorder="1" applyAlignment="1">
      <alignment horizontal="right" vertical="center" wrapText="1"/>
    </xf>
    <xf numFmtId="184" fontId="11" fillId="0" borderId="0" xfId="0" applyNumberFormat="1" applyFont="1" applyFill="1" applyBorder="1" applyAlignment="1">
      <alignment horizontal="center" vertical="center" wrapText="1"/>
    </xf>
    <xf numFmtId="184" fontId="11" fillId="0" borderId="0" xfId="0" applyNumberFormat="1" applyFont="1" applyFill="1" applyBorder="1" applyAlignment="1">
      <alignment horizontal="right" vertical="center"/>
    </xf>
    <xf numFmtId="184" fontId="11" fillId="0" borderId="0" xfId="538" applyNumberFormat="1" applyFont="1" applyFill="1" applyBorder="1" applyAlignment="1">
      <alignment horizontal="right" vertical="center"/>
    </xf>
    <xf numFmtId="0" fontId="11" fillId="0" borderId="0" xfId="538" applyFont="1" applyFill="1" applyBorder="1" applyAlignment="1">
      <alignment horizontal="right" vertical="center"/>
    </xf>
    <xf numFmtId="0" fontId="4" fillId="0" borderId="1" xfId="0" applyFont="1" applyFill="1" applyBorder="1" applyAlignment="1">
      <alignment horizontal="left" vertical="center"/>
    </xf>
    <xf numFmtId="181" fontId="5" fillId="0" borderId="1" xfId="538" applyNumberFormat="1" applyFont="1" applyFill="1" applyBorder="1" applyAlignment="1">
      <alignment horizontal="center" vertical="center" wrapText="1"/>
    </xf>
    <xf numFmtId="181" fontId="5" fillId="0" borderId="1" xfId="538" applyNumberFormat="1" applyFont="1" applyFill="1" applyBorder="1" applyAlignment="1">
      <alignment horizontal="right" vertical="center" wrapText="1"/>
    </xf>
    <xf numFmtId="10" fontId="7" fillId="0" borderId="1" xfId="0" applyNumberFormat="1" applyFont="1" applyFill="1" applyBorder="1" applyAlignment="1" applyProtection="1">
      <alignment horizontal="right" vertical="center"/>
    </xf>
    <xf numFmtId="184" fontId="4" fillId="0" borderId="1" xfId="0" applyNumberFormat="1" applyFont="1" applyFill="1" applyBorder="1" applyAlignment="1">
      <alignment horizontal="center" vertical="center" wrapText="1"/>
    </xf>
    <xf numFmtId="181" fontId="4" fillId="0" borderId="1" xfId="538" applyNumberFormat="1" applyFont="1" applyFill="1" applyBorder="1" applyAlignment="1">
      <alignment horizontal="right" vertical="center" wrapText="1"/>
    </xf>
    <xf numFmtId="184"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indent="4"/>
    </xf>
    <xf numFmtId="3" fontId="9" fillId="0" borderId="3" xfId="0" applyNumberFormat="1" applyFont="1" applyFill="1" applyBorder="1" applyAlignment="1" applyProtection="1">
      <alignment horizontal="right" vertical="center"/>
    </xf>
    <xf numFmtId="3" fontId="9" fillId="0" borderId="9" xfId="0" applyNumberFormat="1" applyFont="1" applyFill="1" applyBorder="1" applyAlignment="1" applyProtection="1">
      <alignment horizontal="right" vertical="center"/>
    </xf>
    <xf numFmtId="0" fontId="4" fillId="0" borderId="1" xfId="0" applyFont="1" applyFill="1" applyBorder="1" applyAlignment="1">
      <alignment horizontal="left" vertical="center" indent="4"/>
    </xf>
    <xf numFmtId="0" fontId="28" fillId="0" borderId="1" xfId="0" applyFont="1" applyFill="1" applyBorder="1" applyAlignment="1">
      <alignment horizontal="left" vertical="center"/>
    </xf>
    <xf numFmtId="0" fontId="16" fillId="0" borderId="2" xfId="0" applyFont="1" applyFill="1" applyBorder="1" applyAlignment="1">
      <alignment horizontal="center" vertical="center"/>
    </xf>
    <xf numFmtId="0" fontId="12" fillId="0" borderId="1"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center" vertical="center"/>
    </xf>
    <xf numFmtId="0" fontId="6" fillId="0" borderId="0" xfId="0" applyFont="1" applyFill="1" applyBorder="1" applyAlignment="1">
      <alignment horizontal="center" vertical="center"/>
    </xf>
    <xf numFmtId="0" fontId="2" fillId="0" borderId="0" xfId="1587" applyFont="1" applyFill="1" applyAlignment="1">
      <alignment horizontal="center" vertical="center"/>
    </xf>
    <xf numFmtId="0" fontId="3" fillId="0" borderId="0" xfId="1587" applyFont="1" applyFill="1" applyAlignment="1">
      <alignment horizontal="right" vertical="center"/>
    </xf>
    <xf numFmtId="0" fontId="4" fillId="0" borderId="0" xfId="1587" applyFont="1" applyFill="1" applyAlignment="1">
      <alignment vertical="center"/>
    </xf>
    <xf numFmtId="0" fontId="5" fillId="0" borderId="0" xfId="1587" applyFont="1" applyFill="1" applyAlignment="1">
      <alignment vertical="center"/>
    </xf>
    <xf numFmtId="0" fontId="5" fillId="0" borderId="0" xfId="1432" applyFont="1" applyFill="1" applyAlignment="1"/>
    <xf numFmtId="0" fontId="5" fillId="0" borderId="0" xfId="1587" applyFont="1" applyFill="1"/>
    <xf numFmtId="0" fontId="17" fillId="0" borderId="0" xfId="1587" applyFont="1" applyFill="1"/>
    <xf numFmtId="0" fontId="2" fillId="0" borderId="0" xfId="1587" applyFont="1" applyFill="1" applyAlignment="1">
      <alignment horizontal="center" vertical="center" wrapText="1"/>
    </xf>
    <xf numFmtId="0" fontId="3" fillId="0" borderId="0" xfId="233" applyNumberFormat="1" applyFont="1" applyFill="1" applyAlignment="1" applyProtection="1">
      <alignment horizontal="right" vertical="center"/>
    </xf>
    <xf numFmtId="0" fontId="4" fillId="0" borderId="1" xfId="1587" applyFont="1" applyFill="1" applyBorder="1" applyAlignment="1">
      <alignment horizontal="right" vertical="center"/>
    </xf>
    <xf numFmtId="10" fontId="4" fillId="0" borderId="1" xfId="1587" applyNumberFormat="1" applyFont="1" applyFill="1" applyBorder="1" applyAlignment="1">
      <alignment vertical="center"/>
    </xf>
    <xf numFmtId="10" fontId="4" fillId="0" borderId="1" xfId="1587" applyNumberFormat="1" applyFont="1" applyFill="1" applyBorder="1" applyAlignment="1">
      <alignment horizontal="right" vertical="center" wrapText="1"/>
    </xf>
    <xf numFmtId="0" fontId="5" fillId="0" borderId="1" xfId="505" applyFont="1" applyFill="1" applyBorder="1" applyAlignment="1">
      <alignment horizontal="left" vertical="center" indent="1"/>
    </xf>
    <xf numFmtId="0" fontId="5" fillId="0" borderId="1" xfId="505" applyFont="1" applyFill="1" applyBorder="1" applyAlignment="1">
      <alignment horizontal="right" vertical="center"/>
    </xf>
    <xf numFmtId="10" fontId="5" fillId="0" borderId="1" xfId="505" applyNumberFormat="1" applyFont="1" applyFill="1" applyBorder="1" applyAlignment="1">
      <alignment horizontal="left" vertical="center" indent="1"/>
    </xf>
    <xf numFmtId="10" fontId="5" fillId="0" borderId="1" xfId="505" applyNumberFormat="1" applyFont="1" applyFill="1" applyBorder="1" applyAlignment="1">
      <alignment horizontal="right" vertical="center" wrapText="1"/>
    </xf>
    <xf numFmtId="0" fontId="5" fillId="0" borderId="1" xfId="505" applyFont="1" applyFill="1" applyBorder="1" applyAlignment="1">
      <alignment horizontal="right" vertical="center" wrapText="1"/>
    </xf>
    <xf numFmtId="0" fontId="5" fillId="0" borderId="1" xfId="505" applyFont="1" applyFill="1" applyBorder="1" applyAlignment="1">
      <alignment vertical="center"/>
    </xf>
    <xf numFmtId="10" fontId="5" fillId="0" borderId="1" xfId="505" applyNumberFormat="1" applyFont="1" applyFill="1" applyBorder="1" applyAlignment="1">
      <alignment vertical="center"/>
    </xf>
    <xf numFmtId="184" fontId="5" fillId="0" borderId="1" xfId="1587" applyNumberFormat="1" applyFont="1" applyFill="1" applyBorder="1" applyAlignment="1">
      <alignment horizontal="right" vertical="center" wrapText="1"/>
    </xf>
    <xf numFmtId="0" fontId="4" fillId="0" borderId="4" xfId="538" applyFont="1" applyFill="1" applyBorder="1" applyAlignment="1">
      <alignment horizontal="left"/>
    </xf>
    <xf numFmtId="0" fontId="4" fillId="0" borderId="0" xfId="538" applyFont="1" applyFill="1" applyBorder="1" applyAlignment="1">
      <alignment horizontal="left"/>
    </xf>
    <xf numFmtId="10" fontId="5" fillId="0" borderId="0" xfId="1587" applyNumberFormat="1" applyFont="1" applyFill="1"/>
    <xf numFmtId="184" fontId="5" fillId="0" borderId="0" xfId="1587" applyNumberFormat="1" applyFont="1" applyFill="1"/>
    <xf numFmtId="0" fontId="5" fillId="0" borderId="0" xfId="1587" applyFont="1" applyFill="1" applyAlignment="1" applyProtection="1">
      <alignment vertical="center"/>
      <protection locked="0"/>
    </xf>
    <xf numFmtId="0" fontId="22" fillId="0" borderId="0" xfId="229" applyFont="1" applyFill="1" applyAlignment="1">
      <alignment horizontal="left" vertical="center"/>
    </xf>
    <xf numFmtId="0" fontId="2" fillId="0" borderId="0" xfId="229" applyFont="1" applyFill="1" applyAlignment="1">
      <alignment horizontal="center" vertical="center"/>
    </xf>
    <xf numFmtId="0" fontId="3" fillId="0" borderId="0" xfId="229" applyFont="1" applyFill="1" applyAlignment="1">
      <alignment horizontal="right" vertical="center"/>
    </xf>
    <xf numFmtId="0" fontId="4" fillId="0" borderId="0" xfId="229" applyFont="1" applyFill="1"/>
    <xf numFmtId="0" fontId="5" fillId="0" borderId="0" xfId="229" applyFont="1" applyFill="1"/>
    <xf numFmtId="0" fontId="17" fillId="0" borderId="0" xfId="229" applyFont="1" applyFill="1"/>
    <xf numFmtId="0" fontId="1" fillId="0" borderId="0" xfId="229" applyFont="1" applyFill="1" applyAlignment="1">
      <alignment horizontal="left" vertical="center"/>
    </xf>
    <xf numFmtId="0" fontId="2" fillId="0" borderId="0" xfId="229" applyNumberFormat="1" applyFont="1" applyFill="1" applyAlignment="1" applyProtection="1">
      <alignment horizontal="center" vertical="center" wrapText="1"/>
    </xf>
    <xf numFmtId="0" fontId="2" fillId="0" borderId="0" xfId="229" applyNumberFormat="1" applyFont="1" applyFill="1" applyAlignment="1" applyProtection="1">
      <alignment horizontal="center" vertical="center"/>
    </xf>
    <xf numFmtId="0" fontId="3" fillId="0" borderId="6" xfId="229" applyNumberFormat="1" applyFont="1" applyFill="1" applyBorder="1" applyAlignment="1" applyProtection="1">
      <alignment horizontal="right" vertical="center"/>
    </xf>
    <xf numFmtId="0" fontId="4" fillId="0" borderId="3" xfId="229" applyNumberFormat="1" applyFont="1" applyFill="1" applyBorder="1" applyAlignment="1" applyProtection="1">
      <alignment horizontal="center" vertical="center"/>
    </xf>
    <xf numFmtId="0" fontId="4" fillId="0" borderId="4" xfId="229" applyNumberFormat="1" applyFont="1" applyFill="1" applyBorder="1" applyAlignment="1" applyProtection="1">
      <alignment horizontal="center" vertical="center"/>
    </xf>
    <xf numFmtId="0" fontId="4" fillId="0" borderId="1" xfId="229" applyNumberFormat="1" applyFont="1" applyFill="1" applyBorder="1" applyAlignment="1" applyProtection="1">
      <alignment horizontal="center" vertical="center"/>
    </xf>
    <xf numFmtId="0" fontId="4" fillId="0" borderId="1" xfId="1318" applyNumberFormat="1" applyFont="1" applyFill="1" applyBorder="1" applyAlignment="1" applyProtection="1">
      <alignment horizontal="left" vertical="center"/>
    </xf>
    <xf numFmtId="189" fontId="4" fillId="0" borderId="1" xfId="13" applyNumberFormat="1" applyFont="1" applyFill="1" applyBorder="1" applyAlignment="1">
      <alignment horizontal="right" vertical="center" wrapText="1"/>
    </xf>
    <xf numFmtId="181" fontId="4" fillId="0" borderId="1" xfId="1318" applyNumberFormat="1" applyFont="1" applyFill="1" applyBorder="1" applyAlignment="1" applyProtection="1">
      <alignment horizontal="left" vertical="center"/>
    </xf>
    <xf numFmtId="189" fontId="5" fillId="0" borderId="1" xfId="13" applyNumberFormat="1" applyFont="1" applyFill="1" applyBorder="1" applyAlignment="1">
      <alignment horizontal="right" vertical="center" wrapText="1"/>
    </xf>
    <xf numFmtId="0" fontId="5" fillId="0" borderId="0" xfId="229" applyFont="1" applyFill="1" applyBorder="1"/>
    <xf numFmtId="1" fontId="4" fillId="0" borderId="1" xfId="555" applyNumberFormat="1" applyFont="1" applyFill="1" applyBorder="1" applyAlignment="1" applyProtection="1">
      <alignment horizontal="right" vertical="center"/>
    </xf>
    <xf numFmtId="181" fontId="5" fillId="0" borderId="1" xfId="1318" applyNumberFormat="1" applyFont="1" applyFill="1" applyBorder="1" applyAlignment="1" applyProtection="1">
      <alignment horizontal="left" vertical="center"/>
    </xf>
    <xf numFmtId="1" fontId="5" fillId="0" borderId="1" xfId="555" applyNumberFormat="1" applyFont="1" applyFill="1" applyBorder="1" applyAlignment="1" applyProtection="1">
      <alignment horizontal="right" vertical="center"/>
    </xf>
    <xf numFmtId="181" fontId="5" fillId="0" borderId="1" xfId="1318" applyNumberFormat="1" applyFont="1" applyFill="1" applyBorder="1" applyAlignment="1" applyProtection="1">
      <alignment horizontal="center" vertical="center"/>
    </xf>
    <xf numFmtId="0" fontId="5" fillId="0" borderId="1" xfId="229" applyFont="1" applyFill="1" applyBorder="1"/>
    <xf numFmtId="0" fontId="4" fillId="0" borderId="1" xfId="1318" applyFont="1" applyFill="1" applyBorder="1" applyAlignment="1">
      <alignment horizontal="center" vertical="center"/>
    </xf>
    <xf numFmtId="181" fontId="4" fillId="0" borderId="1" xfId="1318" applyNumberFormat="1" applyFont="1" applyFill="1" applyBorder="1" applyAlignment="1">
      <alignment horizontal="center" vertical="center"/>
    </xf>
    <xf numFmtId="189" fontId="5" fillId="0" borderId="1" xfId="229" applyNumberFormat="1" applyFont="1" applyFill="1" applyBorder="1"/>
    <xf numFmtId="181" fontId="4" fillId="0" borderId="1" xfId="555" applyNumberFormat="1" applyFont="1" applyFill="1" applyBorder="1" applyAlignment="1" applyProtection="1">
      <alignment horizontal="left" vertical="center"/>
    </xf>
    <xf numFmtId="181" fontId="4" fillId="0" borderId="1" xfId="555" applyNumberFormat="1" applyFont="1" applyFill="1" applyBorder="1" applyAlignment="1" applyProtection="1">
      <alignment horizontal="left" vertical="center" indent="1"/>
    </xf>
    <xf numFmtId="0" fontId="5" fillId="0" borderId="0" xfId="0" applyFont="1" applyFill="1">
      <alignment vertical="center"/>
    </xf>
    <xf numFmtId="10" fontId="17" fillId="0" borderId="0" xfId="1587" applyNumberFormat="1" applyFont="1" applyFill="1"/>
    <xf numFmtId="0" fontId="19" fillId="0" borderId="0" xfId="0" applyFont="1" applyFill="1">
      <alignment vertical="center"/>
    </xf>
    <xf numFmtId="10" fontId="22" fillId="0" borderId="0" xfId="538" applyNumberFormat="1" applyFont="1" applyFill="1" applyAlignment="1">
      <alignment horizontal="left" vertical="center"/>
    </xf>
    <xf numFmtId="10" fontId="3" fillId="0" borderId="0" xfId="1587" applyNumberFormat="1" applyFont="1" applyFill="1" applyAlignment="1">
      <alignment horizontal="right" vertical="center"/>
    </xf>
    <xf numFmtId="10" fontId="12" fillId="0" borderId="1" xfId="538" applyNumberFormat="1" applyFont="1" applyFill="1" applyBorder="1" applyAlignment="1">
      <alignment horizontal="center" vertical="center" wrapText="1"/>
    </xf>
    <xf numFmtId="0" fontId="5" fillId="0" borderId="1" xfId="1587" applyFont="1" applyFill="1" applyBorder="1" applyAlignment="1" applyProtection="1">
      <alignment vertical="center"/>
      <protection locked="0"/>
    </xf>
    <xf numFmtId="10" fontId="5" fillId="0" borderId="1" xfId="1587" applyNumberFormat="1" applyFont="1" applyFill="1" applyBorder="1" applyAlignment="1">
      <alignment horizontal="right" vertical="center" wrapText="1"/>
    </xf>
    <xf numFmtId="184" fontId="5" fillId="0" borderId="1" xfId="1587" applyNumberFormat="1" applyFont="1" applyFill="1" applyBorder="1" applyAlignment="1" applyProtection="1">
      <alignment vertical="center"/>
      <protection locked="0"/>
    </xf>
    <xf numFmtId="0" fontId="5" fillId="0" borderId="1" xfId="1818" applyNumberFormat="1" applyFont="1" applyFill="1" applyBorder="1" applyAlignment="1" applyProtection="1">
      <alignment vertical="center"/>
    </xf>
    <xf numFmtId="184" fontId="4" fillId="0" borderId="1" xfId="1587" applyNumberFormat="1" applyFont="1" applyFill="1" applyBorder="1" applyAlignment="1">
      <alignment horizontal="right" vertical="center" wrapText="1"/>
    </xf>
    <xf numFmtId="10" fontId="5" fillId="0" borderId="1" xfId="1587" applyNumberFormat="1" applyFont="1" applyFill="1" applyBorder="1" applyAlignment="1">
      <alignment vertical="center"/>
    </xf>
    <xf numFmtId="10" fontId="5" fillId="4" borderId="1" xfId="505" applyNumberFormat="1" applyFont="1" applyFill="1" applyBorder="1" applyAlignment="1">
      <alignment horizontal="right" vertical="center" wrapText="1"/>
    </xf>
    <xf numFmtId="0" fontId="5" fillId="0" borderId="0" xfId="1587" applyFont="1" applyFill="1" applyAlignment="1">
      <alignment horizontal="left" vertical="top" wrapText="1"/>
    </xf>
    <xf numFmtId="0" fontId="17" fillId="0" borderId="0" xfId="0" applyFont="1" applyFill="1" applyAlignment="1">
      <alignment vertical="center"/>
    </xf>
    <xf numFmtId="0" fontId="29" fillId="0" borderId="0" xfId="0" applyFont="1" applyFill="1" applyAlignment="1">
      <alignment horizontal="center" vertical="center"/>
    </xf>
  </cellXfs>
  <cellStyles count="1948">
    <cellStyle name="常规" xfId="0" builtinId="0"/>
    <cellStyle name="好_2-67" xfId="1"/>
    <cellStyle name="差_2-财金互动_四川省2018年财政预算执行情况(样表，稿二）" xfId="2"/>
    <cellStyle name="货币[0]" xfId="3" builtinId="7"/>
    <cellStyle name="常规 3 2_2016年四川省省级一般公共预算支出执行情况表" xfId="4"/>
    <cellStyle name="输出 3" xfId="5"/>
    <cellStyle name="差_汇总_2 2 2" xfId="6"/>
    <cellStyle name="20% - 强调文字颜色 3" xfId="7" builtinId="38"/>
    <cellStyle name="差_2-67_四川省2018年财政预算执行情况(样表，稿二）" xfId="8"/>
    <cellStyle name="好_4" xfId="9"/>
    <cellStyle name="好_1-12_四川省2018年财政预算执行情况(样表，稿二）" xfId="10"/>
    <cellStyle name="输入" xfId="11" builtinId="20"/>
    <cellStyle name="常规 47 5" xfId="12"/>
    <cellStyle name="常规_(陈诚修改稿)2006年全省及省级财政决算及07年预算执行情况表(A4 留底自用) 3" xfId="13"/>
    <cellStyle name="好_4-农村义教“营养改善计划”_四川省2018年财政预算执行情况(样表，稿二）" xfId="14"/>
    <cellStyle name="常规 2 2 4" xfId="15"/>
    <cellStyle name="好_4-21" xfId="16"/>
    <cellStyle name="常规 39" xfId="17"/>
    <cellStyle name="货币" xfId="18" builtinId="4"/>
    <cellStyle name="常规 15 4 2" xfId="19"/>
    <cellStyle name="差_Sheet19" xfId="20"/>
    <cellStyle name="千位分隔 2 2 4" xfId="21"/>
    <cellStyle name="好_20 国防动员专项经费_四川省2019年财政预算（草案）（样表，稿二）" xfId="22"/>
    <cellStyle name="千位分隔[0]" xfId="23" builtinId="6"/>
    <cellStyle name="常规 26 2" xfId="24"/>
    <cellStyle name="常规 31 2" xfId="25"/>
    <cellStyle name="40% - 强调文字颜色 3" xfId="26" builtinId="39"/>
    <cellStyle name="好_%84表2：2016-2018年省级部门三年滚动规划报表_收入" xfId="27"/>
    <cellStyle name="输出 2 2_2017年省对市(州)税收返还和转移支付预算" xfId="28"/>
    <cellStyle name="Input 2" xfId="29"/>
    <cellStyle name="差" xfId="30" builtinId="27"/>
    <cellStyle name="好_汇总" xfId="31"/>
    <cellStyle name="常规 7 3" xfId="32"/>
    <cellStyle name="千位分隔" xfId="33" builtinId="3"/>
    <cellStyle name="输入 2 2" xfId="34"/>
    <cellStyle name="60% - 强调文字颜色 3" xfId="35" builtinId="40"/>
    <cellStyle name="强调文字颜色 4 2_四川省2017年省对市（州）税收返还和转移支付分地区预算（草案）--社保处" xfId="36"/>
    <cellStyle name="差_省级科技计划项目专项资金_四川省2018年财政预算执行情况(样表，稿二）" xfId="37"/>
    <cellStyle name="常规 10 4_四川省2018年财政预算执行情况(样表，稿二）" xfId="38"/>
    <cellStyle name="强调文字颜色 6 2 2_2017年省对市(州)税收返还和转移支付预算" xfId="39"/>
    <cellStyle name="千位分隔 2 2 2 4" xfId="40"/>
    <cellStyle name="好_5-农村教师周转房建设_四川省2019年财政预算（草案）（样表，稿二）" xfId="41"/>
    <cellStyle name="超链接" xfId="42" builtinId="8"/>
    <cellStyle name="常规_2014年全省及省级财政收支执行及2015年预算草案表（20150123，自用稿）" xfId="43"/>
    <cellStyle name="好_4-22_四川省2018年财政预算执行情况(样表，稿二）" xfId="44"/>
    <cellStyle name="常规 10 2 2 3" xfId="45"/>
    <cellStyle name="百分比" xfId="46" builtinId="5"/>
    <cellStyle name="常规 17 4_2016年四川省省级一般公共预算支出执行情况表" xfId="47"/>
    <cellStyle name="差_促进扩大信贷增量 3" xfId="48"/>
    <cellStyle name="已访问的超链接" xfId="49" builtinId="9"/>
    <cellStyle name="差_4-14" xfId="50"/>
    <cellStyle name="好_国家文物保护专项资金_四川省2019年财政预算（草案）（样表，稿二）" xfId="51"/>
    <cellStyle name="常规 6" xfId="52"/>
    <cellStyle name="60% - 强调文字颜色 2 3" xfId="53"/>
    <cellStyle name="常规 5_2017年省对市(州)税收返还和转移支付预算" xfId="54"/>
    <cellStyle name="注释" xfId="55" builtinId="10"/>
    <cellStyle name="差_7-普惠金融政府和社会资本合作以奖代补资金_四川省2018年财政预算执行情况(样表，稿二）" xfId="56"/>
    <cellStyle name="常规 12 2 2" xfId="57"/>
    <cellStyle name="60% - 强调文字颜色 2" xfId="58" builtinId="36"/>
    <cellStyle name="常规 5 2 4" xfId="59"/>
    <cellStyle name="好_Sheet18_四川省2019年财政预算（草案）（样表，稿二）" xfId="60"/>
    <cellStyle name="差_7-中等职业教育发展专项经费_四川省2019年财政预算（草案）（样表，稿二）" xfId="61"/>
    <cellStyle name="标题 4" xfId="62" builtinId="19"/>
    <cellStyle name="好_省级文物保护专项资金_四川省2019年财政预算（草案）（样表，稿二）" xfId="63"/>
    <cellStyle name="警告文本" xfId="64" builtinId="11"/>
    <cellStyle name="常规 5 2" xfId="65"/>
    <cellStyle name="60% - 强调文字颜色 2 2 2" xfId="66"/>
    <cellStyle name="差_1-12_四川省2019年财政预算（草案）（样表，稿二）" xfId="67"/>
    <cellStyle name="标题" xfId="68" builtinId="15"/>
    <cellStyle name="输入 2_四川省2017年省对市（州）税收返还和转移支付分地区预算（草案）--社保处" xfId="69"/>
    <cellStyle name="解释性文本" xfId="70" builtinId="53"/>
    <cellStyle name="适中 2 2_2017年省对市(州)税收返还和转移支付预算" xfId="71"/>
    <cellStyle name="标题 1" xfId="72" builtinId="16"/>
    <cellStyle name="常规 2 3 2_2017年省对市(州)税收返还和转移支付预算" xfId="73"/>
    <cellStyle name="标题 2" xfId="74" builtinId="17"/>
    <cellStyle name="差_25 消防部队大型装备建设补助经费_四川省2019年财政预算（草案）（样表，稿二）" xfId="75"/>
    <cellStyle name="60% - 强调文字颜色 1" xfId="76" builtinId="32"/>
    <cellStyle name="好_27 妇女儿童事业发展专项资金_四川省2018年财政预算执行情况(样表，稿二）" xfId="77"/>
    <cellStyle name="60% - 强调文字颜色 2 2 2 3" xfId="78"/>
    <cellStyle name="差_Sheet18_四川省2018年财政预算执行情况(样表，稿二）" xfId="79"/>
    <cellStyle name="常规 5 2 3" xfId="80"/>
    <cellStyle name="百分比 6" xfId="81"/>
    <cellStyle name="标题 3" xfId="82" builtinId="18"/>
    <cellStyle name="好_Sheet25_四川省2019年财政预算（草案）（样表，稿二）" xfId="83"/>
    <cellStyle name="输入 2 3" xfId="84"/>
    <cellStyle name="好_“三区”文化人才专项资金" xfId="85"/>
    <cellStyle name="常规 6 3 2 2" xfId="86"/>
    <cellStyle name="差_2-46_四川省2018年财政预算执行情况(样表，稿二）" xfId="87"/>
    <cellStyle name="60% - 强调文字颜色 4" xfId="88" builtinId="44"/>
    <cellStyle name="好_5 2017年省对市（州）税收返还和转移支付预算分地区情况表（全国重点寺观教堂维修经费业生中央财政补助资金）(1)_四川省2019年财政预算（草案）（样表，稿二）" xfId="89"/>
    <cellStyle name="好_4-9_四川省2018年财政预算执行情况(样表，稿二）" xfId="90"/>
    <cellStyle name="输出" xfId="91" builtinId="21"/>
    <cellStyle name="样式 1_2017年省对市(州)税收返还和转移支付预算" xfId="92"/>
    <cellStyle name="好_汇总 2 2_2017年省对市(州)税收返还和转移支付预算_四川省2019年财政预算（草案）（样表，稿二）" xfId="93"/>
    <cellStyle name="常规 31" xfId="94"/>
    <cellStyle name="常规 26" xfId="95"/>
    <cellStyle name="计算" xfId="96" builtinId="22"/>
    <cellStyle name="40% - 强调文字颜色 4 2" xfId="97"/>
    <cellStyle name="好_2015财金互动汇总（加人行、补成都） 2 2" xfId="98"/>
    <cellStyle name="检查单元格" xfId="99" builtinId="23"/>
    <cellStyle name="常规 6 2 3" xfId="100"/>
    <cellStyle name="好_7 2017年省对市（州）税收返还和转移支付预算分地区情况表（省级旅游发展资金）(1)_四川省2019年财政预算（草案）（样表，稿二）" xfId="101"/>
    <cellStyle name="注释 2 3" xfId="102"/>
    <cellStyle name="差_6-省级财政政府与社会资本合作项目综合补助资金_四川省2018年财政预算执行情况(样表，稿二）" xfId="103"/>
    <cellStyle name="链接单元格" xfId="104" builtinId="24"/>
    <cellStyle name="好_3-义务教育均衡发展专项" xfId="105"/>
    <cellStyle name="20% - 强调文字颜色 6" xfId="106" builtinId="50"/>
    <cellStyle name="千位分隔 2 3 2 2" xfId="107"/>
    <cellStyle name="常规_2015年全省及省级财政收支执行及2016年预算草案表（20160120）企业处修改 2" xfId="108"/>
    <cellStyle name="强调文字颜色 2" xfId="109" builtinId="33"/>
    <cellStyle name="好_汇总 2 3_四川省2018年财政预算执行情况(样表，稿二）" xfId="110"/>
    <cellStyle name="汇总" xfId="111" builtinId="25"/>
    <cellStyle name="差_2-义务教育经费保障机制改革_四川省2019年财政预算（草案）（样表，稿二）" xfId="112"/>
    <cellStyle name="好" xfId="113" builtinId="26"/>
    <cellStyle name="好_2-52_四川省2017年省对市（州）税收返还和转移支付分地区预算（草案）--社保处" xfId="114"/>
    <cellStyle name="差_Sheet22_四川省2017年省对市（州）税收返还和转移支付分地区预算（草案）--社保处" xfId="115"/>
    <cellStyle name="差_24 维稳经费_四川省2019年财政预算（草案）（样表，稿二）" xfId="116"/>
    <cellStyle name="常规 10 2 4" xfId="117"/>
    <cellStyle name="输入 3" xfId="118"/>
    <cellStyle name="好_2017年省对市（州）税收返还和转移支付预算分地区情况表（华侨事务补助）(1)" xfId="119"/>
    <cellStyle name="适中" xfId="120" builtinId="28"/>
    <cellStyle name="常规 8 2" xfId="121"/>
    <cellStyle name="常规 47 2 2 3" xfId="122"/>
    <cellStyle name="20% - 强调文字颜色 5" xfId="123" builtinId="46"/>
    <cellStyle name="常规 2 2 2 4" xfId="124"/>
    <cellStyle name="强调文字颜色 1" xfId="125" builtinId="29"/>
    <cellStyle name="20% - 强调文字颜色 1" xfId="126" builtinId="30"/>
    <cellStyle name="差_5-农村教师周转房建设" xfId="127"/>
    <cellStyle name="常规 47 2 3" xfId="128"/>
    <cellStyle name="40% - 强调文字颜色 1" xfId="129" builtinId="31"/>
    <cellStyle name="常规_2001年预算：收支预算草案（1月8日）" xfId="130"/>
    <cellStyle name="20% - 强调文字颜色 2" xfId="131" builtinId="34"/>
    <cellStyle name="常规 47 2 4" xfId="132"/>
    <cellStyle name="40% - 强调文字颜色 2" xfId="133" builtinId="35"/>
    <cellStyle name="千位分隔 2 2 4 2" xfId="134"/>
    <cellStyle name="好_7-中等职业教育发展专项经费_四川省2018年财政预算执行情况(样表，稿二）" xfId="135"/>
    <cellStyle name="强调文字颜色 3" xfId="136" builtinId="37"/>
    <cellStyle name="好_促进扩大信贷增量_2017年省对市(州)税收返还和转移支付预算" xfId="137"/>
    <cellStyle name="40% - Accent1_2016年四川省省级一般公共预算支出执行情况表" xfId="138"/>
    <cellStyle name="0,0_x000d__x000a_NA_x000d__x000a_ 2_2017年省对市(州)税收返还和转移支付预算" xfId="139"/>
    <cellStyle name="好_4-农村义教“营养改善计划”" xfId="140"/>
    <cellStyle name="强调文字颜色 4" xfId="141" builtinId="41"/>
    <cellStyle name="差_汇总_2 2 3" xfId="142"/>
    <cellStyle name="20% - 强调文字颜色 4" xfId="143" builtinId="42"/>
    <cellStyle name="常规 47 2 2 2" xfId="144"/>
    <cellStyle name="常规 10 4 3 4 3" xfId="145"/>
    <cellStyle name="好_22 2017年省对市（州）税收返还和转移支付预算分地区情况表（交警业务经费）(1)_四川省2018年财政预算执行情况(样表，稿二）" xfId="146"/>
    <cellStyle name="未定义 2" xfId="147"/>
    <cellStyle name="好_2015直接融资汇总表 2_2017年省对市(州)税收返还和转移支付预算" xfId="148"/>
    <cellStyle name="好_2015财金互动汇总（加人行、补成都） 2" xfId="149"/>
    <cellStyle name="计算 3" xfId="150"/>
    <cellStyle name="常规_国有资本经营预算表样" xfId="151"/>
    <cellStyle name="常规 26 3" xfId="152"/>
    <cellStyle name="常规 31 3" xfId="153"/>
    <cellStyle name="40% - 强调文字颜色 4" xfId="154" builtinId="43"/>
    <cellStyle name="差_汇总_2 2_2017年省对市(州)税收返还和转移支付预算" xfId="155"/>
    <cellStyle name="好_18 2017年省对市（州）税收返还和转移支付预算分地区情况表（全省法院系统业务经费）(1)_四川省2019年财政预算（草案）（样表，稿二）" xfId="156"/>
    <cellStyle name="强调文字颜色 5" xfId="157" builtinId="45"/>
    <cellStyle name="强调文字颜色 6 2 3" xfId="158"/>
    <cellStyle name="常规 2 5 3 2" xfId="159"/>
    <cellStyle name="60% - 强调文字颜色 5 2 2 2" xfId="160"/>
    <cellStyle name="好_2015财金互动汇总（加人行、补成都） 3" xfId="161"/>
    <cellStyle name="好_Sheet19_四川省2017年省对市（州）税收返还和转移支付分地区预算（草案）--社保处" xfId="162"/>
    <cellStyle name="好_2015直接融资汇总表" xfId="163"/>
    <cellStyle name="40% - 强调文字颜色 5" xfId="164" builtinId="47"/>
    <cellStyle name="Accent2_收入" xfId="165"/>
    <cellStyle name="差_4-9_四川省2018年财政预算执行情况(样表，稿二）" xfId="166"/>
    <cellStyle name="60% - 强调文字颜色 5" xfId="167" builtinId="48"/>
    <cellStyle name="好_四川省2017年省对市（州）税收返还和转移支付分地区预算（草案）--行政政法处" xfId="168"/>
    <cellStyle name="强调文字颜色 6" xfId="169" builtinId="49"/>
    <cellStyle name="40% - 强调文字颜色 6" xfId="170" builtinId="51"/>
    <cellStyle name="常规_社保基金预算报人大建议表样 2" xfId="171"/>
    <cellStyle name="差_2015直接融资汇总表 2" xfId="172"/>
    <cellStyle name="常规 48 3" xfId="173"/>
    <cellStyle name="60% - 强调文字颜色 6" xfId="174" builtinId="52"/>
    <cellStyle name="汇总 3" xfId="175"/>
    <cellStyle name="注释 2_四川省2017年省对市（州）税收返还和转移支付分地区预算（草案）--社保处" xfId="176"/>
    <cellStyle name="好_促进扩大信贷增量_2017年省对市(州)税收返还和转移支付预算_四川省2018年财政预算执行情况(样表，稿二）" xfId="177"/>
    <cellStyle name="样式 1" xfId="178"/>
    <cellStyle name="输出 2 2 3" xfId="179"/>
    <cellStyle name="输出 2 2" xfId="180"/>
    <cellStyle name="强调文字颜色 6 2" xfId="181"/>
    <cellStyle name="强调文字颜色 5 3" xfId="182"/>
    <cellStyle name="好_Sheet26" xfId="183"/>
    <cellStyle name="20% - 强调文字颜色 3 2 2_2017年省对市(州)税收返还和转移支付预算" xfId="184"/>
    <cellStyle name="强调文字颜色 5 2_四川省2017年省对市（州）税收返还和转移支付分地区预算（草案）--社保处" xfId="185"/>
    <cellStyle name="好_Sheet25_四川省2017年省对市（州）税收返还和转移支付分地区预算（草案）--社保处" xfId="186"/>
    <cellStyle name="强调文字颜色 5 2 2 2" xfId="187"/>
    <cellStyle name="常规 9 3" xfId="188"/>
    <cellStyle name="好_2-义务教育经费保障机制改革_四川省2019年财政预算（草案）（样表，稿二）" xfId="189"/>
    <cellStyle name="千位分隔 2 3 3 2" xfId="190"/>
    <cellStyle name="常规 3 5 2" xfId="191"/>
    <cellStyle name="强调文字颜色 5 2 2" xfId="192"/>
    <cellStyle name="千位分隔 2 3 3" xfId="193"/>
    <cellStyle name="常规 3 2 2_2017年省对市(州)税收返还和转移支付预算" xfId="194"/>
    <cellStyle name="好_促进扩大信贷增量_四川省2019年财政预算（草案）（样表，稿二）" xfId="195"/>
    <cellStyle name="常规 3 5" xfId="196"/>
    <cellStyle name="强调文字颜色 5 2" xfId="197"/>
    <cellStyle name="好_Sheet25" xfId="198"/>
    <cellStyle name="强调文字颜色 3 2 2_2017年省对市(州)税收返还和转移支付预算" xfId="199"/>
    <cellStyle name="常规 27 2 2" xfId="200"/>
    <cellStyle name="强调文字颜色 3 2 2 3" xfId="201"/>
    <cellStyle name="强调文字颜色 3 2 2 2" xfId="202"/>
    <cellStyle name="强调文字颜色 3 2" xfId="203"/>
    <cellStyle name="强调文字颜色 1 2 2 2" xfId="204"/>
    <cellStyle name="好_4-5" xfId="205"/>
    <cellStyle name="强调文字颜色 1 2 2" xfId="206"/>
    <cellStyle name="千位分隔 2 2 2" xfId="207"/>
    <cellStyle name="千位分隔 2 4" xfId="208"/>
    <cellStyle name="千位分隔 2 3 4" xfId="209"/>
    <cellStyle name="好_汇总 2 3" xfId="210"/>
    <cellStyle name="千位分隔 2 3" xfId="211"/>
    <cellStyle name="好_Sheet25_四川省2018年财政预算执行情况(样表，稿二）" xfId="212"/>
    <cellStyle name="差_国家级非物质文化遗产保护专项资金" xfId="213"/>
    <cellStyle name="差_123" xfId="214"/>
    <cellStyle name="千位分隔 2 2 5" xfId="215"/>
    <cellStyle name="差_汇总_1" xfId="216"/>
    <cellStyle name="千位分隔 2 2 3 2" xfId="217"/>
    <cellStyle name="千位分隔 2 2 3" xfId="218"/>
    <cellStyle name="差_宣传文化事业发展专项资金" xfId="219"/>
    <cellStyle name="警告文本 2 2 3 2" xfId="220"/>
    <cellStyle name="千位分隔 2 2 2 2 2" xfId="221"/>
    <cellStyle name="汇总 2 2 4" xfId="222"/>
    <cellStyle name="警告文本 2 2 3" xfId="223"/>
    <cellStyle name="强调文字颜色 2 2_四川省2017年省对市（州）税收返还和转移支付分地区预算（草案）--社保处" xfId="224"/>
    <cellStyle name="好_地方纪检监察机关办案补助专项资金_四川省2019年财政预算（草案）（样表，稿二）" xfId="225"/>
    <cellStyle name="千位分隔 2 4 2" xfId="226"/>
    <cellStyle name="千位分隔 2 2 2 2" xfId="227"/>
    <cellStyle name="链接单元格 2" xfId="228"/>
    <cellStyle name="常规 26 2 2 3" xfId="229"/>
    <cellStyle name="40% - 强调文字颜色 3 2 3" xfId="230"/>
    <cellStyle name="计算 2 2 3" xfId="231"/>
    <cellStyle name="常规 31 2 2" xfId="232"/>
    <cellStyle name="常规 26 2 2" xfId="233"/>
    <cellStyle name="40% - 强调文字颜色 3 2" xfId="234"/>
    <cellStyle name="计算 2 2" xfId="235"/>
    <cellStyle name="好_1-政策性保险财政补助资金_四川省2018年财政预算执行情况(样表，稿二）" xfId="236"/>
    <cellStyle name="差_汇总 2 3_四川省2018年财政预算执行情况(样表，稿二）" xfId="237"/>
    <cellStyle name="40% - 强调文字颜色 6 2" xfId="238"/>
    <cellStyle name="好_Sheet27_四川省2019年财政预算（草案）（样表，稿二）" xfId="239"/>
    <cellStyle name="好_Sheet32_四川省2019年财政预算（草案）（样表，稿二）" xfId="240"/>
    <cellStyle name="0,0_x000d__x000a_NA_x000d__x000a_ 2 4" xfId="241"/>
    <cellStyle name="好_促进扩大信贷增量 4" xfId="242"/>
    <cellStyle name="好_6-省级财政政府与社会资本合作项目综合补助资金" xfId="243"/>
    <cellStyle name="汇总 2_四川省2018年财政预算执行情况(样表，稿二）" xfId="244"/>
    <cellStyle name="适中 2 2" xfId="245"/>
    <cellStyle name="汇总 2 4" xfId="246"/>
    <cellStyle name="检查单元格 3" xfId="247"/>
    <cellStyle name="汇总 2 2 3 2" xfId="248"/>
    <cellStyle name="警告文本 2 2 2 2" xfId="249"/>
    <cellStyle name="好_2-55_四川省2017年省对市（州）税收返还和转移支付分地区预算（草案）--社保处" xfId="250"/>
    <cellStyle name="好_2-60_四川省2017年省对市（州）税收返还和转移支付分地区预算（草案）--社保处" xfId="251"/>
    <cellStyle name="差_Sheet25_四川省2017年省对市（州）税收返还和转移支付分地区预算（草案）--社保处" xfId="252"/>
    <cellStyle name="百分比 7 3" xfId="253"/>
    <cellStyle name="解释性文本 2 2 3" xfId="254"/>
    <cellStyle name="千位分隔 4" xfId="255"/>
    <cellStyle name="汇总 2 2" xfId="256"/>
    <cellStyle name="好_汇总 4" xfId="257"/>
    <cellStyle name="40% - Accent4 2" xfId="258"/>
    <cellStyle name="20% - 强调文字颜色 2 2 2 3" xfId="259"/>
    <cellStyle name="好_债券贴息计算器_四川省2017年省对市（州）税收返还和转移支付分地区预算（草案）--社保处" xfId="260"/>
    <cellStyle name="好_债券贴息计算器" xfId="261"/>
    <cellStyle name="好_体育场馆免费低收费开放补助资金" xfId="262"/>
    <cellStyle name="差_汇总_2 3_2017年省对市(州)税收返还和转移支付预算_四川省2019年财政预算（草案）（样表，稿二）" xfId="263"/>
    <cellStyle name="差_2-财金互动" xfId="264"/>
    <cellStyle name="差_汇总_1 2" xfId="265"/>
    <cellStyle name="好_四川省2017年省对市（州）税收返还和转移支付分地区预算（草案）--债务金融处_四川省2019年财政预算（草案）（样表，稿二）" xfId="266"/>
    <cellStyle name="好_四川省2017年省对市（州）税收返还和转移支付分地区预算（草案）--行政政法处_四川省2018年财政预算执行情况(样表，稿二）" xfId="267"/>
    <cellStyle name="常规 10 4 3 4 2 3" xfId="268"/>
    <cellStyle name="好_省级文化发展专项资金_四川省2019年财政预算（草案）（样表，稿二）" xfId="269"/>
    <cellStyle name="差_少数民族文化事业发展专项资金" xfId="270"/>
    <cellStyle name="差_汇总_2 2_四川省2017年省对市（州）税收返还和转移支付分地区预算（草案）--社保处" xfId="271"/>
    <cellStyle name="好_省级文化发展专项资金_四川省2018年财政预算执行情况(样表，稿二）" xfId="272"/>
    <cellStyle name="好_2-52_四川省2019年财政预算（草案）（样表，稿二）" xfId="273"/>
    <cellStyle name="差_Sheet22_四川省2019年财政预算（草案）（样表，稿二）" xfId="274"/>
    <cellStyle name="好_省级体育专项资金_四川省2019年财政预算（草案）（样表，稿二）" xfId="275"/>
    <cellStyle name="好_省级体育专项资金_四川省2018年财政预算执行情况(样表，稿二）" xfId="276"/>
    <cellStyle name="好_少数民族文化事业发展专项资金" xfId="277"/>
    <cellStyle name="警告文本 2 4" xfId="278"/>
    <cellStyle name="常规_2015年全省及省级财政收支执行及2016年预算草案表（20160120）企业处修改" xfId="279"/>
    <cellStyle name="差_2-50" xfId="280"/>
    <cellStyle name="差_2-45" xfId="281"/>
    <cellStyle name="样式 1 2" xfId="282"/>
    <cellStyle name="好_美术馆公共图书馆文化馆（站）免费开放专项资金_四川省2019年财政预算（草案）（样表，稿二）" xfId="283"/>
    <cellStyle name="好_科技口6-30-35_四川省2019年财政预算（草案）（样表，稿二）" xfId="284"/>
    <cellStyle name="强调文字颜色 3 2 2" xfId="285"/>
    <cellStyle name="适中 2 3" xfId="286"/>
    <cellStyle name="好_科技口6-30-35_四川省2018年财政预算执行情况(样表，稿二）" xfId="287"/>
    <cellStyle name="好_科技口6-30-35" xfId="288"/>
    <cellStyle name="强调文字颜色 6 2 2" xfId="289"/>
    <cellStyle name="好_汇总_四川省2017年省对市（州）税收返还和转移支付分地区预算（草案）--社保处" xfId="290"/>
    <cellStyle name="强调文字颜色 2 2 2" xfId="291"/>
    <cellStyle name="20% - Accent1" xfId="292"/>
    <cellStyle name="20% - 强调文字颜色 3 2 2 3" xfId="293"/>
    <cellStyle name="好_汇总 3_四川省2018年财政预算执行情况(样表，稿二）" xfId="294"/>
    <cellStyle name="60% - 强调文字颜色 1 2 2 2" xfId="295"/>
    <cellStyle name="好_Sheet15_四川省2017年省对市（州）税收返还和转移支付分地区预算（草案）--社保处" xfId="296"/>
    <cellStyle name="好_Sheet20_四川省2017年省对市（州）税收返还和转移支付分地区预算（草案）--社保处" xfId="297"/>
    <cellStyle name="好_5 2017年省对市（州）税收返还和转移支付预算分地区情况表（全国重点寺观教堂维修经费业生中央财政补助资金）(1)" xfId="298"/>
    <cellStyle name="好_汇总 3" xfId="299"/>
    <cellStyle name="好_汇总 2_2017年省对市(州)税收返还和转移支付预算_四川省2018年财政预算执行情况(样表，稿二）" xfId="300"/>
    <cellStyle name="解释性文本 2 2_2017年省对市(州)税收返还和转移支付预算" xfId="301"/>
    <cellStyle name="常规 6 3 3" xfId="302"/>
    <cellStyle name="好_汇总 2 3_四川省2019年财政预算（草案）（样表，稿二）" xfId="303"/>
    <cellStyle name="好_汇总 2 2_四川省2019年财政预算（草案）（样表，稿二）" xfId="304"/>
    <cellStyle name="好_汇总 2 2_四川省2017年省对市（州）税收返还和转移支付分地区预算（草案）--社保处" xfId="305"/>
    <cellStyle name="常规 17 2" xfId="306"/>
    <cellStyle name="常规 22 2" xfId="307"/>
    <cellStyle name="好_汇总 2 2_2017年省对市(州)税收返还和转移支付预算_四川省2018年财政预算执行情况(样表，稿二）" xfId="308"/>
    <cellStyle name="好_汇总 2" xfId="309"/>
    <cellStyle name="好_四川省2017年省对市（州）税收返还和转移支付分地区预算（草案）--教科文处" xfId="310"/>
    <cellStyle name="差_国家文物保护专项资金_四川省2018年财政预算执行情况(样表，稿二）" xfId="311"/>
    <cellStyle name="好_国家级非物质文化遗产保护专项资金_四川省2018年财政预算执行情况(样表，稿二）" xfId="312"/>
    <cellStyle name="差_国家文物保护专项资金" xfId="313"/>
    <cellStyle name="常规 16_四川省2018年财政预算执行情况(样表，稿二）" xfId="314"/>
    <cellStyle name="好_国家级非物质文化遗产保护专项资金" xfId="315"/>
    <cellStyle name="差_省级体育专项资金_四川省2018年财政预算执行情况(样表，稿二）" xfId="316"/>
    <cellStyle name="20% - 强调文字颜色 3 2 2 2" xfId="317"/>
    <cellStyle name="好_公共文化服务体系建设" xfId="318"/>
    <cellStyle name="好_促进扩大信贷增量_四川省2017年省对市（州）税收返还和转移支付分地区预算（草案）--社保处" xfId="319"/>
    <cellStyle name="强调文字颜色 2 2 2_2017年省对市(州)税收返还和转移支付预算" xfId="320"/>
    <cellStyle name="好_促进扩大信贷增量 3_四川省2019年财政预算（草案）（样表，稿二）" xfId="321"/>
    <cellStyle name="普通_97-917" xfId="322"/>
    <cellStyle name="差_2_四川省2018年财政预算执行情况(样表，稿二）" xfId="323"/>
    <cellStyle name="好_24 维稳经费_四川省2019年财政预算（草案）（样表，稿二）" xfId="324"/>
    <cellStyle name="好_Sheet14" xfId="325"/>
    <cellStyle name="好_促进扩大信贷增量 2_四川省2019年财政预算（草案）（样表，稿二）" xfId="326"/>
    <cellStyle name="常规_国有资本经营预算表样 2 2 3" xfId="327"/>
    <cellStyle name="检查单元格 2 3" xfId="328"/>
    <cellStyle name="警告文本 2 3 2" xfId="329"/>
    <cellStyle name="好_促进扩大信贷增量 2_四川省2017年省对市（州）税收返还和转移支付分地区预算（草案）--社保处" xfId="330"/>
    <cellStyle name="好_其他工程费用计费_四川省2018年财政预算执行情况(样表，稿二）" xfId="331"/>
    <cellStyle name="好_促进扩大信贷增量 2 2_2017年省对市(州)税收返还和转移支付预算_四川省2019年财政预算（草案）（样表，稿二）" xfId="332"/>
    <cellStyle name="输出 2 2 4" xfId="333"/>
    <cellStyle name="40% - 强调文字颜色 1 2 2 3" xfId="334"/>
    <cellStyle name="好_博物馆纪念馆逐步免费开放补助资金_四川省2019年财政预算（草案）（样表，稿二）" xfId="335"/>
    <cellStyle name="好_Sheet7_四川省2018年财政预算执行情况(样表，稿二）" xfId="336"/>
    <cellStyle name="好_文化产业发展专项资金_四川省2018年财政预算执行情况(样表，稿二）" xfId="337"/>
    <cellStyle name="差_5 2017年省对市（州）税收返还和转移支付预算分地区情况表（全国重点寺观教堂维修经费业生中央财政补助资金）(1)_四川省2018年财政预算执行情况(样表，稿二）" xfId="338"/>
    <cellStyle name="好_Sheet7" xfId="339"/>
    <cellStyle name="好_2017年省对市（州）税收返还和转移支付预算分地区情况表（华侨事务补助）(1)_四川省2017年省对市（州）税收返还和转移支付分地区预算（草案）--社保处" xfId="340"/>
    <cellStyle name="好_Sheet33_四川省2019年财政预算（草案）（样表，稿二）" xfId="341"/>
    <cellStyle name="千位分隔 2 3 2" xfId="342"/>
    <cellStyle name="好_Sheet33_四川省2017年省对市（州）税收返还和转移支付分地区预算（草案）--社保处" xfId="343"/>
    <cellStyle name="差_2017年省对市（州）税收返还和转移支付预算分地区情况表（华侨事务补助）(1)" xfId="344"/>
    <cellStyle name="差_28 基层干训机构建设补助专项资金_四川省2019年财政预算（草案）（样表，稿二）" xfId="345"/>
    <cellStyle name="好 3" xfId="346"/>
    <cellStyle name="好_Sheet26_四川省2018年财政预算执行情况(样表，稿二）" xfId="347"/>
    <cellStyle name="好_促进扩大信贷增量 2 2_四川省2018年财政预算执行情况(样表，稿二）" xfId="348"/>
    <cellStyle name="好_7-普惠金融政府和社会资本合作以奖代补资金_四川省2018年财政预算执行情况(样表，稿二）" xfId="349"/>
    <cellStyle name="好_Sheet2_四川省2019年财政预算（草案）（样表，稿二）" xfId="350"/>
    <cellStyle name="常规 6_123" xfId="351"/>
    <cellStyle name="常规 3 4" xfId="352"/>
    <cellStyle name="好_Sheet19" xfId="353"/>
    <cellStyle name="好_6" xfId="354"/>
    <cellStyle name="差_汇总_1 2 3 2" xfId="355"/>
    <cellStyle name="汇总 2 2 2 2" xfId="356"/>
    <cellStyle name="好_Sheet16_四川省2018年财政预算执行情况(样表，稿二）" xfId="357"/>
    <cellStyle name="常规 18 2" xfId="358"/>
    <cellStyle name="常规 23 2" xfId="359"/>
    <cellStyle name="好_Sheet16" xfId="360"/>
    <cellStyle name="好_Sheet15" xfId="361"/>
    <cellStyle name="好_Sheet20" xfId="362"/>
    <cellStyle name="常规 10 4 3 3 2 2" xfId="363"/>
    <cellStyle name="千分位_97-917" xfId="364"/>
    <cellStyle name="好_Sheet14_四川省2018年财政预算执行情况(样表，稿二）" xfId="365"/>
    <cellStyle name="差_4_四川省2019年财政预算（草案）（样表，稿二）" xfId="366"/>
    <cellStyle name="常规 19" xfId="367"/>
    <cellStyle name="常规 24" xfId="368"/>
    <cellStyle name="好_9 2017年省对市（州）税收返还和转移支付预算分地区情况表（全省工商行政管理专项经费）(1)" xfId="369"/>
    <cellStyle name="好_7-中等职业教育发展专项经费" xfId="370"/>
    <cellStyle name="差_支出" xfId="371"/>
    <cellStyle name="常规_(陈诚修改稿)2006年全省及省级财政决算及07年预算执行情况表(A4 留底自用) 2 2 2 3" xfId="372"/>
    <cellStyle name="好_汇总 2 2" xfId="373"/>
    <cellStyle name="千位分隔 2 2" xfId="374"/>
    <cellStyle name="好_7 2017年省对市（州）税收返还和转移支付预算分地区情况表（省级旅游发展资金）(1)_四川省2018年财政预算执行情况(样表，稿二）" xfId="375"/>
    <cellStyle name="差_4_四川省2018年财政预算执行情况(样表，稿二）" xfId="376"/>
    <cellStyle name="常规 48" xfId="377"/>
    <cellStyle name="好_6-省级财政政府与社会资本合作项目综合补助资金_四川省2019年财政预算（草案）（样表，稿二）" xfId="378"/>
    <cellStyle name="好_促进扩大信贷增量 4_四川省2019年财政预算（草案）（样表，稿二）" xfId="379"/>
    <cellStyle name="好_4-30" xfId="380"/>
    <cellStyle name="好_6-省级财政政府与社会资本合作项目综合补助资金_四川省2018年财政预算执行情况(样表，稿二）" xfId="381"/>
    <cellStyle name="好_促进扩大信贷增量 4_四川省2018年财政预算执行情况(样表，稿二）" xfId="382"/>
    <cellStyle name="标题 3 2_四川省2018年财政预算执行情况(样表，稿二）" xfId="383"/>
    <cellStyle name="20% - 强调文字颜色 1 2 2_2017年省对市(州)税收返还和转移支付预算" xfId="384"/>
    <cellStyle name="好_6_四川省2019年财政预算（草案）（样表，稿二）" xfId="385"/>
    <cellStyle name="百分比 4 2 2" xfId="386"/>
    <cellStyle name="好_5-中央财政统借统还外债项目资金_四川省2019年财政预算（草案）（样表，稿二）" xfId="387"/>
    <cellStyle name="好_5-农村教师周转房建设_四川省2018年财政预算执行情况(样表，稿二）" xfId="388"/>
    <cellStyle name="好_5 2017年省对市（州）税收返还和转移支付预算分地区情况表（全国重点寺观教堂维修经费业生中央财政补助资金）(1)_四川省2018年财政预算执行情况(样表，稿二）" xfId="389"/>
    <cellStyle name="好_促进扩大信贷增量 3_2017年省对市(州)税收返还和转移支付预算" xfId="390"/>
    <cellStyle name="好_4-农村义教“营养改善计划”_四川省2019年财政预算（草案）（样表，稿二）" xfId="391"/>
    <cellStyle name="好_4-9_四川省2019年财政预算（草案）（样表，稿二）" xfId="392"/>
    <cellStyle name="好_Sheet27_四川省2017年省对市（州）税收返还和转移支付分地区预算（草案）--社保处" xfId="393"/>
    <cellStyle name="好_Sheet32_四川省2017年省对市（州）税收返还和转移支付分地区预算（草案）--社保处" xfId="394"/>
    <cellStyle name="差_债券贴息计算器_四川省2019年财政预算（草案）（样表，稿二）" xfId="395"/>
    <cellStyle name="好_4-31" xfId="396"/>
    <cellStyle name="差_促进扩大信贷增量" xfId="397"/>
    <cellStyle name="好_4-24_四川省2019年财政预算（草案）（样表，稿二）" xfId="398"/>
    <cellStyle name="常规 28 2 2" xfId="399"/>
    <cellStyle name="常规_省级科预算草案表1.14 2" xfId="400"/>
    <cellStyle name="适中 3" xfId="401"/>
    <cellStyle name="好_4-22_四川省2019年财政预算（草案）（样表，稿二）" xfId="402"/>
    <cellStyle name="好_4-21_四川省2019年财政预算（草案）（样表，稿二）" xfId="403"/>
    <cellStyle name="好_4-15_四川省2018年财政预算执行情况(样表，稿二）" xfId="404"/>
    <cellStyle name="好_4-20_四川省2018年财政预算执行情况(样表，稿二）" xfId="405"/>
    <cellStyle name="40% - 强调文字颜色 4 2_四川省2017年省对市（州）税收返还和转移支付分地区预算（草案）--社保处" xfId="406"/>
    <cellStyle name="好_4-12_四川省2018年财政预算执行情况(样表，稿二）" xfId="407"/>
    <cellStyle name="好_4-12" xfId="408"/>
    <cellStyle name="输出 2 3 2" xfId="409"/>
    <cellStyle name="好_4-11_四川省2018年财政预算执行情况(样表，稿二）" xfId="410"/>
    <cellStyle name="常规 47 3" xfId="411"/>
    <cellStyle name="好_Sheet26_四川省2017年省对市（州）税收返还和转移支付分地区预算（草案）--社保处" xfId="412"/>
    <cellStyle name="好_2" xfId="413"/>
    <cellStyle name="好_3-义务教育均衡发展专项_四川省2018年财政预算执行情况(样表，稿二）" xfId="414"/>
    <cellStyle name="差_地方纪检监察机关办案补助专项资金_四川省2017年省对市（州）税收返还和转移支付分地区预算（草案）--社保处" xfId="415"/>
    <cellStyle name="好_3 2017年省对市（州）税收返还和转移支付预算分地区情况表（到村任职）_四川省2018年财政预算执行情况(样表，稿二）" xfId="416"/>
    <cellStyle name="强调文字颜色 3 3" xfId="417"/>
    <cellStyle name="好_2-义务教育经费保障机制改革" xfId="418"/>
    <cellStyle name="好_2-财金互动" xfId="419"/>
    <cellStyle name="好_28 基层干训机构建设补助专项资金" xfId="420"/>
    <cellStyle name="好_汇总 3_2017年省对市(州)税收返还和转移支付预算" xfId="421"/>
    <cellStyle name="差_1-12_四川省2017年省对市（州）税收返还和转移支付分地区预算（草案）--社保处" xfId="422"/>
    <cellStyle name="链接单元格 2 2" xfId="423"/>
    <cellStyle name="好_8 2017年省对市（州）税收返还和转移支付预算分地区情况表（民族事业发展资金）(1)" xfId="424"/>
    <cellStyle name="好_2-67_四川省2019年财政预算（草案）（样表，稿二）" xfId="425"/>
    <cellStyle name="好_2-65_四川省2017年省对市（州）税收返还和转移支付分地区预算（草案）--社保处" xfId="426"/>
    <cellStyle name="好_6-扶持民办教育专项_四川省2018年财政预算执行情况(样表，稿二）" xfId="427"/>
    <cellStyle name="好_19 征兵经费_四川省2018年财政预算执行情况(样表，稿二）" xfId="428"/>
    <cellStyle name="差_四川省2017年省对市（州）税收返还和转移支付分地区预算（草案）--债务金融处" xfId="429"/>
    <cellStyle name="好_25 消防部队大型装备建设补助经费_四川省2019年财政预算（草案）（样表，稿二）" xfId="430"/>
    <cellStyle name="好_宣传文化事业发展专项资金_四川省2019年财政预算（草案）（样表，稿二）" xfId="431"/>
    <cellStyle name="好_25 消防部队大型装备建设补助经费_四川省2018年财政预算执行情况(样表，稿二）" xfId="432"/>
    <cellStyle name="好_宣传文化事业发展专项资金_四川省2018年财政预算执行情况(样表，稿二）" xfId="433"/>
    <cellStyle name="强调文字颜色 6 2 2 2" xfId="434"/>
    <cellStyle name="强调文字颜色 1 3" xfId="435"/>
    <cellStyle name="好_4-29_四川省2019年财政预算（草案）（样表，稿二）" xfId="436"/>
    <cellStyle name="好_促进扩大信贷增量 2" xfId="437"/>
    <cellStyle name="0,0_x000d__x000a_NA_x000d__x000a_ 2 2" xfId="438"/>
    <cellStyle name="好_2 政法转移支付_四川省2019年财政预算（草案）（样表，稿二）" xfId="439"/>
    <cellStyle name="好_24 维稳经费" xfId="440"/>
    <cellStyle name="千位分隔 4 2" xfId="441"/>
    <cellStyle name="好_24 维稳经费_四川省2018年财政预算执行情况(样表，稿二）" xfId="442"/>
    <cellStyle name="差_汇总_1 2 3" xfId="443"/>
    <cellStyle name="好_23 铁路护路专项经费" xfId="444"/>
    <cellStyle name="好_22 2017年省对市（州）税收返还和转移支付预算分地区情况表（交警业务经费）(1)_四川省2019年财政预算（草案）（样表，稿二）" xfId="445"/>
    <cellStyle name="好_21 禁毒补助经费_四川省2019年财政预算（草案）（样表，稿二）" xfId="446"/>
    <cellStyle name="强调文字颜色 4 2 2 2" xfId="447"/>
    <cellStyle name="好_21 禁毒补助经费_四川省2018年财政预算执行情况(样表，稿二）" xfId="448"/>
    <cellStyle name="常规 25 4" xfId="449"/>
    <cellStyle name="常规 3 3_2017年省对市(州)税收返还和转移支付预算" xfId="450"/>
    <cellStyle name="常规 2 5 2 2" xfId="451"/>
    <cellStyle name="好_2017年省对市(州)税收返还和转移支付预算_四川省2019年财政预算（草案）（样表，稿二）" xfId="452"/>
    <cellStyle name="60% - 强调文字颜色 1 2_四川省2017年省对市（州）税收返还和转移支付分地区预算（草案）--社保处" xfId="453"/>
    <cellStyle name="好_公共文化服务体系建设_四川省2018年财政预算执行情况(样表，稿二）" xfId="454"/>
    <cellStyle name="好_2016年四川省省级一般公共预算支出执行情况表_四川省2019年财政预算（草案）（样表，稿二）" xfId="455"/>
    <cellStyle name="好_2016年四川省省级一般公共预算支出执行情况表_四川省2018年财政预算执行情况(样表，稿二）" xfId="456"/>
    <cellStyle name="好_4-23_四川省2019年财政预算（草案）（样表，稿二）" xfId="457"/>
    <cellStyle name="好_Sheet22_四川省2018年财政预算执行情况(样表，稿二）" xfId="458"/>
    <cellStyle name="差_省级文物保护专项资金_四川省2019年财政预算（草案）（样表，稿二）" xfId="459"/>
    <cellStyle name="差_2016年四川省省级一般公共预算支出执行情况表_四川省2018年财政预算执行情况(样表，稿二）" xfId="460"/>
    <cellStyle name="好_2015直接融资汇总表 4" xfId="461"/>
    <cellStyle name="好_2015财金互动汇总（加人行、补成都）_2017年省对市(州)税收返还和转移支付预算" xfId="462"/>
    <cellStyle name="常规 2 2 2 3" xfId="463"/>
    <cellStyle name="好_2015财金互动汇总（加人行、补成都） 3_2017年省对市(州)税收返还和转移支付预算" xfId="464"/>
    <cellStyle name="好_2015财金互动汇总（加人行、补成都） 2 3" xfId="465"/>
    <cellStyle name="好_2015财金互动汇总（加人行、补成都） 2 2_2017年省对市(州)税收返还和转移支付预算" xfId="466"/>
    <cellStyle name="好_2_四川省2019年财政预算（草案）（样表，稿二）" xfId="467"/>
    <cellStyle name="好_2_四川省2018年财政预算执行情况(样表，稿二）" xfId="468"/>
    <cellStyle name="好_Sheet29_四川省2019年财政预算（草案）（样表，稿二）" xfId="469"/>
    <cellStyle name="20% - 强调文字颜色 2 2 2" xfId="470"/>
    <cellStyle name="好_2 政法转移支付_四川省2018年财政预算执行情况(样表，稿二）" xfId="471"/>
    <cellStyle name="好_4-29_四川省2018年财政预算执行情况(样表，稿二）" xfId="472"/>
    <cellStyle name="好_Sheet18_四川省2017年省对市（州）税收返还和转移支付分地区预算（草案）--社保处" xfId="473"/>
    <cellStyle name="输出 2 2 2" xfId="474"/>
    <cellStyle name="好_2-义务教育经费保障机制改革_四川省2018年财政预算执行情况(样表，稿二）" xfId="475"/>
    <cellStyle name="好_19 征兵经费_四川省2019年财政预算（草案）（样表，稿二）" xfId="476"/>
    <cellStyle name="好_18 2017年省对市（州）税收返还和转移支付预算分地区情况表（全省法院系统业务经费）(1)_四川省2018年财政预算执行情况(样表，稿二）" xfId="477"/>
    <cellStyle name="好_2015财金互动汇总（加人行、补成都） 2_2017年省对市(州)税收返还和转移支付预算" xfId="478"/>
    <cellStyle name="常规 39 2 2" xfId="479"/>
    <cellStyle name="好_15-省级防震减灾分情况_四川省2019年财政预算（草案）（样表，稿二）" xfId="480"/>
    <cellStyle name="好_15-省级防震减灾分情况_四川省2018年财政预算执行情况(样表，稿二）" xfId="481"/>
    <cellStyle name="好_15-省级防震减灾分情况" xfId="482"/>
    <cellStyle name="好_省级文物保护专项资金_四川省2018年财政预算执行情况(样表，稿二）" xfId="483"/>
    <cellStyle name="常规 17 2_2016年四川省省级一般公共预算支出执行情况表" xfId="484"/>
    <cellStyle name="好_国家文物保护专项资金" xfId="485"/>
    <cellStyle name="好_14 2017年省对市（州）税收返还和转移支付预算分地区情况表（支持基层政权建设补助资金）(1)" xfId="486"/>
    <cellStyle name="好_促进扩大信贷增量 2 2_2017年省对市(州)税收返还和转移支付预算" xfId="487"/>
    <cellStyle name="常规 28_2016年社保基金收支执行及2017年预算草案表" xfId="488"/>
    <cellStyle name="好_13 2017年省对市（州）税收返还和转移支付预算分地区情况表（审计能力提升专项经费）(1)" xfId="489"/>
    <cellStyle name="好_地方纪检监察机关办案补助专项资金_四川省2017年省对市（州）税收返还和转移支付分地区预算（草案）--社保处" xfId="490"/>
    <cellStyle name="常规 10 4 3 6" xfId="491"/>
    <cellStyle name="好_12 2017年省对市（州）税收返还和转移支付预算分地区情况表（民族地区春节慰问经费）(1)_四川省2019年财政预算（草案）（样表，稿二）" xfId="492"/>
    <cellStyle name="常规 26 2 3" xfId="493"/>
    <cellStyle name="40% - 强调文字颜色 3 3" xfId="494"/>
    <cellStyle name="好_12 2017年省对市（州）税收返还和转移支付预算分地区情况表（民族地区春节慰问经费）(1)" xfId="495"/>
    <cellStyle name="常规 48 3 2" xfId="496"/>
    <cellStyle name="差_2015直接融资汇总表 2 2" xfId="497"/>
    <cellStyle name="差_26 地方纪检监察机关办案补助专项资金_四川省2018年财政预算执行情况(样表，稿二）" xfId="498"/>
    <cellStyle name="好_11 2017年省对市（州）税收返还和转移支付预算分地区情况表（基层行政单位救灾专项资金）(1)_四川省2018年财政预算执行情况(样表，稿二）" xfId="499"/>
    <cellStyle name="差_2-62" xfId="500"/>
    <cellStyle name="好_10-扶持民族地区教育发展" xfId="501"/>
    <cellStyle name="常规 47 3 2" xfId="502"/>
    <cellStyle name="差_2015财金互动汇总（加人行、补成都） 2" xfId="503"/>
    <cellStyle name="常规 11 2 4" xfId="504"/>
    <cellStyle name="常规_200704(第一稿）" xfId="505"/>
    <cellStyle name="常规 6 2 2 2" xfId="506"/>
    <cellStyle name="60% - 强调文字颜色 6 2 2_2017年省对市(州)税收返还和转移支付预算" xfId="507"/>
    <cellStyle name="注释 2 2 2" xfId="508"/>
    <cellStyle name="好_1 2017年省对市（州）税收返还和转移支付预算分地区情况表（华侨事务补助）(1)" xfId="509"/>
    <cellStyle name="好_其他工程费用计费_四川省2019年财政预算（草案）（样表，稿二）" xfId="510"/>
    <cellStyle name="好_%84表2：2016-2018年省级部门三年滚动规划报表_支出" xfId="511"/>
    <cellStyle name="好 2 2 3" xfId="512"/>
    <cellStyle name="好_4-11_四川省2019年财政预算（草案）（样表，稿二）" xfId="513"/>
    <cellStyle name="计算 2_四川省2017年省对市（州）税收返还和转移支付分地区预算（草案）--社保处" xfId="514"/>
    <cellStyle name="好 2 2 2" xfId="515"/>
    <cellStyle name="好_5-农村教师周转房建设" xfId="516"/>
    <cellStyle name="20% - 强调文字颜色 5 2" xfId="517"/>
    <cellStyle name="常规 8 2 2" xfId="518"/>
    <cellStyle name="输出 2_四川省2017年省对市（州）税收返还和转移支付分地区预算（草案）--社保处" xfId="519"/>
    <cellStyle name="差_7 2017年省对市（州）税收返还和转移支付预算分地区情况表（省级旅游发展资金）(1)_四川省2019年财政预算（草案）（样表，稿二）" xfId="520"/>
    <cellStyle name="常规_基金分析表(99.3)" xfId="521"/>
    <cellStyle name="汇总 2 3 2" xfId="522"/>
    <cellStyle name="常规_国有资本经营预算表样 2 2 2" xfId="523"/>
    <cellStyle name="检查单元格 2 2" xfId="524"/>
    <cellStyle name="40% - 强调文字颜色 4 2 2" xfId="525"/>
    <cellStyle name="常规_国有资本经营预算表样 2 2" xfId="526"/>
    <cellStyle name="汇总 2 3" xfId="527"/>
    <cellStyle name="检查单元格 2" xfId="528"/>
    <cellStyle name="强调文字颜色 6 2 2 3" xfId="529"/>
    <cellStyle name="常规_2014年全省及省级财政收支执行及2015年预算草案表（20150123，自用稿） 2 2 2" xfId="530"/>
    <cellStyle name="常规_(陈诚修改稿)2006年全省及省级财政决算及07年预算执行情况表(A4 留底自用) 2" xfId="531"/>
    <cellStyle name="常规 47 4" xfId="532"/>
    <cellStyle name="好_Sheet7_四川省2019年财政预算（草案）（样表，稿二）" xfId="533"/>
    <cellStyle name="常规 18 2 2" xfId="534"/>
    <cellStyle name="常规 24 3" xfId="535"/>
    <cellStyle name="差_汇总_2_四川省2017年省对市（州）税收返还和转移支付分地区预算（草案）--社保处" xfId="536"/>
    <cellStyle name="好_汇总 2 2_四川省2018年财政预算执行情况(样表，稿二）" xfId="537"/>
    <cellStyle name="常规_(陈诚修改稿)2006年全省及省级财政决算及07年预算执行情况表(A4 留底自用)" xfId="538"/>
    <cellStyle name="常规 9 2 3" xfId="539"/>
    <cellStyle name="好_省级体育专项资金" xfId="540"/>
    <cellStyle name="好_10 2017年省对市（州）税收返还和转移支付预算分地区情况表（寺观教堂维修补助资金）(1)_四川省2018年财政预算执行情况(样表，稿二）" xfId="541"/>
    <cellStyle name="常规 9 2 2 2" xfId="542"/>
    <cellStyle name="常规 9 2 2" xfId="543"/>
    <cellStyle name="常规 8_四川省2018年财政预算执行情况(样表，稿二）" xfId="544"/>
    <cellStyle name="好_少数民族文化事业发展专项资金_四川省2019年财政预算（草案）（样表，稿二）" xfId="545"/>
    <cellStyle name="好_公共文化服务体系建设_四川省2019年财政预算（草案）（样表，稿二）" xfId="546"/>
    <cellStyle name="常规 16" xfId="547"/>
    <cellStyle name="常规 21" xfId="548"/>
    <cellStyle name="好_13 2017年省对市（州）税收返还和转移支付预算分地区情况表（审计能力提升专项经费）(1)_四川省2018年财政预算执行情况(样表，稿二）" xfId="549"/>
    <cellStyle name="检查单元格 2 2 2" xfId="550"/>
    <cellStyle name="40% - 强调文字颜色 5 2 2 3" xfId="551"/>
    <cellStyle name="常规 28 2 2 5" xfId="552"/>
    <cellStyle name="常规 7_2014年年终预算结余指标汇总分析表（定稿）" xfId="553"/>
    <cellStyle name="常规 3 2 3" xfId="554"/>
    <cellStyle name="常规 28 2 4" xfId="555"/>
    <cellStyle name="好_Sheet15_四川省2019年财政预算（草案）（样表，稿二）" xfId="556"/>
    <cellStyle name="好_Sheet20_四川省2019年财政预算（草案）（样表，稿二）" xfId="557"/>
    <cellStyle name="差_汇总_2 3_2017年省对市(州)税收返还和转移支付预算_四川省2018年财政预算执行情况(样表，稿二）" xfId="558"/>
    <cellStyle name="常规 7 2 2" xfId="559"/>
    <cellStyle name="差_2-59_四川省2019年财政预算（草案）（样表，稿二）" xfId="560"/>
    <cellStyle name="常规 7" xfId="561"/>
    <cellStyle name="链接单元格 2 2_2017年省对市(州)税收返还和转移支付预算" xfId="562"/>
    <cellStyle name="好_2017年省对市（州）税收返还和转移支付预算分地区情况表（华侨事务补助）(1)_四川省2019年财政预算（草案）（样表，稿二）" xfId="563"/>
    <cellStyle name="差_Sheet33_四川省2019年财政预算（草案）（样表，稿二）" xfId="564"/>
    <cellStyle name="好_2-58_四川省2019年财政预算（草案）（样表，稿二）" xfId="565"/>
    <cellStyle name="60% - 强调文字颜色 3 2 3" xfId="566"/>
    <cellStyle name="常规 6 3 2" xfId="567"/>
    <cellStyle name="好_促进扩大信贷增量 2 3_四川省2018年财政预算执行情况(样表，稿二）" xfId="568"/>
    <cellStyle name="好_18 2017年省对市（州）税收返还和转移支付预算分地区情况表（全省法院系统业务经费）(1)" xfId="569"/>
    <cellStyle name="差_2015直接融资汇总表 4" xfId="570"/>
    <cellStyle name="常规 6 2 4" xfId="571"/>
    <cellStyle name="好_博物馆纪念馆逐步免费开放补助资金" xfId="572"/>
    <cellStyle name="注释 2 2" xfId="573"/>
    <cellStyle name="差_13 2017年省对市（州）税收返还和转移支付预算分地区情况表（审计能力提升专项经费）(1)_四川省2019年财政预算（草案）（样表，稿二）" xfId="574"/>
    <cellStyle name="常规 6 2 2" xfId="575"/>
    <cellStyle name="好_Sheet29_四川省2018年财政预算执行情况(样表，稿二）" xfId="576"/>
    <cellStyle name="标题 1 2 3" xfId="577"/>
    <cellStyle name="差_4-21" xfId="578"/>
    <cellStyle name="好_2017年省对市(州)税收返还和转移支付预算_四川省2018年财政预算执行情况(样表，稿二）" xfId="579"/>
    <cellStyle name="常规 6 2" xfId="580"/>
    <cellStyle name="好_22 2017年省对市（州）税收返还和转移支付预算分地区情况表（交警业务经费）(1)" xfId="581"/>
    <cellStyle name="注释 2" xfId="582"/>
    <cellStyle name="常规 5 5" xfId="583"/>
    <cellStyle name="常规 7 2_2017年省对市(州)税收返还和转移支付预算" xfId="584"/>
    <cellStyle name="好_4-9" xfId="585"/>
    <cellStyle name="常规 5 4 2" xfId="586"/>
    <cellStyle name="40% - 强调文字颜色 2 2 2_2017年省对市(州)税收返还和转移支付预算" xfId="587"/>
    <cellStyle name="好_四川省2017年省对市（州）税收返还和转移支付分地区预算（草案）--社保处" xfId="588"/>
    <cellStyle name="常规 11" xfId="589"/>
    <cellStyle name="常规 5 3" xfId="590"/>
    <cellStyle name="常规 2 3 6" xfId="591"/>
    <cellStyle name="常规 5 2 2 2" xfId="592"/>
    <cellStyle name="常规 5" xfId="593"/>
    <cellStyle name="40% - 强调文字颜色 3 2 2 2" xfId="594"/>
    <cellStyle name="差_省级文化发展专项资金_四川省2019年财政预算（草案）（样表，稿二）" xfId="595"/>
    <cellStyle name="检查单元格 2 2_2017年省对市(州)税收返还和转移支付预算" xfId="596"/>
    <cellStyle name="常规 22 2 2 2" xfId="597"/>
    <cellStyle name="好_1-12_四川省2019年财政预算（草案）（样表，稿二）" xfId="598"/>
    <cellStyle name="差_2-67_四川省2019年财政预算（草案）（样表，稿二）" xfId="599"/>
    <cellStyle name="Note" xfId="600"/>
    <cellStyle name="差_“三区”文化人才专项资金_四川省2018年财政预算执行情况(样表，稿二）" xfId="601"/>
    <cellStyle name="常规 47 4 3" xfId="602"/>
    <cellStyle name="常规 6 3_123" xfId="603"/>
    <cellStyle name="好_四川省2017年省对市（州）税收返还和转移支付分地区预算（草案）--债务金融处" xfId="604"/>
    <cellStyle name="差_3-创业担保贷款贴息及奖补_四川省2018年财政预算执行情况(样表，稿二）" xfId="605"/>
    <cellStyle name="常规_(陈诚修改稿)2006年全省及省级财政决算及07年预算执行情况表(A4 留底自用) 2 2" xfId="606"/>
    <cellStyle name="常规 47 4 2" xfId="607"/>
    <cellStyle name="好_汇总 2_四川省2019年财政预算（草案）（样表，稿二）" xfId="608"/>
    <cellStyle name="好_四川省2017年省对市（州）税收返还和转移支付分地区预算（草案）--教科文处_四川省2019年财政预算（草案）（样表，稿二）" xfId="609"/>
    <cellStyle name="0,0_x000d__x000a_NA_x000d__x000a_ 5" xfId="610"/>
    <cellStyle name="汇总 2 2 3" xfId="611"/>
    <cellStyle name="警告文本 2 2 2" xfId="612"/>
    <cellStyle name="好_促进扩大信贷增量 2_2017年省对市(州)税收返还和转移支付预算_四川省2018年财政预算执行情况(样表，稿二）" xfId="613"/>
    <cellStyle name="差_美术馆公共图书馆文化馆（站）免费开放专项资金_四川省2019年财政预算（草案）（样表，稿二）" xfId="614"/>
    <cellStyle name="好_7 2017年省对市（州）税收返还和转移支付预算分地区情况表（省级旅游发展资金）(1)" xfId="615"/>
    <cellStyle name="20% - 强调文字颜色 4 2" xfId="616"/>
    <cellStyle name="常规 47 2 2 2 2" xfId="617"/>
    <cellStyle name="差_6-省级财政政府与社会资本合作项目综合补助资金" xfId="618"/>
    <cellStyle name="差_促进扩大信贷增量 3_四川省2017年省对市（州）税收返还和转移支付分地区预算（草案）--社保处" xfId="619"/>
    <cellStyle name="常规 4 3" xfId="620"/>
    <cellStyle name="差_4-5_四川省2018年财政预算执行情况(样表，稿二）" xfId="621"/>
    <cellStyle name="常规 4 2 2 2" xfId="622"/>
    <cellStyle name="常规 6 4" xfId="623"/>
    <cellStyle name="常规 4 2 2" xfId="624"/>
    <cellStyle name="常规 4 4" xfId="625"/>
    <cellStyle name="好_地方纪检监察机关办案补助专项资金_四川省2018年财政预算执行情况(样表，稿二）" xfId="626"/>
    <cellStyle name="常规 4" xfId="627"/>
    <cellStyle name="差_2 政法转移支付_四川省2018年财政预算执行情况(样表，稿二）" xfId="628"/>
    <cellStyle name="常规 39 3" xfId="629"/>
    <cellStyle name="常规 39 2" xfId="630"/>
    <cellStyle name="40% - 强调文字颜色 6 2 3" xfId="631"/>
    <cellStyle name="好_Sheet29" xfId="632"/>
    <cellStyle name="常规 35_2020支出预算表(以此为准)2" xfId="633"/>
    <cellStyle name="好_4-14_四川省2019年财政预算（草案）（样表，稿二）" xfId="634"/>
    <cellStyle name="千位[0]_ 表八" xfId="635"/>
    <cellStyle name="差_Sheet14_四川省2018年财政预算执行情况(样表，稿二）" xfId="636"/>
    <cellStyle name="常规 35 2" xfId="637"/>
    <cellStyle name="常规 40 2" xfId="638"/>
    <cellStyle name="好_4-30_四川省2018年财政预算执行情况(样表，稿二）" xfId="639"/>
    <cellStyle name="常规 3 3 3" xfId="640"/>
    <cellStyle name="好_3 2017年省对市（州）税收返还和转移支付预算分地区情况表（到村任职）_四川省2019年财政预算（草案）（样表，稿二）" xfId="641"/>
    <cellStyle name="好_26 地方纪检监察机关办案补助专项资金" xfId="642"/>
    <cellStyle name="常规 29 2" xfId="643"/>
    <cellStyle name="常规 34 2" xfId="644"/>
    <cellStyle name="常规 10 4 3 7" xfId="645"/>
    <cellStyle name="常规 27 3" xfId="646"/>
    <cellStyle name="常规 32 3" xfId="647"/>
    <cellStyle name="好_3-创业担保贷款贴息及奖补" xfId="648"/>
    <cellStyle name="常规 3 2 3 2 2" xfId="649"/>
    <cellStyle name="常规 2 2 2" xfId="650"/>
    <cellStyle name="好_4-14" xfId="651"/>
    <cellStyle name="常规 42" xfId="652"/>
    <cellStyle name="常规 37" xfId="653"/>
    <cellStyle name="好 2 2_2017年省对市(州)税收返还和转移支付预算" xfId="654"/>
    <cellStyle name="60% - Accent2 2" xfId="655"/>
    <cellStyle name="常规 34" xfId="656"/>
    <cellStyle name="常规 29" xfId="657"/>
    <cellStyle name="好_2-67_四川省2018年财政预算执行情况(样表，稿二）" xfId="658"/>
    <cellStyle name="差_汇总 2_2017年省对市(州)税收返还和转移支付预算_四川省2019年财政预算（草案）（样表，稿二）" xfId="659"/>
    <cellStyle name="常规 27 2_2016年四川省省级一般公共预算支出执行情况表" xfId="660"/>
    <cellStyle name="好_4-24_四川省2018年财政预算执行情况(样表，稿二）" xfId="661"/>
    <cellStyle name="好 2 3" xfId="662"/>
    <cellStyle name="40% - 强调文字颜色 5 2" xfId="663"/>
    <cellStyle name="好_2015直接融资汇总表 2" xfId="664"/>
    <cellStyle name="常规 27_2016年四川省省级一般公共预算支出执行情况表" xfId="665"/>
    <cellStyle name="好_Sheet19_四川省2019年财政预算（草案）（样表，稿二）" xfId="666"/>
    <cellStyle name="好_Sheet2_四川省2018年财政预算执行情况(样表，稿二）" xfId="667"/>
    <cellStyle name="好_促进扩大信贷增量 2_2017年省对市(州)税收返还和转移支付预算" xfId="668"/>
    <cellStyle name="差_Sheet7_四川省2019年财政预算（草案）（样表，稿二）" xfId="669"/>
    <cellStyle name="常规 27 2" xfId="670"/>
    <cellStyle name="常规 32 2" xfId="671"/>
    <cellStyle name="好_9 2017年省对市（州）税收返还和转移支付预算分地区情况表（全省工商行政管理专项经费）(1)_四川省2019年财政预算（草案）（样表，稿二）" xfId="672"/>
    <cellStyle name="好_汇总 2_2017年省对市(州)税收返还和转移支付预算_四川省2019年财政预算（草案）（样表，稿二）" xfId="673"/>
    <cellStyle name="常规 31_2016年社保基金收支执行及2017年预算草案表" xfId="674"/>
    <cellStyle name="常规 26_2016年社保基金收支执行及2017年预算草案表" xfId="675"/>
    <cellStyle name="好_四川省2018年财政预算执行情况(样表，稿二）" xfId="676"/>
    <cellStyle name="常规 25 3 2" xfId="677"/>
    <cellStyle name="差_4-11_四川省2018年财政预算执行情况(样表，稿二）" xfId="678"/>
    <cellStyle name="警告文本 2 2 4" xfId="679"/>
    <cellStyle name="千位分隔 2 2 2 3" xfId="680"/>
    <cellStyle name="常规 3 6 2" xfId="681"/>
    <cellStyle name="常规 25 2_2016年社保基金收支执行及2017年预算草案表" xfId="682"/>
    <cellStyle name="常规 11 2 3 2" xfId="683"/>
    <cellStyle name="好_23 铁路护路专项经费_四川省2019年财政预算（草案）（样表，稿二）" xfId="684"/>
    <cellStyle name="好_6_四川省2018年财政预算执行情况(样表，稿二）" xfId="685"/>
    <cellStyle name="差_宣传文化事业发展专项资金_四川省2018年财政预算执行情况(样表，稿二）" xfId="686"/>
    <cellStyle name="好_2-58" xfId="687"/>
    <cellStyle name="差_Sheet33" xfId="688"/>
    <cellStyle name="常规 25 2 3" xfId="689"/>
    <cellStyle name="常规 22 2 3" xfId="690"/>
    <cellStyle name="常规 21 2 4" xfId="691"/>
    <cellStyle name="常规 48 2 2" xfId="692"/>
    <cellStyle name="差_2-67" xfId="693"/>
    <cellStyle name="差_4-31_四川省2018年财政预算执行情况(样表，稿二）" xfId="694"/>
    <cellStyle name="好_1-12" xfId="695"/>
    <cellStyle name="常规 3 7" xfId="696"/>
    <cellStyle name="常规 21 2 3 2" xfId="697"/>
    <cellStyle name="差_促进扩大信贷增量 4_四川省2019年财政预算（草案）（样表，稿二）" xfId="698"/>
    <cellStyle name="差_4-20_四川省2019年财政预算（草案）（样表，稿二）" xfId="699"/>
    <cellStyle name="差_4-15_四川省2019年财政预算（草案）（样表，稿二）" xfId="700"/>
    <cellStyle name="常规 21 2 2 2" xfId="701"/>
    <cellStyle name="常规 2 7" xfId="702"/>
    <cellStyle name="好_8 2017年省对市（州）税收返还和转移支付预算分地区情况表（民族事业发展资金）(1)_四川省2018年财政预算执行情况(样表，稿二）" xfId="703"/>
    <cellStyle name="常规 2 6 2" xfId="704"/>
    <cellStyle name="常规 2 6" xfId="705"/>
    <cellStyle name="常规 5 2_2017年省对市(州)税收返还和转移支付预算" xfId="706"/>
    <cellStyle name="差_汇总_1 2_2017年省对市(州)税收返还和转移支付预算 2" xfId="707"/>
    <cellStyle name="标题 3 2 2 2" xfId="708"/>
    <cellStyle name="常规 2 5_2017年省对市(州)税收返还和转移支付预算" xfId="709"/>
    <cellStyle name="差_2-65_四川省2017年省对市（州）税收返还和转移支付分地区预算（草案）--社保处" xfId="710"/>
    <cellStyle name="好_2 政法转移支付" xfId="711"/>
    <cellStyle name="常规 17 4" xfId="712"/>
    <cellStyle name="常规 22 4" xfId="713"/>
    <cellStyle name="好_4-29" xfId="714"/>
    <cellStyle name="常规 2 5 2" xfId="715"/>
    <cellStyle name="好_4-12_四川省2019年财政预算（草案）（样表，稿二）" xfId="716"/>
    <cellStyle name="常规 13_四川省2017年省对市（州）税收返还和转移支付分地区预算（草案）--社保处" xfId="717"/>
    <cellStyle name="强调文字颜色 5 2 2 3" xfId="718"/>
    <cellStyle name="Accent3" xfId="719"/>
    <cellStyle name="差_汇总_2017年省对市(州)税收返还和转移支付预算_四川省2019年财政预算（草案）（样表，稿二）" xfId="720"/>
    <cellStyle name="常规 2 5" xfId="721"/>
    <cellStyle name="常规 30_2016年四川省省级一般公共预算支出执行情况表" xfId="722"/>
    <cellStyle name="差_汇总 3" xfId="723"/>
    <cellStyle name="差_2016年四川省省级一般公共预算支出执行情况表_四川省2019年财政预算（草案）（样表，稿二）" xfId="724"/>
    <cellStyle name="好_Sheet22_四川省2019年财政预算（草案）（样表，稿二）" xfId="725"/>
    <cellStyle name="好 2 2" xfId="726"/>
    <cellStyle name="常规 2 3 5 3" xfId="727"/>
    <cellStyle name="常规 2 3 4" xfId="728"/>
    <cellStyle name="常规 2 3 2 3 2" xfId="729"/>
    <cellStyle name="常规 2 2 3" xfId="730"/>
    <cellStyle name="好_4-15" xfId="731"/>
    <cellStyle name="好_4-20" xfId="732"/>
    <cellStyle name="常规 2 2" xfId="733"/>
    <cellStyle name="好_2015直接融资汇总表 2 2" xfId="734"/>
    <cellStyle name="差_促进扩大信贷增量 2 3_四川省2018年财政预算执行情况(样表，稿二）" xfId="735"/>
    <cellStyle name="40% - 强调文字颜色 5 2 2" xfId="736"/>
    <cellStyle name="常规 19 2 2" xfId="737"/>
    <cellStyle name="常规 24 2 2" xfId="738"/>
    <cellStyle name="常规 4 2" xfId="739"/>
    <cellStyle name="好_21 禁毒补助经费" xfId="740"/>
    <cellStyle name="警告文本 2 3" xfId="741"/>
    <cellStyle name="40% - 强调文字颜色 2 2_四川省2017年省对市（州）税收返还和转移支付分地区预算（草案）--社保处" xfId="742"/>
    <cellStyle name="常规 14 2" xfId="743"/>
    <cellStyle name="差_9 2017年省对市（州）税收返还和转移支付预算分地区情况表（全省工商行政管理专项经费）(1)" xfId="744"/>
    <cellStyle name="输入 2 2 3" xfId="745"/>
    <cellStyle name="常规 13" xfId="746"/>
    <cellStyle name="差_2015财金互动汇总（加人行、补成都） 3" xfId="747"/>
    <cellStyle name="差_2-62_四川省2019年财政预算（草案）（样表，稿二）" xfId="748"/>
    <cellStyle name="好_4-21_四川省2018年财政预算执行情况(样表，稿二）" xfId="749"/>
    <cellStyle name="20% - 强调文字颜色 1 3" xfId="750"/>
    <cellStyle name="20% - Accent1 2" xfId="751"/>
    <cellStyle name="强调文字颜色 2 2 2 2" xfId="752"/>
    <cellStyle name="常规 11 2 2 2" xfId="753"/>
    <cellStyle name="好_Sheet22_四川省2017年省对市（州）税收返还和转移支付分地区预算（草案）--社保处" xfId="754"/>
    <cellStyle name="常规 10 5" xfId="755"/>
    <cellStyle name="差_4-29_四川省2019年财政预算（草案）（样表，稿二）" xfId="756"/>
    <cellStyle name="40% - Accent1" xfId="757"/>
    <cellStyle name="标题 3 2 2 3" xfId="758"/>
    <cellStyle name="输入 2 2_2017年省对市(州)税收返还和转移支付预算" xfId="759"/>
    <cellStyle name="常规 17 5" xfId="760"/>
    <cellStyle name="常规 22 5" xfId="761"/>
    <cellStyle name="常规 3 2 2 2" xfId="762"/>
    <cellStyle name="常规 11 2 2" xfId="763"/>
    <cellStyle name="汇总 2" xfId="764"/>
    <cellStyle name="常规 10 4 3 8" xfId="765"/>
    <cellStyle name="常规 10 4 3 3 2 3" xfId="766"/>
    <cellStyle name="常规 28 2" xfId="767"/>
    <cellStyle name="常规 33 2" xfId="768"/>
    <cellStyle name="好_国家文物保护专项资金_四川省2018年财政预算执行情况(样表，稿二）" xfId="769"/>
    <cellStyle name="常规 10 3_123" xfId="770"/>
    <cellStyle name="常规 28 2 2 3" xfId="771"/>
    <cellStyle name="常规 10 2_2017年省对市(州)税收返还和转移支付预算" xfId="772"/>
    <cellStyle name="常规 10_123" xfId="773"/>
    <cellStyle name="常规 10 2 2 2 2" xfId="774"/>
    <cellStyle name="强调文字颜色 1 2_四川省2017年省对市（州）税收返还和转移支付分地区预算（草案）--社保处" xfId="775"/>
    <cellStyle name="常规 11 3" xfId="776"/>
    <cellStyle name="Bad 2" xfId="777"/>
    <cellStyle name="常规 47" xfId="778"/>
    <cellStyle name="常规 5 2 3 2" xfId="779"/>
    <cellStyle name="差_文化产业发展专项资金" xfId="780"/>
    <cellStyle name="常规 41" xfId="781"/>
    <cellStyle name="常规 36" xfId="782"/>
    <cellStyle name="常规 3 2 4" xfId="783"/>
    <cellStyle name="好_促进扩大信贷增量 3_四川省2018年财政预算执行情况(样表，稿二）" xfId="784"/>
    <cellStyle name="好_汇总 4_四川省2019年财政预算（草案）（样表，稿二）" xfId="785"/>
    <cellStyle name="好_10-扶持民族地区教育发展_四川省2019年财政预算（草案）（样表，稿二）" xfId="786"/>
    <cellStyle name="差 3" xfId="787"/>
    <cellStyle name="差_四川省2017年省对市（州）税收返还和转移支付分地区预算（草案）--债务金融处_四川省2019年财政预算（草案）（样表，稿二）" xfId="788"/>
    <cellStyle name="常规 48 2" xfId="789"/>
    <cellStyle name="差_四川省2017年省对市（州）税收返还和转移支付分地区预算（草案）--社保处" xfId="790"/>
    <cellStyle name="差_四川省2017年省对市（州）税收返还和转移支付分地区预算（草案）--教科文处_四川省2019年财政预算（草案）（样表，稿二）" xfId="791"/>
    <cellStyle name="差_科技口6-30-35_四川省2018年财政预算执行情况(样表，稿二）" xfId="792"/>
    <cellStyle name="差_汇总_四川省2018年财政预算执行情况(样表，稿二）" xfId="793"/>
    <cellStyle name="输出 2 4" xfId="794"/>
    <cellStyle name="差_汇总_2017年省对市(州)税收返还和转移支付预算_四川省2018年财政预算执行情况(样表，稿二）" xfId="795"/>
    <cellStyle name="好_体育场馆免费低收费开放补助资金_四川省2019年财政预算（草案）（样表，稿二）" xfId="796"/>
    <cellStyle name="差_汇总_2_四川省2019年财政预算（草案）（样表，稿二）" xfId="797"/>
    <cellStyle name="强调文字颜色 1 2 2 3" xfId="798"/>
    <cellStyle name="差_汇总_2_四川省2018年财政预算执行情况(样表，稿二）" xfId="799"/>
    <cellStyle name="适中 2 2 3" xfId="800"/>
    <cellStyle name="常规 2 2 4 2" xfId="801"/>
    <cellStyle name="好_2015直接融资汇总表 3" xfId="802"/>
    <cellStyle name="好_Sheet14_四川省2017年省对市（州）税收返还和转移支付分地区预算（草案）--社保处" xfId="803"/>
    <cellStyle name="差_汇总 3_四川省2019年财政预算（草案）（样表，稿二）" xfId="804"/>
    <cellStyle name="40% - 强调文字颜色 5 3" xfId="805"/>
    <cellStyle name="千位分隔 3" xfId="806"/>
    <cellStyle name="好_4_四川省2019年财政预算（草案）（样表，稿二）" xfId="807"/>
    <cellStyle name="标题 4 2" xfId="808"/>
    <cellStyle name="60% - 强调文字颜色 3 2 2_2017年省对市(州)税收返还和转移支付预算" xfId="809"/>
    <cellStyle name="解释性文本 2 2 2" xfId="810"/>
    <cellStyle name="百分比 7 2" xfId="811"/>
    <cellStyle name="差_汇总_2 2 2_四川省2019年财政预算（草案）（样表，稿二）" xfId="812"/>
    <cellStyle name="差_汇总_2 2 2_四川省2017年省对市（州）税收返还和转移支付分地区预算（草案）--社保处" xfId="813"/>
    <cellStyle name="差_汇总_2 2" xfId="814"/>
    <cellStyle name="好_四川省2017年省对市（州）税收返还和转移支付分地区预算（草案）--债务金融处_四川省2018年财政预算执行情况(样表，稿二）" xfId="815"/>
    <cellStyle name="强调文字颜色 3 2_四川省2017年省对市（州）税收返还和转移支付分地区预算（草案）--社保处" xfId="816"/>
    <cellStyle name="差_汇总_1 3_2017年省对市(州)税收返还和转移支付预算" xfId="817"/>
    <cellStyle name="差_汇总_1 3 2" xfId="818"/>
    <cellStyle name="差_汇总_1 2 4" xfId="819"/>
    <cellStyle name="好_Sheet16_四川省2017年省对市（州）税收返还和转移支付分地区预算（草案）--社保处" xfId="820"/>
    <cellStyle name="常规 10 4 3 7 2" xfId="821"/>
    <cellStyle name="强调文字颜色 2 2" xfId="822"/>
    <cellStyle name="常规 10 2 2 4" xfId="823"/>
    <cellStyle name="差_汇总_1 2 2_2017年省对市(州)税收返还和转移支付预算" xfId="824"/>
    <cellStyle name="差_汇总 4" xfId="825"/>
    <cellStyle name="差_汇总 3_四川省2018年财政预算执行情况(样表，稿二）" xfId="826"/>
    <cellStyle name="千位分隔 2 2 2 3 2" xfId="827"/>
    <cellStyle name="好_促进扩大信贷增量 2 3_四川省2019年财政预算（草案）（样表，稿二）" xfId="828"/>
    <cellStyle name="差_省级文化发展专项资金" xfId="829"/>
    <cellStyle name="差_汇总 3_四川省2017年省对市（州）税收返还和转移支付分地区预算（草案）--社保处" xfId="830"/>
    <cellStyle name="常规 10 3" xfId="831"/>
    <cellStyle name="差_省级体育专项资金_四川省2019年财政预算（草案）（样表，稿二）" xfId="832"/>
    <cellStyle name="好_Sheet14_四川省2019年财政预算（草案）（样表，稿二）" xfId="833"/>
    <cellStyle name="常规 17_2016年四川省省级一般公共预算支出执行情况表" xfId="834"/>
    <cellStyle name="差_汇总 3_2017年省对市(州)税收返还和转移支付预算" xfId="835"/>
    <cellStyle name="差_4-30_四川省2019年财政预算（草案）（样表，稿二）" xfId="836"/>
    <cellStyle name="好_促进扩大信贷增量_四川省2018年财政预算执行情况(样表，稿二）" xfId="837"/>
    <cellStyle name="差_1-12" xfId="838"/>
    <cellStyle name="60% - Accent5" xfId="839"/>
    <cellStyle name="强调文字颜色 4 2" xfId="840"/>
    <cellStyle name="强调文字颜色 4 2 2" xfId="841"/>
    <cellStyle name="常规 2 4_四川省2018年财政预算执行情况(样表，稿二）" xfId="842"/>
    <cellStyle name="60% - Accent5 2" xfId="843"/>
    <cellStyle name="差_汇总 2_四川省2019年财政预算（草案）（样表，稿二）" xfId="844"/>
    <cellStyle name="好_2017年省对市（州）税收返还和转移支付预算分地区情况表（华侨事务补助）(1)_四川省2018年财政预算执行情况(样表，稿二）" xfId="845"/>
    <cellStyle name="常规 2 3_2017年省对市(州)税收返还和转移支付预算" xfId="846"/>
    <cellStyle name="好_2-52_四川省2018年财政预算执行情况(样表，稿二）" xfId="847"/>
    <cellStyle name="差_Sheet22_四川省2018年财政预算执行情况(样表，稿二）" xfId="848"/>
    <cellStyle name="20% - 强调文字颜色 5 2_四川省2017年省对市（州）税收返还和转移支付分地区预算（草案）--社保处" xfId="849"/>
    <cellStyle name="差_汇总 2" xfId="850"/>
    <cellStyle name="好_促进扩大信贷增量 2 2_四川省2019年财政预算（草案）（样表，稿二）" xfId="851"/>
    <cellStyle name="差_汇总 2_四川省2018年财政预算执行情况(样表，稿二）" xfId="852"/>
    <cellStyle name="好_美术馆公共图书馆文化馆（站）免费开放专项资金" xfId="853"/>
    <cellStyle name="好_7-普惠金融政府和社会资本合作以奖代补资金_四川省2019年财政预算（草案）（样表，稿二）" xfId="854"/>
    <cellStyle name="差_收入" xfId="855"/>
    <cellStyle name="差_汇总 2_2017年省对市(州)税收返还和转移支付预算" xfId="856"/>
    <cellStyle name="差_美术馆公共图书馆文化馆（站）免费开放专项资金" xfId="857"/>
    <cellStyle name="差_汇总 2 3_四川省2019年财政预算（草案）（样表，稿二）" xfId="858"/>
    <cellStyle name="好_1-政策性保险财政补助资金_四川省2019年财政预算（草案）（样表，稿二）" xfId="859"/>
    <cellStyle name="40% - 强调文字颜色 1 2 3" xfId="860"/>
    <cellStyle name="常规 20 2 3" xfId="861"/>
    <cellStyle name="常规 20 4" xfId="862"/>
    <cellStyle name="常规 15 4" xfId="863"/>
    <cellStyle name="差_少数民族文化事业发展专项资金_四川省2018年财政预算执行情况(样表，稿二）" xfId="864"/>
    <cellStyle name="好_1-政策性保险财政补助资金" xfId="865"/>
    <cellStyle name="差_汇总 2 3" xfId="866"/>
    <cellStyle name="差_汇总 2 2_2017年省对市(州)税收返还和转移支付预算_四川省2019年财政预算（草案）（样表，稿二）" xfId="867"/>
    <cellStyle name="差_汇总_2 3" xfId="868"/>
    <cellStyle name="差_汇总 2 2_2017年省对市(州)税收返还和转移支付预算_四川省2018年财政预算执行情况(样表，稿二）" xfId="869"/>
    <cellStyle name="20% - 强调文字颜色 5 3" xfId="870"/>
    <cellStyle name="20% - Accent5 2" xfId="871"/>
    <cellStyle name="差_促进扩大信贷增量_2017年省对市(州)税收返还和转移支付预算_四川省2019年财政预算（草案）（样表，稿二）" xfId="872"/>
    <cellStyle name="常规 10 2 2_2017年省对市(州)税收返还和转移支付预算" xfId="873"/>
    <cellStyle name="常规 2 4 2 2" xfId="874"/>
    <cellStyle name="差_9 2017年省对市（州）税收返还和转移支付预算分地区情况表（全省工商行政管理专项经费）(1)_四川省2018年财政预算执行情况(样表，稿二）" xfId="875"/>
    <cellStyle name="常规 11 3 2" xfId="876"/>
    <cellStyle name="好_国家级非物质文化遗产保护专项资金_四川省2019年财政预算（草案）（样表，稿二）" xfId="877"/>
    <cellStyle name="汇总 2 2_2017年省对市(州)税收返还和转移支付预算" xfId="878"/>
    <cellStyle name="差_国家文物保护专项资金_四川省2019年财政预算（草案）（样表，稿二）" xfId="879"/>
    <cellStyle name="常规 4 2 3" xfId="880"/>
    <cellStyle name="好_其他工程费用计费" xfId="881"/>
    <cellStyle name="差_地方纪检监察机关办案补助专项资金" xfId="882"/>
    <cellStyle name="差_促进扩大信贷增量_四川省2019年财政预算（草案）（样表，稿二）" xfId="883"/>
    <cellStyle name="40% - 强调文字颜色 5 2 2_2017年省对市(州)税收返还和转移支付预算" xfId="884"/>
    <cellStyle name="好_2015直接融资汇总表 2 2_2017年省对市(州)税收返还和转移支付预算" xfId="885"/>
    <cellStyle name="常规 3 2" xfId="886"/>
    <cellStyle name="常规_省级科预算草案表1.14 2 2" xfId="887"/>
    <cellStyle name="常规 28 2 2 2" xfId="888"/>
    <cellStyle name="常规 21 5" xfId="889"/>
    <cellStyle name="差_促进扩大信贷增量_2017年省对市(州)税收返还和转移支付预算_四川省2018年财政预算执行情况(样表，稿二）" xfId="890"/>
    <cellStyle name="好_4-8" xfId="891"/>
    <cellStyle name="常规 5 4" xfId="892"/>
    <cellStyle name="差_促进扩大信贷增量 3_2017年省对市(州)税收返还和转移支付预算_四川省2019年财政预算（草案）（样表，稿二）" xfId="893"/>
    <cellStyle name="常规 4 3 2" xfId="894"/>
    <cellStyle name="差_促进扩大信贷增量 3_2017年省对市(州)税收返还和转移支付预算_四川省2018年财政预算执行情况(样表，稿二）" xfId="895"/>
    <cellStyle name="差_促进扩大信贷增量 2_四川省2019年财政预算（草案）（样表，稿二）" xfId="896"/>
    <cellStyle name="常规_国资决算以及执行情况0712 2 2" xfId="897"/>
    <cellStyle name="差_促进扩大信贷增量 2_2017年省对市(州)税收返还和转移支付预算_四川省2019年财政预算（草案）（样表，稿二）" xfId="898"/>
    <cellStyle name="标题 1 2" xfId="899"/>
    <cellStyle name="差_Sheet16_四川省2019年财政预算（草案）（样表，稿二）" xfId="900"/>
    <cellStyle name="好_2-46_四川省2019年财政预算（草案）（样表，稿二）" xfId="901"/>
    <cellStyle name="0,0_x000d__x000a_NA_x000d__x000a__2017年省对市(州)税收返还和转移支付预算" xfId="902"/>
    <cellStyle name="好_4-23" xfId="903"/>
    <cellStyle name="百分比 4 2" xfId="904"/>
    <cellStyle name="常规 33" xfId="905"/>
    <cellStyle name="常规 28" xfId="906"/>
    <cellStyle name="差_促进扩大信贷增量 2_2017年省对市(州)税收返还和转移支付预算_四川省2018年财政预算执行情况(样表，稿二）" xfId="907"/>
    <cellStyle name="Accent6_收入" xfId="908"/>
    <cellStyle name="常规 10 2 3" xfId="909"/>
    <cellStyle name="好_省级科技计划项目专项资金_四川省2018年财政预算执行情况(样表，稿二）" xfId="910"/>
    <cellStyle name="差_汇总 2 2_2017年省对市(州)税收返还和转移支付预算" xfId="911"/>
    <cellStyle name="60% - 强调文字颜色 1 3" xfId="912"/>
    <cellStyle name="差_Sheet7_四川省2018年财政预算执行情况(样表，稿二）" xfId="913"/>
    <cellStyle name="差_Sheet33_四川省2017年省对市（州）税收返还和转移支付分地区预算（草案）--社保处" xfId="914"/>
    <cellStyle name="好_2-58_四川省2017年省对市（州）税收返还和转移支付分地区预算（草案）--社保处" xfId="915"/>
    <cellStyle name="好_2-59_四川省2019年财政预算（草案）（样表，稿二）" xfId="916"/>
    <cellStyle name="差_Sheet29_四川省2019年财政预算（草案）（样表，稿二）" xfId="917"/>
    <cellStyle name="差_Sheet27" xfId="918"/>
    <cellStyle name="差_Sheet32" xfId="919"/>
    <cellStyle name="好_2-62" xfId="920"/>
    <cellStyle name="差_Sheet26" xfId="921"/>
    <cellStyle name="差_Sheet25_四川省2018年财政预算执行情况(样表，稿二）" xfId="922"/>
    <cellStyle name="好_省级科技计划项目专项资金" xfId="923"/>
    <cellStyle name="好_其他工程费用计费_四川省2017年省对市（州）税收返还和转移支付分地区预算（草案）--社保处" xfId="924"/>
    <cellStyle name="好_2-60_四川省2018年财政预算执行情况(样表，稿二）" xfId="925"/>
    <cellStyle name="好_2-55_四川省2018年财政预算执行情况(样表，稿二）" xfId="926"/>
    <cellStyle name="常规 10 2 3 2" xfId="927"/>
    <cellStyle name="差_7 2017年省对市（州）税收返还和转移支付预算分地区情况表（省级旅游发展资金）(1)_四川省2018年财政预算执行情况(样表，稿二）" xfId="928"/>
    <cellStyle name="输入 2" xfId="929"/>
    <cellStyle name="好_2-52" xfId="930"/>
    <cellStyle name="差_Sheet22" xfId="931"/>
    <cellStyle name="常规 10 6 3" xfId="932"/>
    <cellStyle name="差_Sheet2" xfId="933"/>
    <cellStyle name="差_公共文化服务体系建设" xfId="934"/>
    <cellStyle name="差_美术馆公共图书馆文化馆（站）免费开放专项资金_四川省2018年财政预算执行情况(样表，稿二）" xfId="935"/>
    <cellStyle name="差_其他工程费用计费" xfId="936"/>
    <cellStyle name="差_Sheet18_四川省2019年财政预算（草案）（样表，稿二）" xfId="937"/>
    <cellStyle name="差_4-30_四川省2018年财政预算执行情况(样表，稿二）" xfId="938"/>
    <cellStyle name="好_10 2017年省对市（州）税收返还和转移支付预算分地区情况表（寺观教堂维修补助资金）(1)" xfId="939"/>
    <cellStyle name="常规 17 3" xfId="940"/>
    <cellStyle name="常规 22 3" xfId="941"/>
    <cellStyle name="差_Sheet18_四川省2017年省对市（州）税收返还和转移支付分地区预算（草案）--社保处" xfId="942"/>
    <cellStyle name="差_Sheet18" xfId="943"/>
    <cellStyle name="好_2-46_四川省2017年省对市（州）税收返还和转移支付分地区预算（草案）--社保处" xfId="944"/>
    <cellStyle name="差_Sheet16_四川省2017年省对市（州）税收返还和转移支付分地区预算（草案）--社保处" xfId="945"/>
    <cellStyle name="常规 38" xfId="946"/>
    <cellStyle name="常规 9 2_123" xfId="947"/>
    <cellStyle name="常规 28 2 3" xfId="948"/>
    <cellStyle name="差_Sheet20_四川省2018年财政预算执行情况(样表，稿二）" xfId="949"/>
    <cellStyle name="差_Sheet15_四川省2018年财政预算执行情况(样表，稿二）" xfId="950"/>
    <cellStyle name="好_2-50_四川省2018年财政预算执行情况(样表，稿二）" xfId="951"/>
    <cellStyle name="好_2-45_四川省2018年财政预算执行情况(样表，稿二）" xfId="952"/>
    <cellStyle name="常规 3 2 2" xfId="953"/>
    <cellStyle name="常规 6 4 2" xfId="954"/>
    <cellStyle name="差_2-50_四川省2018年财政预算执行情况(样表，稿二）" xfId="955"/>
    <cellStyle name="差_2-45_四川省2018年财政预算执行情况(样表，稿二）" xfId="956"/>
    <cellStyle name="常规 17" xfId="957"/>
    <cellStyle name="常规 22" xfId="958"/>
    <cellStyle name="检查单元格 2 2 3" xfId="959"/>
    <cellStyle name="差_Sheet20" xfId="960"/>
    <cellStyle name="差_Sheet15" xfId="961"/>
    <cellStyle name="好_2-45" xfId="962"/>
    <cellStyle name="好_2-50" xfId="963"/>
    <cellStyle name="好_汇总_2017年省对市(州)税收返还和转移支付预算_四川省2019年财政预算（草案）（样表，稿二）" xfId="964"/>
    <cellStyle name="适中 2" xfId="965"/>
    <cellStyle name="60% - 强调文字颜色 5 2 2 3" xfId="966"/>
    <cellStyle name="好_2015财金互动汇总（加人行、补成都） 4" xfId="967"/>
    <cellStyle name="差_2-62_四川省2017年省对市（州）税收返还和转移支付分地区预算（草案）--社保处" xfId="968"/>
    <cellStyle name="好_2-59_四川省2018年财政预算执行情况(样表，稿二）" xfId="969"/>
    <cellStyle name="差_Sheet14_四川省2017年省对市（州）税收返还和转移支付分地区预算（草案）--社保处" xfId="970"/>
    <cellStyle name="差_Sheet29_四川省2018年财政预算执行情况(样表，稿二）" xfId="971"/>
    <cellStyle name="差_7-中等职业教育发展专项经费" xfId="972"/>
    <cellStyle name="常规 10 4 3 2 2" xfId="973"/>
    <cellStyle name="好_20 国防动员专项经费" xfId="974"/>
    <cellStyle name="差_6-省级财政政府与社会资本合作项目综合补助资金_四川省2019年财政预算（草案）（样表，稿二）" xfId="975"/>
    <cellStyle name="常规 11 2_2017年省对市(州)税收返还和转移支付预算" xfId="976"/>
    <cellStyle name="好_2-65" xfId="977"/>
    <cellStyle name="差_促进扩大信贷增量 3_四川省2018年财政预算执行情况(样表，稿二）" xfId="978"/>
    <cellStyle name="差_4-14_四川省2018年财政预算执行情况(样表，稿二）" xfId="979"/>
    <cellStyle name="常规 2 3 2 2 2" xfId="980"/>
    <cellStyle name="Total 3" xfId="981"/>
    <cellStyle name="好_14 2017年省对市（州）税收返还和转移支付预算分地区情况表（支持基层政权建设补助资金）(1)_四川省2019年财政预算（草案）（样表，稿二）" xfId="982"/>
    <cellStyle name="常规 2 3 5 2 2" xfId="983"/>
    <cellStyle name="差_汇总" xfId="984"/>
    <cellStyle name="差_6-扶持民办教育专项" xfId="985"/>
    <cellStyle name="适中 2_四川省2017年省对市（州）税收返还和转移支付分地区预算（草案）--社保处" xfId="986"/>
    <cellStyle name="常规 10 5 2" xfId="987"/>
    <cellStyle name="差_2-58_四川省2018年财政预算执行情况(样表，稿二）" xfId="988"/>
    <cellStyle name="差_6" xfId="989"/>
    <cellStyle name="常规 3" xfId="990"/>
    <cellStyle name="差_促进扩大信贷增量_四川省2018年财政预算执行情况(样表，稿二）" xfId="991"/>
    <cellStyle name="差_5-农村教师周转房建设_四川省2018年财政预算执行情况(样表，稿二）" xfId="992"/>
    <cellStyle name="计算 2 2 2" xfId="993"/>
    <cellStyle name="好_文化产业发展专项资金_四川省2019年财政预算（草案）（样表，稿二）" xfId="994"/>
    <cellStyle name="差_5 2017年省对市（州）税收返还和转移支付预算分地区情况表（全国重点寺观教堂维修经费业生中央财政补助资金）(1)_四川省2019年财政预算（草案）（样表，稿二）" xfId="995"/>
    <cellStyle name="好_促进扩大信贷增量 3_2017年省对市(州)税收返还和转移支付预算_四川省2018年财政预算执行情况(样表，稿二）" xfId="996"/>
    <cellStyle name="好_文化产业发展专项资金" xfId="997"/>
    <cellStyle name="差_5 2017年省对市（州）税收返还和转移支付预算分地区情况表（全国重点寺观教堂维修经费业生中央财政补助资金）(1)" xfId="998"/>
    <cellStyle name="好_支出" xfId="999"/>
    <cellStyle name="常规 2 3 2 2" xfId="1000"/>
    <cellStyle name="常规 10 2 6" xfId="1001"/>
    <cellStyle name="常规 23" xfId="1002"/>
    <cellStyle name="常规 18" xfId="1003"/>
    <cellStyle name="差_4-8_四川省2018年财政预算执行情况(样表，稿二）" xfId="1004"/>
    <cellStyle name="千位_ 表八" xfId="1005"/>
    <cellStyle name="差_促进扩大信贷增量 2 2_四川省2017年省对市（州）税收返还和转移支付分地区预算（草案）--社保处" xfId="1006"/>
    <cellStyle name="百分比 2 3" xfId="1007"/>
    <cellStyle name="差_Sheet2_四川省2018年财政预算执行情况(样表，稿二）" xfId="1008"/>
    <cellStyle name="计算 2 3" xfId="1009"/>
    <cellStyle name="常规 5 3 2" xfId="1010"/>
    <cellStyle name="差_4-31" xfId="1011"/>
    <cellStyle name="常规 14" xfId="1012"/>
    <cellStyle name="Output 2 2" xfId="1013"/>
    <cellStyle name="差_四川省2017年省对市（州）税收返还和转移支付分地区预算（草案）--行政政法处_四川省2019年财政预算（草案）（样表，稿二）" xfId="1014"/>
    <cellStyle name="差_4-23_四川省2019年财政预算（草案）（样表，稿二）" xfId="1015"/>
    <cellStyle name="差_4-22_四川省2018年财政预算执行情况(样表，稿二）" xfId="1016"/>
    <cellStyle name="好_4-22" xfId="1017"/>
    <cellStyle name="差_4-21_四川省2018年财政预算执行情况(样表，稿二）" xfId="1018"/>
    <cellStyle name="常规 20_2015年全省及省级财政收支执行及2016年预算草案表（20160120）企业处修改" xfId="1019"/>
    <cellStyle name="差_促进扩大信贷增量 3_四川省2019年财政预算（草案）（样表，稿二）" xfId="1020"/>
    <cellStyle name="差_4-14_四川省2019年财政预算（草案）（样表，稿二）" xfId="1021"/>
    <cellStyle name="汇总 2 2 2" xfId="1022"/>
    <cellStyle name="好_促进扩大信贷增量 2_四川省2018年财政预算执行情况(样表，稿二）" xfId="1023"/>
    <cellStyle name="差_2015直接融资汇总表 2_2017年省对市(州)税收返还和转移支付预算" xfId="1024"/>
    <cellStyle name="常规 32" xfId="1025"/>
    <cellStyle name="常规 27" xfId="1026"/>
    <cellStyle name="60% - 强调文字颜色 3 2_四川省2017年省对市（州）税收返还和转移支付分地区预算（草案）--社保处" xfId="1027"/>
    <cellStyle name="好_促进扩大信贷增量 2_2017年省对市(州)税收返还和转移支付预算_四川省2019年财政预算（草案）（样表，稿二）" xfId="1028"/>
    <cellStyle name="强调文字颜色 1 2 2_2017年省对市(州)税收返还和转移支付预算" xfId="1029"/>
    <cellStyle name="差_4" xfId="1030"/>
    <cellStyle name="no dec" xfId="1031"/>
    <cellStyle name="差_3-义务教育均衡发展专项" xfId="1032"/>
    <cellStyle name="好_2015直接融资汇总表 3_2017年省对市(州)税收返还和转移支付预算" xfId="1033"/>
    <cellStyle name="40% - 强调文字颜色 6 3" xfId="1034"/>
    <cellStyle name="20% - Accent5_2016年四川省省级一般公共预算支出执行情况表" xfId="1035"/>
    <cellStyle name="60% - Accent2_收入" xfId="1036"/>
    <cellStyle name="输入 2 2 2" xfId="1037"/>
    <cellStyle name="差_28 基层干训机构建设补助专项资金_四川省2018年财政预算执行情况(样表，稿二）" xfId="1038"/>
    <cellStyle name="常规 25 3" xfId="1039"/>
    <cellStyle name="常规 30 3" xfId="1040"/>
    <cellStyle name="差_28 基层干训机构建设补助专项资金" xfId="1041"/>
    <cellStyle name="常规 4 2_123" xfId="1042"/>
    <cellStyle name="20% - 强调文字颜色 6 3" xfId="1043"/>
    <cellStyle name="20% - Accent6 2" xfId="1044"/>
    <cellStyle name="差_2015财金互动汇总（加人行、补成都） 3_2017年省对市(州)税收返还和转移支付预算" xfId="1045"/>
    <cellStyle name="差_6_四川省2018年财政预算执行情况(样表，稿二）" xfId="1046"/>
    <cellStyle name="常规 6 2 2 3" xfId="1047"/>
    <cellStyle name="常规 2_%84表2：2016-2018年省级部门三年滚动规划报表" xfId="1048"/>
    <cellStyle name="注释 2 2 3" xfId="1049"/>
    <cellStyle name="差_26 地方纪检监察机关办案补助专项资金_四川省2019年财政预算（草案）（样表，稿二）" xfId="1050"/>
    <cellStyle name="常规 10 4 2" xfId="1051"/>
    <cellStyle name="好_11 2017年省对市（州）税收返还和转移支付预算分地区情况表（基层行政单位救灾专项资金）(1)_四川省2019年财政预算（草案）（样表，稿二）" xfId="1052"/>
    <cellStyle name="好_促进扩大信贷增量 3_2017年省对市(州)税收返还和转移支付预算_四川省2019年财政预算（草案）（样表，稿二）" xfId="1053"/>
    <cellStyle name="百分比 2 2" xfId="1054"/>
    <cellStyle name="差_科技口6-30-35_四川省2019年财政预算（草案）（样表，稿二）" xfId="1055"/>
    <cellStyle name="好 2_四川省2017年省对市（州）税收返还和转移支付分地区预算（草案）--社保处" xfId="1056"/>
    <cellStyle name="常规 17 2 2" xfId="1057"/>
    <cellStyle name="常规 22 2 2" xfId="1058"/>
    <cellStyle name="差_少数民族文化事业发展专项资金_四川省2019年财政预算（草案）（样表，稿二）" xfId="1059"/>
    <cellStyle name="常规_(陈诚修改稿)2006年全省及省级财政决算及07年预算执行情况表(A4 留底自用) 2 2 2 2" xfId="1060"/>
    <cellStyle name="常规 28 3" xfId="1061"/>
    <cellStyle name="差_2-59_四川省2018年财政预算执行情况(样表，稿二）" xfId="1062"/>
    <cellStyle name="差_2-59_四川省2017年省对市（州）税收返还和转移支付分地区预算（草案）--社保处" xfId="1063"/>
    <cellStyle name="差_2-58_四川省2019年财政预算（草案）（样表，稿二）" xfId="1064"/>
    <cellStyle name="输出 2 3" xfId="1065"/>
    <cellStyle name="强调文字颜色 2 3" xfId="1066"/>
    <cellStyle name="差_2-55" xfId="1067"/>
    <cellStyle name="差_2-60" xfId="1068"/>
    <cellStyle name="好_Sheet15_四川省2018年财政预算执行情况(样表，稿二）" xfId="1069"/>
    <cellStyle name="好_Sheet20_四川省2018年财政预算执行情况(样表，稿二）" xfId="1070"/>
    <cellStyle name="好_%84表2：2016-2018年省级部门三年滚动规划报表" xfId="1071"/>
    <cellStyle name="差_2-52_四川省2017年省对市（州）税收返还和转移支付分地区预算（草案）--社保处" xfId="1072"/>
    <cellStyle name="常规 10 2 2 2" xfId="1073"/>
    <cellStyle name="差_2-52" xfId="1074"/>
    <cellStyle name="常规 3 8" xfId="1075"/>
    <cellStyle name="常规 21 2 3 3" xfId="1076"/>
    <cellStyle name="差_四川省2018年财政预算执行情况(样表，稿二）" xfId="1077"/>
    <cellStyle name="Warning Text 2" xfId="1078"/>
    <cellStyle name="差_%84表2：2016-2018年省级部门三年滚动规划报表" xfId="1079"/>
    <cellStyle name="常规_预算执行分析表（张玥调调整预算）" xfId="1080"/>
    <cellStyle name="差_2-46" xfId="1081"/>
    <cellStyle name="常规 3 3 2 2" xfId="1082"/>
    <cellStyle name="差_1 2017年省对市（州）税收返还和转移支付预算分地区情况表（华侨事务补助）(1)_四川省2019年财政预算（草案）（样表，稿二）" xfId="1083"/>
    <cellStyle name="60% - 强调文字颜色 6 3" xfId="1084"/>
    <cellStyle name="常规 20 3 2" xfId="1085"/>
    <cellStyle name="好_7-普惠金融政府和社会资本合作以奖代补资金" xfId="1086"/>
    <cellStyle name="差_23 铁路护路专项经费_四川省2019年财政预算（草案）（样表，稿二）" xfId="1087"/>
    <cellStyle name="差_23 铁路护路专项经费_四川省2018年财政预算执行情况(样表，稿二）" xfId="1088"/>
    <cellStyle name="常规 39 4" xfId="1089"/>
    <cellStyle name="差_23 铁路护路专项经费" xfId="1090"/>
    <cellStyle name="常规 9" xfId="1091"/>
    <cellStyle name="好_9 2017年省对市（州）税收返还和转移支付预算分地区情况表（全省工商行政管理专项经费）(1)_四川省2018年财政预算执行情况(样表，稿二）" xfId="1092"/>
    <cellStyle name="常规 19_四川省2018年财政预算执行情况(样表，稿二）" xfId="1093"/>
    <cellStyle name="差_其他工程费用计费_四川省2019年财政预算（草案）（样表，稿二）" xfId="1094"/>
    <cellStyle name="0,0_x000d__x000a_NA_x000d__x000a_ 3" xfId="1095"/>
    <cellStyle name="差_10 2017年省对市（州）税收返还和转移支付预算分地区情况表（寺观教堂维修补助资金）(1)_四川省2018年财政预算执行情况(样表，稿二）" xfId="1096"/>
    <cellStyle name="常规 37 2 2" xfId="1097"/>
    <cellStyle name="差_汇总_2 2 2_2017年省对市(州)税收返还和转移支付预算_四川省2019年财政预算（草案）（样表，稿二）" xfId="1098"/>
    <cellStyle name="好_1-学前教育发展专项资金_四川省2018年财政预算执行情况(样表，稿二）" xfId="1099"/>
    <cellStyle name="差_21 禁毒补助经费_四川省2019年财政预算（草案）（样表，稿二）" xfId="1100"/>
    <cellStyle name="差_21 禁毒补助经费" xfId="1101"/>
    <cellStyle name="差_Sheet15_四川省2019年财政预算（草案）（样表，稿二）" xfId="1102"/>
    <cellStyle name="差_Sheet20_四川省2019年财政预算（草案）（样表，稿二）" xfId="1103"/>
    <cellStyle name="好_2-45_四川省2019年财政预算（草案）（样表，稿二）" xfId="1104"/>
    <cellStyle name="好_2-50_四川省2019年财政预算（草案）（样表，稿二）" xfId="1105"/>
    <cellStyle name="差_2017年省对市（州）税收返还和转移支付预算分地区情况表（华侨事务补助）(1)_四川省2019年财政预算（草案）（样表，稿二）" xfId="1106"/>
    <cellStyle name="差_2017年省对市(州)税收返还和转移支付预算_四川省2019年财政预算（草案）（样表，稿二）" xfId="1107"/>
    <cellStyle name="差_汇总 4_四川省2018年财政预算执行情况(样表，稿二）" xfId="1108"/>
    <cellStyle name="40% - 强调文字颜色 2 2 3" xfId="1109"/>
    <cellStyle name="常规 21 2 3" xfId="1110"/>
    <cellStyle name="差_2017年省对市(州)税收返还和转移支付预算_四川省2018年财政预算执行情况(样表，稿二）" xfId="1111"/>
    <cellStyle name="差_汇总_2 2 3_四川省2019年财政预算（草案）（样表，稿二）" xfId="1112"/>
    <cellStyle name="差_2015直接融资汇总表_2017年省对市(州)税收返还和转移支付预算" xfId="1113"/>
    <cellStyle name="常规 10 4 4" xfId="1114"/>
    <cellStyle name="差_汇总_2 2_2017年省对市(州)税收返还和转移支付预算_四川省2018年财政预算执行情况(样表，稿二）" xfId="1115"/>
    <cellStyle name="差_2015财金互动汇总（加人行、补成都） 4" xfId="1116"/>
    <cellStyle name="差_省级科技计划项目专项资金" xfId="1117"/>
    <cellStyle name="常规 10 4" xfId="1118"/>
    <cellStyle name="差_2015财金互动汇总（加人行、补成都） 2_2017年省对市(州)税收返还和转移支付预算" xfId="1119"/>
    <cellStyle name="常规 37 3" xfId="1120"/>
    <cellStyle name="好_2015直接融资汇总表_2017年省对市(州)税收返还和转移支付预算" xfId="1121"/>
    <cellStyle name="差_2-65" xfId="1122"/>
    <cellStyle name="差_2015财金互动汇总（加人行、补成都） 2 2_2017年省对市(州)税收返还和转移支付预算" xfId="1123"/>
    <cellStyle name="差_20 国防动员专项经费_四川省2018年财政预算执行情况(样表，稿二）" xfId="1124"/>
    <cellStyle name="好_Sheet16_四川省2019年财政预算（草案）（样表，稿二）" xfId="1125"/>
    <cellStyle name="20% - 强调文字颜色 4 2 2 2" xfId="1126"/>
    <cellStyle name="常规 48 2 3" xfId="1127"/>
    <cellStyle name="好_2016年四川省省级一般公共预算支出执行情况表" xfId="1128"/>
    <cellStyle name="常规 10 2 5" xfId="1129"/>
    <cellStyle name="差_2_四川省2019年财政预算（草案）（样表，稿二）" xfId="1130"/>
    <cellStyle name="差_4-11" xfId="1131"/>
    <cellStyle name="Accent6" xfId="1132"/>
    <cellStyle name="常规 2 2 2_2017年省对市(州)税收返还和转移支付预算" xfId="1133"/>
    <cellStyle name="20% - 强调文字颜色 6 2" xfId="1134"/>
    <cellStyle name="差_2015直接融资汇总表 3_2017年省对市(州)税收返还和转移支付预算" xfId="1135"/>
    <cellStyle name="差_促进扩大信贷增量_四川省2017年省对市（州）税收返还和转移支付分地区预算（草案）--社保处" xfId="1136"/>
    <cellStyle name="常规 10 4 3 3 3" xfId="1137"/>
    <cellStyle name="差_2015直接融资汇总表 3" xfId="1138"/>
    <cellStyle name="常规 48 4" xfId="1139"/>
    <cellStyle name="强调文字颜色 2 2 2 3" xfId="1140"/>
    <cellStyle name="差_1-政策性保险财政补助资金_四川省2019年财政预算（草案）（样表，稿二）" xfId="1141"/>
    <cellStyle name="差_1-学前教育发展专项资金_四川省2019年财政预算（草案）（样表，稿二）" xfId="1142"/>
    <cellStyle name="差_4-31_四川省2019年财政预算（草案）（样表，稿二）" xfId="1143"/>
    <cellStyle name="40% - Accent5 2" xfId="1144"/>
    <cellStyle name="警告文本 2 2" xfId="1145"/>
    <cellStyle name="差_19 征兵经费_四川省2018年财政预算执行情况(样表，稿二）" xfId="1146"/>
    <cellStyle name="常规 21 2 3 2 2" xfId="1147"/>
    <cellStyle name="差_Sheet2_四川省2019年财政预算（草案）（样表，稿二）" xfId="1148"/>
    <cellStyle name="差_4-5_四川省2019年财政预算（草案）（样表，稿二）" xfId="1149"/>
    <cellStyle name="差_18 2017年省对市（州）税收返还和转移支付预算分地区情况表（全省法院系统业务经费）(1)" xfId="1150"/>
    <cellStyle name="强调文字颜色 6 2_四川省2017年省对市（州）税收返还和转移支付分地区预算（草案）--社保处" xfId="1151"/>
    <cellStyle name="差_15-省级防震减灾分情况" xfId="1152"/>
    <cellStyle name="好_4-31_四川省2018年财政预算执行情况(样表，稿二）" xfId="1153"/>
    <cellStyle name="差_14 2017年省对市（州）税收返还和转移支付预算分地区情况表（支持基层政权建设补助资金）(1)_四川省2019年财政预算（草案）（样表，稿二）" xfId="1154"/>
    <cellStyle name="差_14 2017年省对市（州）税收返还和转移支付预算分地区情况表（支持基层政权建设补助资金）(1)" xfId="1155"/>
    <cellStyle name="差_促进扩大信贷增量 2 2_四川省2019年财政预算（草案）（样表，稿二）" xfId="1156"/>
    <cellStyle name="注释 3" xfId="1157"/>
    <cellStyle name="强调文字颜色 4 2 3" xfId="1158"/>
    <cellStyle name="常规 48 2 2 2" xfId="1159"/>
    <cellStyle name="差_2015财金互动汇总（加人行、补成都）" xfId="1160"/>
    <cellStyle name="40% - 强调文字颜色 6 2 2 2" xfId="1161"/>
    <cellStyle name="常规 10 7" xfId="1162"/>
    <cellStyle name="Accent2" xfId="1163"/>
    <cellStyle name="差_13 2017年省对市（州）税收返还和转移支付预算分地区情况表（审计能力提升专项经费）(1)" xfId="1164"/>
    <cellStyle name="常规 25 2 2 2" xfId="1165"/>
    <cellStyle name="常规 6 2_2017年省对市(州)税收返还和转移支付预算" xfId="1166"/>
    <cellStyle name="差_4-8" xfId="1167"/>
    <cellStyle name="40% - 强调文字颜色 3 2_四川省2017年省对市（州）税收返还和转移支付分地区预算（草案）--社保处" xfId="1168"/>
    <cellStyle name="链接单元格 2 3" xfId="1169"/>
    <cellStyle name="差_11 2017年省对市（州）税收返还和转移支付预算分地区情况表（基层行政单位救灾专项资金）(1)_四川省2018年财政预算执行情况(样表，稿二）" xfId="1170"/>
    <cellStyle name="常规 10 3 3" xfId="1171"/>
    <cellStyle name="好_Sheet33" xfId="1172"/>
    <cellStyle name="差_10-扶持民族地区教育发展_四川省2019年财政预算（草案）（样表，稿二）" xfId="1173"/>
    <cellStyle name="差_1 2017年省对市（州）税收返还和转移支付预算分地区情况表（华侨事务补助）(1)_四川省2018年财政预算执行情况(样表，稿二）" xfId="1174"/>
    <cellStyle name="差_%84表2：2016-2018年省级部门三年滚动规划报表_支出" xfId="1175"/>
    <cellStyle name="常规 22 3 2" xfId="1176"/>
    <cellStyle name="常规 12_123" xfId="1177"/>
    <cellStyle name="常规 2 2 2 2 2" xfId="1178"/>
    <cellStyle name="差_%84表2：2016-2018年省级部门三年滚动规划报表_四川省2019年财政预算（草案）（样表，稿二）" xfId="1179"/>
    <cellStyle name="好_4-14_四川省2018年财政预算执行情况(样表，稿二）" xfId="1180"/>
    <cellStyle name="差 2_四川省2017年省对市（州）税收返还和转移支付分地区预算（草案）--社保处" xfId="1181"/>
    <cellStyle name="差_2015财金互动汇总（加人行、补成都）_2017年省对市(州)税收返还和转移支付预算" xfId="1182"/>
    <cellStyle name="差 2 3" xfId="1183"/>
    <cellStyle name="差_2017年省对市（州）税收返还和转移支付预算分地区情况表（华侨事务补助）(1)_四川省2018年财政预算执行情况(样表，稿二）" xfId="1184"/>
    <cellStyle name="差_汇总 2 2_四川省2019年财政预算（草案）（样表，稿二）" xfId="1185"/>
    <cellStyle name="差 2 2 3" xfId="1186"/>
    <cellStyle name="差_10 2017年省对市（州）税收返还和转移支付预算分地区情况表（寺观教堂维修补助资金）(1)" xfId="1187"/>
    <cellStyle name="未定义" xfId="1188"/>
    <cellStyle name="差_Sheet20_四川省2017年省对市（州）税收返还和转移支付分地区预算（草案）--社保处" xfId="1189"/>
    <cellStyle name="差_Sheet15_四川省2017年省对市（州）税收返还和转移支付分地区预算（草案）--社保处" xfId="1190"/>
    <cellStyle name="好_2-45_四川省2017年省对市（州）税收返还和转移支付分地区预算（草案）--社保处" xfId="1191"/>
    <cellStyle name="好_2-50_四川省2017年省对市（州）税收返还和转移支付分地区预算（草案）--社保处" xfId="1192"/>
    <cellStyle name="计算 2 2_2017年省对市(州)税收返还和转移支付预算" xfId="1193"/>
    <cellStyle name="差_2-65_四川省2018年财政预算执行情况(样表，稿二）" xfId="1194"/>
    <cellStyle name="差_3-创业担保贷款贴息及奖补" xfId="1195"/>
    <cellStyle name="差_4-农村义教“营养改善计划”_四川省2018年财政预算执行情况(样表，稿二）" xfId="1196"/>
    <cellStyle name="差 2 2" xfId="1197"/>
    <cellStyle name="差 2" xfId="1198"/>
    <cellStyle name="20% - 强调文字颜色 3 2" xfId="1199"/>
    <cellStyle name="好_2-59_四川省2017年省对市（州）税收返还和转移支付分地区预算（草案）--社保处" xfId="1200"/>
    <cellStyle name="差_Sheet29_四川省2017年省对市（州）税收返还和转移支付分地区预算（草案）--社保处" xfId="1201"/>
    <cellStyle name="Output" xfId="1202"/>
    <cellStyle name="标题 5 3" xfId="1203"/>
    <cellStyle name="差_7-中等职业教育发展专项经费_四川省2018年财政预算执行情况(样表，稿二）" xfId="1204"/>
    <cellStyle name="40% - 强调文字颜色 4 2 2 2" xfId="1205"/>
    <cellStyle name="千位分隔 3 3" xfId="1206"/>
    <cellStyle name="标题 4 2 3" xfId="1207"/>
    <cellStyle name="好_体育场馆免费低收费开放补助资金_四川省2018年财政预算执行情况(样表，稿二）" xfId="1208"/>
    <cellStyle name="差_科技口6-30-35" xfId="1209"/>
    <cellStyle name="标题 4 2 2_2017年省对市(州)税收返还和转移支付预算" xfId="1210"/>
    <cellStyle name="好_3-义务教育均衡发展专项_四川省2019年财政预算（草案）（样表，稿二）" xfId="1211"/>
    <cellStyle name="常规 11 2" xfId="1212"/>
    <cellStyle name="40% - 强调文字颜色 4 2 3" xfId="1213"/>
    <cellStyle name="差_国家级非物质文化遗产保护专项资金_四川省2019年财政预算（草案）（样表，稿二）" xfId="1214"/>
    <cellStyle name="差_123_四川省2019年财政预算（草案）（样表，稿二）" xfId="1215"/>
    <cellStyle name="20% - 强调文字颜色 4 2_四川省2017年省对市（州）税收返还和转移支付分地区预算（草案）--社保处" xfId="1216"/>
    <cellStyle name="差_汇总_1 3" xfId="1217"/>
    <cellStyle name="差_Sheet14" xfId="1218"/>
    <cellStyle name="好_博物馆纪念馆逐步免费开放补助资金_四川省2018年财政预算执行情况(样表，稿二）" xfId="1219"/>
    <cellStyle name="标题 2 2_四川省2018年财政预算执行情况(样表，稿二）" xfId="1220"/>
    <cellStyle name="常规 21 3" xfId="1221"/>
    <cellStyle name="40% - 强调文字颜色 2 3" xfId="1222"/>
    <cellStyle name="标题 2 2 2_2017年省对市(州)税收返还和转移支付预算" xfId="1223"/>
    <cellStyle name="好_Sheet26_四川省2019年财政预算（草案）（样表，稿二）" xfId="1224"/>
    <cellStyle name="好_26 地方纪检监察机关办案补助专项资金_四川省2018年财政预算执行情况(样表，稿二）" xfId="1225"/>
    <cellStyle name="常规 37 2" xfId="1226"/>
    <cellStyle name="标题 2 2 2 3" xfId="1227"/>
    <cellStyle name="常规 2 4" xfId="1228"/>
    <cellStyle name="常规 9_123" xfId="1229"/>
    <cellStyle name="常规 2 3 5" xfId="1230"/>
    <cellStyle name="差_12 2017年省对市（州）税收返还和转移支付预算分地区情况表（民族地区春节慰问经费）(1)_四川省2018年财政预算执行情况(样表，稿二）" xfId="1231"/>
    <cellStyle name="好_2-60" xfId="1232"/>
    <cellStyle name="好_2-55" xfId="1233"/>
    <cellStyle name="Accent1_收入" xfId="1234"/>
    <cellStyle name="差_Sheet25" xfId="1235"/>
    <cellStyle name="强调文字颜色 4 2 2 3" xfId="1236"/>
    <cellStyle name="Heading 2 2" xfId="1237"/>
    <cellStyle name="好_8 2017年省对市（州）税收返还和转移支付预算分地区情况表（民族事业发展资金）(1)_四川省2019年财政预算（草案）（样表，稿二）" xfId="1238"/>
    <cellStyle name="标题 5 2" xfId="1239"/>
    <cellStyle name="好_4-8_四川省2019年财政预算（草案）（样表，稿二）" xfId="1240"/>
    <cellStyle name="百分比 6 2" xfId="1241"/>
    <cellStyle name="检查单元格 2_四川省2017年省对市（州）税收返还和转移支付分地区预算（草案）--社保处" xfId="1242"/>
    <cellStyle name="差_10 2017年省对市（州）税收返还和转移支付预算分地区情况表（寺观教堂维修补助资金）(1)_四川省2019年财政预算（草案）（样表，稿二）" xfId="1243"/>
    <cellStyle name="警告文本 3" xfId="1244"/>
    <cellStyle name="40% - Accent6" xfId="1245"/>
    <cellStyle name="20% - 强调文字颜色 1 2 3" xfId="1246"/>
    <cellStyle name="链接单元格 2 2 3" xfId="1247"/>
    <cellStyle name="好_Sheet19_四川省2018年财政预算执行情况(样表，稿二）" xfId="1248"/>
    <cellStyle name="百分比 2 5" xfId="1249"/>
    <cellStyle name="常规_2014年全省及省级财政收支执行及2015年预算草案表（20150123，自用稿） 2 2" xfId="1250"/>
    <cellStyle name="差_13 2017年省对市（州）税收返还和转移支付预算分地区情况表（审计能力提升专项经费）(1)_四川省2018年财政预算执行情况(样表，稿二）" xfId="1251"/>
    <cellStyle name="差_2-59" xfId="1252"/>
    <cellStyle name="百分比 2" xfId="1253"/>
    <cellStyle name="常规 10 2 2 3 2" xfId="1254"/>
    <cellStyle name="Warning Text 3" xfId="1255"/>
    <cellStyle name="40% - Accent2" xfId="1256"/>
    <cellStyle name="差_19 征兵经费_四川省2019年财政预算（草案）（样表，稿二）" xfId="1257"/>
    <cellStyle name="好_Sheet18_四川省2018年财政预算执行情况(样表，稿二）" xfId="1258"/>
    <cellStyle name="差_4-12" xfId="1259"/>
    <cellStyle name="好_2-58_四川省2018年财政预算执行情况(样表，稿二）" xfId="1260"/>
    <cellStyle name="Check Cell_2016年全省及省级财政收支执行及2017年预算草案表（20161206，预审自用稿）" xfId="1261"/>
    <cellStyle name="差_Sheet33_四川省2018年财政预算执行情况(样表，稿二）" xfId="1262"/>
    <cellStyle name="差_地方纪检监察机关办案补助专项资金_四川省2018年财政预算执行情况(样表，稿二）" xfId="1263"/>
    <cellStyle name="20% - 强调文字颜色 1 2 2 2" xfId="1264"/>
    <cellStyle name="标题 5" xfId="1265"/>
    <cellStyle name="好_宣传文化事业发展专项资金" xfId="1266"/>
    <cellStyle name="好_25 消防部队大型装备建设补助经费" xfId="1267"/>
    <cellStyle name="差_4-12_四川省2018年财政预算执行情况(样表，稿二）" xfId="1268"/>
    <cellStyle name="Total" xfId="1269"/>
    <cellStyle name="Accent5" xfId="1270"/>
    <cellStyle name="差_促进扩大信贷增量 2_四川省2017年省对市（州）税收返还和转移支付分地区预算（草案）--社保处" xfId="1271"/>
    <cellStyle name="常规 10 4 3 2" xfId="1272"/>
    <cellStyle name="常规 28 2 2 2 2" xfId="1273"/>
    <cellStyle name="Output_2016年全省及省级财政收支执行及2017年预算草案表（20161206，预审自用稿）" xfId="1274"/>
    <cellStyle name="差_四川省2017年省对市（州）税收返还和转移支付分地区预算（草案）--行政政法处_四川省2018年财政预算执行情况(样表，稿二）" xfId="1275"/>
    <cellStyle name="差_4-23_四川省2018年财政预算执行情况(样表，稿二）" xfId="1276"/>
    <cellStyle name="好_26 地方纪检监察机关办案补助专项资金_四川省2019年财政预算（草案）（样表，稿二）" xfId="1277"/>
    <cellStyle name="标题 5 2 2" xfId="1278"/>
    <cellStyle name="差_2-52_四川省2019年财政预算（草案）（样表，稿二）" xfId="1279"/>
    <cellStyle name="Output 3" xfId="1280"/>
    <cellStyle name="常规 30 2" xfId="1281"/>
    <cellStyle name="常规 25 2" xfId="1282"/>
    <cellStyle name="常规 30" xfId="1283"/>
    <cellStyle name="常规 25" xfId="1284"/>
    <cellStyle name="差_2" xfId="1285"/>
    <cellStyle name="Output 2" xfId="1286"/>
    <cellStyle name="Normal_APR" xfId="1287"/>
    <cellStyle name="Neutral_收入" xfId="1288"/>
    <cellStyle name="差_Sheet27_四川省2019年财政预算（草案）（样表，稿二）" xfId="1289"/>
    <cellStyle name="差_Sheet32_四川省2019年财政预算（草案）（样表，稿二）" xfId="1290"/>
    <cellStyle name="差_省级文化发展专项资金_四川省2018年财政预算执行情况(样表，稿二）" xfId="1291"/>
    <cellStyle name="好_2-62_四川省2019年财政预算（草案）（样表，稿二）" xfId="1292"/>
    <cellStyle name="Heading 2_2016年全省及省级财政收支执行及2017年预算草案表（20161206，预审自用稿）" xfId="1293"/>
    <cellStyle name="差_促进扩大信贷增量_2017年省对市(州)税收返还和转移支付预算" xfId="1294"/>
    <cellStyle name="差_24 维稳经费" xfId="1295"/>
    <cellStyle name="差_四川省2017年省对市（州）税收返还和转移支付分地区预算（草案）--债务金融处_四川省2018年财政预算执行情况(样表，稿二）" xfId="1296"/>
    <cellStyle name="差_汇总_2 3_四川省2017年省对市（州）税收返还和转移支付分地区预算（草案）--社保处" xfId="1297"/>
    <cellStyle name="好_1 2017年省对市（州）税收返还和转移支付预算分地区情况表（华侨事务补助）(1)_四川省2019年财政预算（草案）（样表，稿二）" xfId="1298"/>
    <cellStyle name="差_19 征兵经费" xfId="1299"/>
    <cellStyle name="常规 26 2 2 2" xfId="1300"/>
    <cellStyle name="40% - 强调文字颜色 3 2 2" xfId="1301"/>
    <cellStyle name="Good_收入" xfId="1302"/>
    <cellStyle name="差_3-义务教育均衡发展专项_四川省2018年财政预算执行情况(样表，稿二）" xfId="1303"/>
    <cellStyle name="注释 2 2_四川省2017年省对市（州）税收返还和转移支付分地区预算（草案）--社保处" xfId="1304"/>
    <cellStyle name="60% - 强调文字颜色 4 2" xfId="1305"/>
    <cellStyle name="差_促进扩大信贷增量 2_2017年省对市(州)税收返还和转移支付预算" xfId="1306"/>
    <cellStyle name="常规 10 2" xfId="1307"/>
    <cellStyle name="Good 2" xfId="1308"/>
    <cellStyle name="好_4-24" xfId="1309"/>
    <cellStyle name="百分比 4 3" xfId="1310"/>
    <cellStyle name="20% - 强调文字颜色 2 2" xfId="1311"/>
    <cellStyle name="40% - 强调文字颜色 2 2 2" xfId="1312"/>
    <cellStyle name="常规 21 2 2" xfId="1313"/>
    <cellStyle name="常规 16 2 2" xfId="1314"/>
    <cellStyle name="好_省级科技计划项目专项资金_四川省2019年财政预算（草案）（样表，稿二）" xfId="1315"/>
    <cellStyle name="40% - 强调文字颜色 3 2 2 3" xfId="1316"/>
    <cellStyle name="Good" xfId="1317"/>
    <cellStyle name="常规 10" xfId="1318"/>
    <cellStyle name="好_7-中等职业教育发展专项经费_四川省2019年财政预算（草案）（样表，稿二）" xfId="1319"/>
    <cellStyle name="Explanatory Text 2" xfId="1320"/>
    <cellStyle name="差_2-58_四川省2017年省对市（州）税收返还和转移支付分地区预算（草案）--社保处" xfId="1321"/>
    <cellStyle name="差_10-扶持民族地区教育发展_四川省2018年财政预算执行情况(样表，稿二）" xfId="1322"/>
    <cellStyle name="常规 15 2" xfId="1323"/>
    <cellStyle name="常规 20 2" xfId="1324"/>
    <cellStyle name="Check Cell 2" xfId="1325"/>
    <cellStyle name="强调文字颜色 5 2 3" xfId="1326"/>
    <cellStyle name="好_汇总_2017年省对市(州)税收返还和转移支付预算" xfId="1327"/>
    <cellStyle name="Calculation" xfId="1328"/>
    <cellStyle name="Bad_收入" xfId="1329"/>
    <cellStyle name="差_Sheet19_四川省2019年财政预算（草案）（样表，稿二）" xfId="1330"/>
    <cellStyle name="20% - 强调文字颜色 2 2 3" xfId="1331"/>
    <cellStyle name="好_汇总 2 2_2017年省对市(州)税收返还和转移支付预算" xfId="1332"/>
    <cellStyle name="常规 12 3" xfId="1333"/>
    <cellStyle name="差_2 政法转移支付_四川省2019年财政预算（草案）（样表，稿二）" xfId="1334"/>
    <cellStyle name="差_4-30" xfId="1335"/>
    <cellStyle name="常规 18 3" xfId="1336"/>
    <cellStyle name="好_19 征兵经费" xfId="1337"/>
    <cellStyle name="Accent5_收入" xfId="1338"/>
    <cellStyle name="Accent4" xfId="1339"/>
    <cellStyle name="常规 7 2" xfId="1340"/>
    <cellStyle name="差_汇总_2 2_2017年省对市(州)税收返还和转移支付预算_四川省2019年财政预算（草案）（样表，稿二）" xfId="1341"/>
    <cellStyle name="好_13 2017年省对市（州）税收返还和转移支付预算分地区情况表（审计能力提升专项经费）(1)_四川省2019年财政预算（草案）（样表，稿二）" xfId="1342"/>
    <cellStyle name="60% - Accent1 2" xfId="1343"/>
    <cellStyle name="好_地方纪检监察机关办案补助专项资金" xfId="1344"/>
    <cellStyle name="好_汇总 3_四川省2019年财政预算（草案）（样表，稿二）" xfId="1345"/>
    <cellStyle name="40% - 强调文字颜色 4 3" xfId="1346"/>
    <cellStyle name="好_Sheet29_四川省2017年省对市（州）税收返还和转移支付分地区预算（草案）--社保处" xfId="1347"/>
    <cellStyle name="常规 2 2 3 2" xfId="1348"/>
    <cellStyle name="好_1-12_四川省2017年省对市（州）税收返还和转移支付分地区预算（草案）--社保处" xfId="1349"/>
    <cellStyle name="差_2-67_四川省2017年省对市（州）税收返还和转移支付分地区预算（草案）--社保处" xfId="1350"/>
    <cellStyle name="常规 10 2 5 2" xfId="1351"/>
    <cellStyle name="20% - 强调文字颜色 1 2 2" xfId="1352"/>
    <cellStyle name="警告文本 2" xfId="1353"/>
    <cellStyle name="40% - Accent5" xfId="1354"/>
    <cellStyle name="百分比 2 4" xfId="1355"/>
    <cellStyle name="常规 2 4 2" xfId="1356"/>
    <cellStyle name="警告文本 2 2_2017年省对市(州)税收返还和转移支付预算" xfId="1357"/>
    <cellStyle name="Accent1" xfId="1358"/>
    <cellStyle name="常规 10 6" xfId="1359"/>
    <cellStyle name="好_10-扶持民族地区教育发展_四川省2018年财政预算执行情况(样表，稿二）" xfId="1360"/>
    <cellStyle name="Linked Cell" xfId="1361"/>
    <cellStyle name="差_4-农村义教“营养改善计划”_四川省2019年财政预算（草案）（样表，稿二）" xfId="1362"/>
    <cellStyle name="好_2-46" xfId="1363"/>
    <cellStyle name="差_Sheet16" xfId="1364"/>
    <cellStyle name="差_9 2017年省对市（州）税收返还和转移支付预算分地区情况表（全省工商行政管理专项经费）(1)_四川省2019年财政预算（草案）（样表，稿二）" xfId="1365"/>
    <cellStyle name="好_4-31_四川省2019年财政预算（草案）（样表，稿二）" xfId="1366"/>
    <cellStyle name="差_2015直接融资汇总表 2 3" xfId="1367"/>
    <cellStyle name="差_促进扩大信贷增量 2 2_2017年省对市(州)税收返还和转移支付预算_四川省2019年财政预算（草案）（样表，稿二）" xfId="1368"/>
    <cellStyle name="60% - 强调文字颜色 6 2 3" xfId="1369"/>
    <cellStyle name="常规 2 3 4 2" xfId="1370"/>
    <cellStyle name="差_1-学前教育发展专项资金" xfId="1371"/>
    <cellStyle name="20% - Accent3" xfId="1372"/>
    <cellStyle name="差_汇总_1 2 2 2" xfId="1373"/>
    <cellStyle name="20% - 强调文字颜色 6 2 2 3" xfId="1374"/>
    <cellStyle name="好_“三区”文化人才专项资金_四川省2019年财政预算（草案）（样表，稿二）" xfId="1375"/>
    <cellStyle name="差_汇总_2 2 2_2017年省对市(州)税收返还和转移支付预算_四川省2018年财政预算执行情况(样表，稿二）" xfId="1376"/>
    <cellStyle name="差_18 2017年省对市（州）税收返还和转移支付预算分地区情况表（全省法院系统业务经费）(1)_四川省2018年财政预算执行情况(样表，稿二）" xfId="1377"/>
    <cellStyle name="60% - 强调文字颜色 6 2" xfId="1378"/>
    <cellStyle name="差_4-22_四川省2019年财政预算（草案）（样表，稿二）" xfId="1379"/>
    <cellStyle name="好_促进扩大信贷增量 2 2_2017年省对市(州)税收返还和转移支付预算_四川省2018年财政预算执行情况(样表，稿二）" xfId="1380"/>
    <cellStyle name="60% - 强调文字颜色 5 2_四川省2017年省对市（州）税收返还和转移支付分地区预算（草案）--社保处" xfId="1381"/>
    <cellStyle name="差_7-普惠金融政府和社会资本合作以奖代补资金_四川省2019年财政预算（草案）（样表，稿二）" xfId="1382"/>
    <cellStyle name="差_22 2017年省对市（州）税收返还和转移支付预算分地区情况表（交警业务经费）(1)_四川省2018年财政预算执行情况(样表，稿二）" xfId="1383"/>
    <cellStyle name="常规 2 3 3" xfId="1384"/>
    <cellStyle name="好_1-学前教育发展专项资金" xfId="1385"/>
    <cellStyle name="标题 1 2 2 3" xfId="1386"/>
    <cellStyle name="常规 2 5 4" xfId="1387"/>
    <cellStyle name="60% - 强调文字颜色 5 2 3" xfId="1388"/>
    <cellStyle name="常规_国资决算以及执行情况0712 2 2 3" xfId="1389"/>
    <cellStyle name="输出 2" xfId="1390"/>
    <cellStyle name="常规 17 4 2" xfId="1391"/>
    <cellStyle name="常规 22 4 2" xfId="1392"/>
    <cellStyle name="常规 2 2 2 3 2" xfId="1393"/>
    <cellStyle name="标题 1 2 2" xfId="1394"/>
    <cellStyle name="差_4-15" xfId="1395"/>
    <cellStyle name="差_4-20" xfId="1396"/>
    <cellStyle name="差_促进扩大信贷增量 4" xfId="1397"/>
    <cellStyle name="差 2 2_2017年省对市(州)税收返还和转移支付预算" xfId="1398"/>
    <cellStyle name="差_债券贴息计算器" xfId="1399"/>
    <cellStyle name="Total 2 2" xfId="1400"/>
    <cellStyle name="差_2-46_四川省2019年财政预算（草案）（样表，稿二）" xfId="1401"/>
    <cellStyle name="常规 37 3 2" xfId="1402"/>
    <cellStyle name="好_汇总 2_四川省2017年省对市（州）税收返还和转移支付分地区预算（草案）--社保处" xfId="1403"/>
    <cellStyle name="差_3-创业担保贷款贴息及奖补_四川省2019年财政预算（草案）（样表，稿二）" xfId="1404"/>
    <cellStyle name="好_2017年省对市(州)税收返还和转移支付预算" xfId="1405"/>
    <cellStyle name="常规 2 5 3" xfId="1406"/>
    <cellStyle name="60% - 强调文字颜色 5 2 2" xfId="1407"/>
    <cellStyle name="常规 2 3" xfId="1408"/>
    <cellStyle name="标题 3 2" xfId="1409"/>
    <cellStyle name="常规 7 2 3" xfId="1410"/>
    <cellStyle name="差_4-15_四川省2018年财政预算执行情况(样表，稿二）" xfId="1411"/>
    <cellStyle name="差_4-20_四川省2018年财政预算执行情况(样表，稿二）" xfId="1412"/>
    <cellStyle name="Neutral" xfId="1413"/>
    <cellStyle name="差_促进扩大信贷增量 4_四川省2018年财政预算执行情况(样表，稿二）" xfId="1414"/>
    <cellStyle name="差_15-省级防震减灾分情况_四川省2019年财政预算（草案）（样表，稿二）" xfId="1415"/>
    <cellStyle name="Heading 3" xfId="1416"/>
    <cellStyle name="差_%84表2：2016-2018年省级部门三年滚动规划报表_收入" xfId="1417"/>
    <cellStyle name="好_4_四川省2018年财政预算执行情况(样表，稿二）" xfId="1418"/>
    <cellStyle name="60% - 强调文字颜色 3 2 2 3" xfId="1419"/>
    <cellStyle name="60% - 强调文字颜色 5 3" xfId="1420"/>
    <cellStyle name="40% - Accent1 2" xfId="1421"/>
    <cellStyle name="60% - 强调文字颜色 2 2_四川省2017年省对市（州）税收返还和转移支付分地区预算（草案）--社保处" xfId="1422"/>
    <cellStyle name="差_促进扩大信贷增量 2" xfId="1423"/>
    <cellStyle name="百分比 3" xfId="1424"/>
    <cellStyle name="好_2-财金互动_四川省2019年财政预算（草案）（样表，稿二）" xfId="1425"/>
    <cellStyle name="常规 10 6 2" xfId="1426"/>
    <cellStyle name="Accent1 2" xfId="1427"/>
    <cellStyle name="差_5-中央财政统借统还外债项目资金_四川省2019年财政预算（草案）（样表，稿二）" xfId="1428"/>
    <cellStyle name="差_2-58" xfId="1429"/>
    <cellStyle name="好_汇总 2_2017年省对市(州)税收返还和转移支付预算" xfId="1430"/>
    <cellStyle name="好_Sheet33_四川省2018年财政预算执行情况(样表，稿二）" xfId="1431"/>
    <cellStyle name="常规_2001年预算：预算收入及财力（12月21日上午定案表）" xfId="1432"/>
    <cellStyle name="差_四川省2017年省对市（州）税收返还和转移支付分地区预算（草案）--教科文处" xfId="1433"/>
    <cellStyle name="差_2-46_四川省2017年省对市（州）税收返还和转移支付分地区预算（草案）--社保处" xfId="1434"/>
    <cellStyle name="强调文字颜色 5 2 2_2017年省对市(州)税收返还和转移支付预算" xfId="1435"/>
    <cellStyle name="20% - 强调文字颜色 3 2_四川省2017年省对市（州）税收返还和转移支付分地区预算（草案）--社保处" xfId="1436"/>
    <cellStyle name="60% - 强调文字颜色 1 2 3" xfId="1437"/>
    <cellStyle name="好_美术馆公共图书馆文化馆（站）免费开放专项资金_四川省2018年财政预算执行情况(样表，稿二）" xfId="1438"/>
    <cellStyle name="差_5-中央财政统借统还外债项目资金_四川省2018年财政预算执行情况(样表，稿二）" xfId="1439"/>
    <cellStyle name="差_Sheet25_四川省2019年财政预算（草案）（样表，稿二）" xfId="1440"/>
    <cellStyle name="好_2-60_四川省2019年财政预算（草案）（样表，稿二）" xfId="1441"/>
    <cellStyle name="好_2-55_四川省2019年财政预算（草案）（样表，稿二）" xfId="1442"/>
    <cellStyle name="差_2-财金互动_四川省2019年财政预算（草案）（样表，稿二）" xfId="1443"/>
    <cellStyle name="常规_国资决算以及执行情况0712 2 2 2" xfId="1444"/>
    <cellStyle name="差_2-60_四川省2019年财政预算（草案）（样表，稿二）" xfId="1445"/>
    <cellStyle name="差_2-55_四川省2019年财政预算（草案）（样表，稿二）" xfId="1446"/>
    <cellStyle name="40% - Accent3" xfId="1447"/>
    <cellStyle name="60% - 强调文字颜色 1 2 2" xfId="1448"/>
    <cellStyle name="Heading 4 2" xfId="1449"/>
    <cellStyle name="好_省级文物保护专项资金" xfId="1450"/>
    <cellStyle name="好_4-8_四川省2018年财政预算执行情况(样表，稿二）" xfId="1451"/>
    <cellStyle name="60% - 强调文字颜色 1 2" xfId="1452"/>
    <cellStyle name="好_28 基层干训机构建设补助专项资金_四川省2019年财政预算（草案）（样表，稿二）" xfId="1453"/>
    <cellStyle name="差_4-9" xfId="1454"/>
    <cellStyle name="好_汇总 3_2017年省对市(州)税收返还和转移支付预算_四川省2019年财政预算（草案）（样表，稿二）" xfId="1455"/>
    <cellStyle name="Heading 4" xfId="1456"/>
    <cellStyle name="好_2015财金互动汇总（加人行、补成都）" xfId="1457"/>
    <cellStyle name="差_促进扩大信贷增量 2 3_四川省2019年财政预算（草案）（样表，稿二）" xfId="1458"/>
    <cellStyle name="差_25 消防部队大型装备建设补助经费" xfId="1459"/>
    <cellStyle name="差_6-扶持民办教育专项_四川省2019年财政预算（草案）（样表，稿二）" xfId="1460"/>
    <cellStyle name="强调文字颜色 4 2 2_2017年省对市(州)税收返还和转移支付预算" xfId="1461"/>
    <cellStyle name="60% - Accent6_收入" xfId="1462"/>
    <cellStyle name="常规 10 4 3 6 3" xfId="1463"/>
    <cellStyle name="标题 1 2_四川省2018年财政预算执行情况(样表，稿二）" xfId="1464"/>
    <cellStyle name="差_22 2017年省对市（州）税收返还和转移支付预算分地区情况表（交警业务经费）(1)" xfId="1465"/>
    <cellStyle name="40% - 强调文字颜色 4 2 2_2017年省对市(州)税收返还和转移支付预算" xfId="1466"/>
    <cellStyle name="60% - 强调文字颜色 1 2 2 3" xfId="1467"/>
    <cellStyle name="Accent2 2" xfId="1468"/>
    <cellStyle name="好_促进扩大信贷增量" xfId="1469"/>
    <cellStyle name="0,0_x000d__x000a_NA_x000d__x000a_ 2" xfId="1470"/>
    <cellStyle name="60% - Accent4_收入" xfId="1471"/>
    <cellStyle name="差_公共文化服务体系建设_四川省2019年财政预算（草案）（样表，稿二）" xfId="1472"/>
    <cellStyle name="常规 10 4 3 4" xfId="1473"/>
    <cellStyle name="差_11 2017年省对市（州）税收返还和转移支付预算分地区情况表（基层行政单位救灾专项资金）(1)_四川省2019年财政预算（草案）（样表，稿二）" xfId="1474"/>
    <cellStyle name="差_汇总 2 2" xfId="1475"/>
    <cellStyle name="60% - 强调文字颜色 5 2 2_2017年省对市(州)税收返还和转移支付预算" xfId="1476"/>
    <cellStyle name="常规 2 3 5 2" xfId="1477"/>
    <cellStyle name="60% - Accent5_收入" xfId="1478"/>
    <cellStyle name="差_四川省2017年省对市（州）税收返还和转移支付分地区预算（草案）--教科文处_四川省2018年财政预算执行情况(样表，稿二）" xfId="1479"/>
    <cellStyle name="60% - 强调文字颜色 4 2_四川省2017年省对市（州）税收返还和转移支付分地区预算（草案）--社保处" xfId="1480"/>
    <cellStyle name="差_2-65_四川省2019年财政预算（草案）（样表，稿二）" xfId="1481"/>
    <cellStyle name="60% - Accent4" xfId="1482"/>
    <cellStyle name="差_公共文化服务体系建设_四川省2018年财政预算执行情况(样表，稿二）" xfId="1483"/>
    <cellStyle name="差_2-45_四川省2017年省对市（州）税收返还和转移支付分地区预算（草案）--社保处" xfId="1484"/>
    <cellStyle name="差_2-50_四川省2017年省对市（州）税收返还和转移支付分地区预算（草案）--社保处" xfId="1485"/>
    <cellStyle name="常规 47 4 2 2" xfId="1486"/>
    <cellStyle name="常规_(陈诚修改稿)2006年全省及省级财政决算及07年预算执行情况表(A4 留底自用) 2 2 2" xfId="1487"/>
    <cellStyle name="60% - Accent3_收入" xfId="1488"/>
    <cellStyle name="常规 20 2 2" xfId="1489"/>
    <cellStyle name="常规 15 2 2" xfId="1490"/>
    <cellStyle name="40% - 强调文字颜色 1 2 2" xfId="1491"/>
    <cellStyle name="好_四川省2019年财政预算（草案）（样表，稿二）" xfId="1492"/>
    <cellStyle name="60% - Accent3 2" xfId="1493"/>
    <cellStyle name="Bad" xfId="1494"/>
    <cellStyle name="常规 10 4 3 3" xfId="1495"/>
    <cellStyle name="差_促进扩大信贷增量 2_四川省2018年财政预算执行情况(样表，稿二）" xfId="1496"/>
    <cellStyle name="常规 47 2" xfId="1497"/>
    <cellStyle name="常规 10 2 4 2" xfId="1498"/>
    <cellStyle name="60% - Accent3" xfId="1499"/>
    <cellStyle name="差_财政预算草案相关表格（省级科编审一二三科分工）+-+副本" xfId="1500"/>
    <cellStyle name="20% - 强调文字颜色 1 2 2 3" xfId="1501"/>
    <cellStyle name="标题 6" xfId="1502"/>
    <cellStyle name="差_27 妇女儿童事业发展专项资金_四川省2019年财政预算（草案）（样表，稿二）" xfId="1503"/>
    <cellStyle name="60% - Accent2" xfId="1504"/>
    <cellStyle name="差_促进扩大信贷增量 3_2017年省对市(州)税收返还和转移支付预算" xfId="1505"/>
    <cellStyle name="差_地方纪检监察机关办案补助专项资金_四川省2019年财政预算（草案）（样表，稿二）" xfId="1506"/>
    <cellStyle name="好_Sheet2" xfId="1507"/>
    <cellStyle name="Linked Cell 2" xfId="1508"/>
    <cellStyle name="好_汇总 3_2017年省对市(州)税收返还和转移支付预算_四川省2018年财政预算执行情况(样表，稿二）" xfId="1509"/>
    <cellStyle name="好_28 基层干训机构建设补助专项资金_四川省2018年财政预算执行情况(样表，稿二）" xfId="1510"/>
    <cellStyle name="差_4-24" xfId="1511"/>
    <cellStyle name="差_4-29_四川省2018年财政预算执行情况(样表，稿二）" xfId="1512"/>
    <cellStyle name="差_2-60_四川省2017年省对市（州）税收返还和转移支付分地区预算（草案）--社保处" xfId="1513"/>
    <cellStyle name="差_2-55_四川省2017年省对市（州）税收返还和转移支付分地区预算（草案）--社保处" xfId="1514"/>
    <cellStyle name="40% - 强调文字颜色 1 3" xfId="1515"/>
    <cellStyle name="常规 3_15-省级防震减灾分情况" xfId="1516"/>
    <cellStyle name="常规 9 2" xfId="1517"/>
    <cellStyle name="常规 2 3 2" xfId="1518"/>
    <cellStyle name="好_2-65_四川省2019年财政预算（草案）（样表，稿二）" xfId="1519"/>
    <cellStyle name="60% - Accent1" xfId="1520"/>
    <cellStyle name="差_省级体育专项资金" xfId="1521"/>
    <cellStyle name="好_2-65_四川省2018年财政预算执行情况(样表，稿二）" xfId="1522"/>
    <cellStyle name="60% - 强调文字颜色 3 2 2 2" xfId="1523"/>
    <cellStyle name="40% - 强调文字颜色 6 2 2_2017年省对市(州)税收返还和转移支付预算" xfId="1524"/>
    <cellStyle name="常规 47 2 3 2" xfId="1525"/>
    <cellStyle name="40% - 强调文字颜色 1 2" xfId="1526"/>
    <cellStyle name="差_Sheet32_四川省2018年财政预算执行情况(样表，稿二）" xfId="1527"/>
    <cellStyle name="差_Sheet27_四川省2018年财政预算执行情况(样表，稿二）" xfId="1528"/>
    <cellStyle name="标题 2 2 3" xfId="1529"/>
    <cellStyle name="好_2-62_四川省2018年财政预算执行情况(样表，稿二）" xfId="1530"/>
    <cellStyle name="40% - 强调文字颜色 5 2 3" xfId="1531"/>
    <cellStyle name="差_24 维稳经费_四川省2018年财政预算执行情况(样表，稿二）" xfId="1532"/>
    <cellStyle name="好_2015直接融资汇总表 2 3" xfId="1533"/>
    <cellStyle name="标题 5 2 3" xfId="1534"/>
    <cellStyle name="60% - Accent1_收入" xfId="1535"/>
    <cellStyle name="好_2-46_四川省2018年财政预算执行情况(样表，稿二）" xfId="1536"/>
    <cellStyle name="差_Sheet16_四川省2018年财政预算执行情况(样表，稿二）" xfId="1537"/>
    <cellStyle name="好_四川省2017年省对市（州）税收返还和转移支付分地区预算（草案）--行政政法处_四川省2019年财政预算（草案）（样表，稿二）" xfId="1538"/>
    <cellStyle name="差_14 2017年省对市（州）税收返还和转移支付预算分地区情况表（支持基层政权建设补助资金）(1)_四川省2018年财政预算执行情况(样表，稿二）" xfId="1539"/>
    <cellStyle name="适中 2 2 2" xfId="1540"/>
    <cellStyle name="差_4-21_四川省2019年财政预算（草案）（样表，稿二）" xfId="1541"/>
    <cellStyle name="20% - 强调文字颜色 2 3" xfId="1542"/>
    <cellStyle name="20% - Accent2 2" xfId="1543"/>
    <cellStyle name="常规 5 2 2" xfId="1544"/>
    <cellStyle name="差_汇总_2" xfId="1545"/>
    <cellStyle name="差_Sheet7" xfId="1546"/>
    <cellStyle name="常规 3 6" xfId="1547"/>
    <cellStyle name="Check Cell" xfId="1548"/>
    <cellStyle name="常规 15" xfId="1549"/>
    <cellStyle name="常规 20" xfId="1550"/>
    <cellStyle name="40% - 强调文字颜色 5 2 2 2" xfId="1551"/>
    <cellStyle name="常规 28 2 2 4" xfId="1552"/>
    <cellStyle name="差_汇总_2017年省对市(州)税收返还和转移支付预算" xfId="1553"/>
    <cellStyle name="好_“三区”文化人才专项资金_四川省2018年财政预算执行情况(样表，稿二）" xfId="1554"/>
    <cellStyle name="40% - Accent6 2" xfId="1555"/>
    <cellStyle name="标题 3 2 3" xfId="1556"/>
    <cellStyle name="好_123" xfId="1557"/>
    <cellStyle name="差_汇总 4_四川省2019年财政预算（草案）（样表，稿二）" xfId="1558"/>
    <cellStyle name="Accent4 2" xfId="1559"/>
    <cellStyle name="差_Sheet14_四川省2019年财政预算（草案）（样表，稿二）" xfId="1560"/>
    <cellStyle name="60% - 强调文字颜色 4 3" xfId="1561"/>
    <cellStyle name="好_财政预算草案相关表格（省级科编审一二三科分工）+-+副本" xfId="1562"/>
    <cellStyle name="常规 35" xfId="1563"/>
    <cellStyle name="常规 40" xfId="1564"/>
    <cellStyle name="60% - 强调文字颜色 4 2 2 3" xfId="1565"/>
    <cellStyle name="常规 24 2" xfId="1566"/>
    <cellStyle name="常规 19 2" xfId="1567"/>
    <cellStyle name="Total 2" xfId="1568"/>
    <cellStyle name="差_体育场馆免费低收费开放补助资金_四川省2018年财政预算执行情况(样表，稿二）" xfId="1569"/>
    <cellStyle name="差_汇总_四川省2017年省对市（州）税收返还和转移支付分地区预算（草案）--社保处" xfId="1570"/>
    <cellStyle name="千分位[0]_laroux" xfId="1571"/>
    <cellStyle name="20% - 强调文字颜色 6 2 2" xfId="1572"/>
    <cellStyle name="40% - 强调文字颜色 4 2 2 3" xfId="1573"/>
    <cellStyle name="差_汇总 3_2017年省对市(州)税收返还和转移支付预算_四川省2019年财政预算（草案）（样表，稿二）" xfId="1574"/>
    <cellStyle name="40% - 强调文字颜色 6 2_四川省2017年省对市（州）税收返还和转移支付分地区预算（草案）--社保处" xfId="1575"/>
    <cellStyle name="常规 14_四川省2018年财政预算执行情况(样表，稿二）" xfId="1576"/>
    <cellStyle name="60% - 强调文字颜色 4 2 2" xfId="1577"/>
    <cellStyle name="好_1 2017年省对市（州）税收返还和转移支付预算分地区情况表（华侨事务补助）(1)_四川省2018年财政预算执行情况(样表，稿二）" xfId="1578"/>
    <cellStyle name="常规 3 3 3 2" xfId="1579"/>
    <cellStyle name="差_汇总_2 2_四川省2018年财政预算执行情况(样表，稿二）" xfId="1580"/>
    <cellStyle name="强调文字颜色 3 2 3" xfId="1581"/>
    <cellStyle name="好_27 妇女儿童事业发展专项资金" xfId="1582"/>
    <cellStyle name="差_12 2017年省对市（州）税收返还和转移支付预算分地区情况表（民族地区春节慰问经费）(1)_四川省2019年财政预算（草案）（样表，稿二）" xfId="1583"/>
    <cellStyle name="差_2017年省对市（州）税收返还和转移支付预算分地区情况表（华侨事务补助）(1)_四川省2017年省对市（州）税收返还和转移支付分地区预算（草案）--社保处" xfId="1584"/>
    <cellStyle name="好_促进扩大信贷增量_2017年省对市(州)税收返还和转移支付预算_四川省2019年财政预算（草案）（样表，稿二）" xfId="1585"/>
    <cellStyle name="差_博物馆纪念馆逐步免费开放补助资金_四川省2019年财政预算（草案）（样表，稿二）" xfId="1586"/>
    <cellStyle name="常规 10 4 3" xfId="1587"/>
    <cellStyle name="60% - 强调文字颜色 2 2 2_2017年省对市(州)税收返还和转移支付预算" xfId="1588"/>
    <cellStyle name="好_20 国防动员专项经费_四川省2018年财政预算执行情况(样表，稿二）" xfId="1589"/>
    <cellStyle name="Note 2" xfId="1590"/>
    <cellStyle name="60% - 强调文字颜色 5 2" xfId="1591"/>
    <cellStyle name="40% - 强调文字颜色 2 2 2 3" xfId="1592"/>
    <cellStyle name="差_汇总 2_2017年省对市(州)税收返还和转移支付预算_四川省2018年财政预算执行情况(样表，稿二）" xfId="1593"/>
    <cellStyle name="差_4-5" xfId="1594"/>
    <cellStyle name="常规 18_四川省2018年财政预算执行情况(样表，稿二）" xfId="1595"/>
    <cellStyle name="Linked Cell_2016年全省及省级财政收支执行及2017年预算草案表（20161206，预审自用稿）" xfId="1596"/>
    <cellStyle name="差_Sheet26_四川省2017年省对市（州）税收返还和转移支付分地区预算（草案）--社保处" xfId="1597"/>
    <cellStyle name="40% - 强调文字颜色 2 2 2 2" xfId="1598"/>
    <cellStyle name="常规 3 2 2 3" xfId="1599"/>
    <cellStyle name="差_汇总 3_2017年省对市(州)税收返还和转移支付预算_四川省2018年财政预算执行情况(样表，稿二）" xfId="1600"/>
    <cellStyle name="差_“三区”文化人才专项资金_四川省2019年财政预算（草案）（样表，稿二）" xfId="1601"/>
    <cellStyle name="差_四川省2017年省对市（州）税收返还和转移支付分地区预算（草案）--行政政法处" xfId="1602"/>
    <cellStyle name="差_4-23" xfId="1603"/>
    <cellStyle name="差_4-29" xfId="1604"/>
    <cellStyle name="常规 6 3" xfId="1605"/>
    <cellStyle name="Heading 3 2" xfId="1606"/>
    <cellStyle name="差_汇总_2 2 2_四川省2018年财政预算执行情况(样表，稿二）" xfId="1607"/>
    <cellStyle name="标题 2 2" xfId="1608"/>
    <cellStyle name="Title" xfId="1609"/>
    <cellStyle name="常规 3 3 4" xfId="1610"/>
    <cellStyle name="好_汇总 2_四川省2018年财政预算执行情况(样表，稿二）" xfId="1611"/>
    <cellStyle name="好_四川省2017年省对市（州）税收返还和转移支付分地区预算（草案）--教科文处_四川省2018年财政预算执行情况(样表，稿二）" xfId="1612"/>
    <cellStyle name="好_债券贴息计算器_四川省2019年财政预算（草案）（样表，稿二）" xfId="1613"/>
    <cellStyle name="常规 15 3" xfId="1614"/>
    <cellStyle name="常规 20 3" xfId="1615"/>
    <cellStyle name="差_5-农村教师周转房建设_四川省2019年财政预算（草案）（样表，稿二）" xfId="1616"/>
    <cellStyle name="差_Sheet26_四川省2018年财政预算执行情况(样表，稿二）" xfId="1617"/>
    <cellStyle name="常规 21 4" xfId="1618"/>
    <cellStyle name="常规 10 3 2 2" xfId="1619"/>
    <cellStyle name="40% - 强调文字颜色 1 2_四川省2017年省对市（州）税收返还和转移支付分地区预算（草案）--社保处" xfId="1620"/>
    <cellStyle name="差_1-学前教育发展专项资金_四川省2018年财政预算执行情况(样表，稿二）" xfId="1621"/>
    <cellStyle name="差_汇总_1 2_2017年省对市(州)税收返还和转移支付预算" xfId="1622"/>
    <cellStyle name="标题 3 2 2" xfId="1623"/>
    <cellStyle name="40% - 强调文字颜色 1 2 2_2017年省对市(州)税收返还和转移支付预算" xfId="1624"/>
    <cellStyle name="好_省级文化发展专项资金" xfId="1625"/>
    <cellStyle name="差_2-52_四川省2018年财政预算执行情况(样表，稿二）" xfId="1626"/>
    <cellStyle name="20% - 强调文字颜色 5 2 2" xfId="1627"/>
    <cellStyle name="差_21 禁毒补助经费_四川省2018年财政预算执行情况(样表，稿二）" xfId="1628"/>
    <cellStyle name="百分比 2 3 2" xfId="1629"/>
    <cellStyle name="40% - 强调文字颜色 5 2_四川省2017年省对市（州）税收返还和转移支付分地区预算（草案）--社保处" xfId="1630"/>
    <cellStyle name="好_%84表2：2016-2018年省级部门三年滚动规划报表_四川省2018年财政预算执行情况(样表，稿二）" xfId="1631"/>
    <cellStyle name="差_4-12_四川省2019年财政预算（草案）（样表，稿二）" xfId="1632"/>
    <cellStyle name="差_宣传文化事业发展专项资金_四川省2019年财政预算（草案）（样表，稿二）" xfId="1633"/>
    <cellStyle name="差_4-22" xfId="1634"/>
    <cellStyle name="40% - Accent3_2016年四川省省级一般公共预算支出执行情况表" xfId="1635"/>
    <cellStyle name="差_26 地方纪检监察机关办案补助专项资金" xfId="1636"/>
    <cellStyle name="好_2-67_四川省2017年省对市（州）税收返还和转移支付分地区预算（草案）--社保处" xfId="1637"/>
    <cellStyle name="标题 4 2 2" xfId="1638"/>
    <cellStyle name="千位分隔 3 2" xfId="1639"/>
    <cellStyle name="差_博物馆纪念馆逐步免费开放补助资金" xfId="1640"/>
    <cellStyle name="好_1-学前教育发展专项资金_四川省2019年财政预算（草案）（样表，稿二）" xfId="1641"/>
    <cellStyle name="千位分隔 3 2 3" xfId="1642"/>
    <cellStyle name="标题 4 2 2 3" xfId="1643"/>
    <cellStyle name="20% - 强调文字颜色 6 2_四川省2017年省对市（州）税收返还和转移支付分地区预算（草案）--社保处" xfId="1644"/>
    <cellStyle name="差_汇总 2 2_四川省2018年财政预算执行情况(样表，稿二）" xfId="1645"/>
    <cellStyle name="差_2017年省对市(州)税收返还和转移支付预算" xfId="1646"/>
    <cellStyle name="差_4-8_四川省2019年财政预算（草案）（样表，稿二）" xfId="1647"/>
    <cellStyle name="常规 14 3" xfId="1648"/>
    <cellStyle name="40% - Accent4_2016年四川省省级一般公共预算支出执行情况表" xfId="1649"/>
    <cellStyle name="常规 10 2 5 3" xfId="1650"/>
    <cellStyle name="常规 30 2 2" xfId="1651"/>
    <cellStyle name="常规 25 2 2" xfId="1652"/>
    <cellStyle name="40% - 强调文字颜色 6 2 2" xfId="1653"/>
    <cellStyle name="差_Sheet19_四川省2017年省对市（州）税收返还和转移支付分地区预算（草案）--社保处" xfId="1654"/>
    <cellStyle name="40% - 强调文字颜色 1 2 2 2" xfId="1655"/>
    <cellStyle name="20% - 强调文字颜色 6 2 3" xfId="1656"/>
    <cellStyle name="差_6-扶持民办教育专项_四川省2018年财政预算执行情况(样表，稿二）" xfId="1657"/>
    <cellStyle name="常规 20 2 2 2" xfId="1658"/>
    <cellStyle name="差 2 2 2" xfId="1659"/>
    <cellStyle name="20% - 强调文字颜色 6 2 2_2017年省对市(州)税收返还和转移支付预算" xfId="1660"/>
    <cellStyle name="好_4-11" xfId="1661"/>
    <cellStyle name="差_15-省级防震减灾分情况_四川省2018年财政预算执行情况(样表，稿二）" xfId="1662"/>
    <cellStyle name="20% - 强调文字颜色 6 2 2 2" xfId="1663"/>
    <cellStyle name="好_Sheet18" xfId="1664"/>
    <cellStyle name="差_省级科技计划项目专项资金_四川省2019年财政预算（草案）（样表，稿二）" xfId="1665"/>
    <cellStyle name="20% - 强调文字颜色 4 2 3" xfId="1666"/>
    <cellStyle name="好_%84表2：2016-2018年省级部门三年滚动规划报表_四川省2019年财政预算（草案）（样表，稿二）" xfId="1667"/>
    <cellStyle name="差_1 2017年省对市（州）税收返还和转移支付预算分地区情况表（华侨事务补助）(1)" xfId="1668"/>
    <cellStyle name="好 2" xfId="1669"/>
    <cellStyle name="Input" xfId="1670"/>
    <cellStyle name="40% - 强调文字颜色 6 2 2 3" xfId="1671"/>
    <cellStyle name="差_促进扩大信贷增量 2 2" xfId="1672"/>
    <cellStyle name="好_促进扩大信贷增量 2 2_四川省2017年省对市（州）税收返还和转移支付分地区预算（草案）--社保处" xfId="1673"/>
    <cellStyle name="强调文字颜色 1 2" xfId="1674"/>
    <cellStyle name="20% - Accent3_2016年四川省省级一般公共预算支出执行情况表" xfId="1675"/>
    <cellStyle name="强调文字颜色 6 3" xfId="1676"/>
    <cellStyle name="20% - 强调文字颜色 5 2 3" xfId="1677"/>
    <cellStyle name="好_5-中央财政统借统还外债项目资金" xfId="1678"/>
    <cellStyle name="差_3 2017年省对市（州）税收返还和转移支付预算分地区情况表（到村任职）_四川省2019年财政预算（草案）（样表，稿二）" xfId="1679"/>
    <cellStyle name="差_8 2017年省对市（州）税收返还和转移支付预算分地区情况表（民族事业发展资金）(1)" xfId="1680"/>
    <cellStyle name="60% - 强调文字颜色 3 2 2" xfId="1681"/>
    <cellStyle name="常规 8" xfId="1682"/>
    <cellStyle name="20% - 强调文字颜色 5 2 2_2017年省对市(州)税收返还和转移支付预算" xfId="1683"/>
    <cellStyle name="常规 10 4 3 5 2" xfId="1684"/>
    <cellStyle name="常规 20 2_2016年社保基金收支执行及2017年预算草案表" xfId="1685"/>
    <cellStyle name="20% - 强调文字颜色 5 2 2 2" xfId="1686"/>
    <cellStyle name="差_四川省2019年财政预算（草案）（样表，稿二）" xfId="1687"/>
    <cellStyle name="常规 47 2 2" xfId="1688"/>
    <cellStyle name="好_123_四川省2019年财政预算（草案）（样表，稿二）" xfId="1689"/>
    <cellStyle name="差_汇总_1 2 2" xfId="1690"/>
    <cellStyle name="40% - Accent5_2016年四川省省级一般公共预算支出执行情况表" xfId="1691"/>
    <cellStyle name="差_27 妇女儿童事业发展专项资金" xfId="1692"/>
    <cellStyle name="好_12 2017年省对市（州）税收返还和转移支付预算分地区情况表（民族地区春节慰问经费）(1)_四川省2018年财政预算执行情况(样表，稿二）" xfId="1693"/>
    <cellStyle name="解释性文本 2 2" xfId="1694"/>
    <cellStyle name="百分比 7" xfId="1695"/>
    <cellStyle name="差_1-政策性保险财政补助资金" xfId="1696"/>
    <cellStyle name="百分比 8 2" xfId="1697"/>
    <cellStyle name="20% - 强调文字颜色 4 2 2_2017年省对市(州)税收返还和转移支付预算" xfId="1698"/>
    <cellStyle name="Note 2 2" xfId="1699"/>
    <cellStyle name="差_汇总_2 2 3_四川省2018年财政预算执行情况(样表，稿二）" xfId="1700"/>
    <cellStyle name="20% - 强调文字颜色 4 2 2" xfId="1701"/>
    <cellStyle name="好_Sheet22" xfId="1702"/>
    <cellStyle name="差_2016年四川省省级一般公共预算支出执行情况表" xfId="1703"/>
    <cellStyle name="差_25 消防部队大型装备建设补助经费_四川省2018年财政预算执行情况(样表，稿二）" xfId="1704"/>
    <cellStyle name="差_汇总 2 2_四川省2017年省对市（州）税收返还和转移支付分地区预算（草案）--社保处" xfId="1705"/>
    <cellStyle name="60% - 强调文字颜色 4 2 2_2017年省对市(州)税收返还和转移支付预算" xfId="1706"/>
    <cellStyle name="0,0_x000d__x000a_NA_x000d__x000a_ 2 3 2" xfId="1707"/>
    <cellStyle name="20% - 强调文字颜色 4 2 2 3" xfId="1708"/>
    <cellStyle name="差_省级文物保护专项资金" xfId="1709"/>
    <cellStyle name="Accent3_收入" xfId="1710"/>
    <cellStyle name="60% - 强调文字颜色 6 2 2" xfId="1711"/>
    <cellStyle name="好_债券贴息计算器_四川省2018年财政预算执行情况(样表，稿二）" xfId="1712"/>
    <cellStyle name="差_博物馆纪念馆逐步免费开放补助资金_四川省2018年财政预算执行情况(样表，稿二）" xfId="1713"/>
    <cellStyle name="链接单元格 2_四川省2018年财政预算执行情况(样表，稿二）" xfId="1714"/>
    <cellStyle name="百分比 5" xfId="1715"/>
    <cellStyle name="好_4-30_四川省2019年财政预算（草案）（样表，稿二）" xfId="1716"/>
    <cellStyle name="20% - 强调文字颜色 4 3" xfId="1717"/>
    <cellStyle name="20% - Accent4 2" xfId="1718"/>
    <cellStyle name="20% - 强调文字颜色 2 2_四川省2017年省对市（州）税收返还和转移支付分地区预算（草案）--社保处" xfId="1719"/>
    <cellStyle name="60% - 强调文字颜色 6 2 2 2" xfId="1720"/>
    <cellStyle name="Warning Text 2 2" xfId="1721"/>
    <cellStyle name="20% - Accent6_2016年四川省省级一般公共预算支出执行情况表" xfId="1722"/>
    <cellStyle name="60% - 强调文字颜色 6 2_四川省2017年省对市（州）税收返还和转移支付分地区预算（草案）--社保处" xfId="1723"/>
    <cellStyle name="好_汇总_四川省2018年财政预算执行情况(样表，稿二）" xfId="1724"/>
    <cellStyle name="40% - Accent3 2" xfId="1725"/>
    <cellStyle name="好_3 2017年省对市（州）税收返还和转移支付预算分地区情况表（到村任职）" xfId="1726"/>
    <cellStyle name="差_2015财金互动汇总（加人行、补成都） 2 3" xfId="1727"/>
    <cellStyle name="好_汇总 3_四川省2017年省对市（州）税收返还和转移支付分地区预算（草案）--社保处" xfId="1728"/>
    <cellStyle name="好_汇总_2017年省对市(州)税收返还和转移支付预算_四川省2018年财政预算执行情况(样表，稿二）" xfId="1729"/>
    <cellStyle name="20% - Accent1_2016年四川省省级一般公共预算支出执行情况表" xfId="1730"/>
    <cellStyle name="差_1-政策性保险财政补助资金_四川省2018年财政预算执行情况(样表，稿二）" xfId="1731"/>
    <cellStyle name="强调文字颜色 2 2 3" xfId="1732"/>
    <cellStyle name="20% - Accent2" xfId="1733"/>
    <cellStyle name="常规 11 2 3" xfId="1734"/>
    <cellStyle name="20% - 强调文字颜色 3 2 2" xfId="1735"/>
    <cellStyle name="60% - 强调文字颜色 2 2 3" xfId="1736"/>
    <cellStyle name="Heading 2" xfId="1737"/>
    <cellStyle name="输出 2 2 3 2" xfId="1738"/>
    <cellStyle name="60% - Accent6 2" xfId="1739"/>
    <cellStyle name="差_体育场馆免费低收费开放补助资金" xfId="1740"/>
    <cellStyle name="百分比 2 3 3" xfId="1741"/>
    <cellStyle name="好_14 2017年省对市（州）税收返还和转移支付预算分地区情况表（支持基层政权建设补助资金）(1)_四川省2018年财政预算执行情况(样表，稿二）" xfId="1742"/>
    <cellStyle name="常规 21 3 2" xfId="1743"/>
    <cellStyle name="好_收入" xfId="1744"/>
    <cellStyle name="常规 2 2 2 2" xfId="1745"/>
    <cellStyle name="好_促进扩大信贷增量 2 3" xfId="1746"/>
    <cellStyle name="千位分隔 2" xfId="1747"/>
    <cellStyle name="常规 6 2 2_2017年省对市(州)税收返还和转移支付预算" xfId="1748"/>
    <cellStyle name="差_体育场馆免费低收费开放补助资金_四川省2019年财政预算（草案）（样表，稿二）" xfId="1749"/>
    <cellStyle name="20% - 强调文字颜色 5 2 2 3" xfId="1750"/>
    <cellStyle name="好_少数民族文化事业发展专项资金_四川省2018年财政预算执行情况(样表，稿二）" xfId="1751"/>
    <cellStyle name="0,0_x000d__x000a_NA_x000d__x000a_ 2 2 2" xfId="1752"/>
    <cellStyle name="好_促进扩大信贷增量 2 2" xfId="1753"/>
    <cellStyle name="60% - 强调文字颜色 3 2" xfId="1754"/>
    <cellStyle name="Accent5 2" xfId="1755"/>
    <cellStyle name="常规 10 4 3 5" xfId="1756"/>
    <cellStyle name="差_123_四川省2018年财政预算执行情况(样表，稿二）" xfId="1757"/>
    <cellStyle name="差_国家级非物质文化遗产保护专项资金_四川省2018年财政预算执行情况(样表，稿二）" xfId="1758"/>
    <cellStyle name="差_2-55_四川省2018年财政预算执行情况(样表，稿二）" xfId="1759"/>
    <cellStyle name="差_2-60_四川省2018年财政预算执行情况(样表，稿二）" xfId="1760"/>
    <cellStyle name="常规_社保基金预算报人大建议表样 2 2 3" xfId="1761"/>
    <cellStyle name="20% - Accent4" xfId="1762"/>
    <cellStyle name="常规 21 4 2" xfId="1763"/>
    <cellStyle name="Heading 1" xfId="1764"/>
    <cellStyle name="好_27 妇女儿童事业发展专项资金_四川省2019年财政预算（草案）（样表，稿二）" xfId="1765"/>
    <cellStyle name="常规 37 4" xfId="1766"/>
    <cellStyle name="Input_2016年全省及省级财政收支执行及2017年预算草案表（20161206，预审自用稿）" xfId="1767"/>
    <cellStyle name="20% - 强调文字颜色 2 2 2 2" xfId="1768"/>
    <cellStyle name="标题 3 2 2_2017年省对市(州)税收返还和转移支付预算" xfId="1769"/>
    <cellStyle name="标题 4 2 2 2" xfId="1770"/>
    <cellStyle name="千位分隔 3 2 2" xfId="1771"/>
    <cellStyle name="差_汇总_2 3_四川省2018年财政预算执行情况(样表，稿二）" xfId="1772"/>
    <cellStyle name="差_2-50_四川省2019年财政预算（草案）（样表，稿二）" xfId="1773"/>
    <cellStyle name="差_2-45_四川省2019年财政预算（草案）（样表，稿二）" xfId="1774"/>
    <cellStyle name="差_促进扩大信贷增量 2 2_四川省2018年财政预算执行情况(样表，稿二）" xfId="1775"/>
    <cellStyle name="差_Sheet19_四川省2018年财政预算执行情况(样表，稿二）" xfId="1776"/>
    <cellStyle name="好_2-财金互动_四川省2018年财政预算执行情况(样表，稿二）" xfId="1777"/>
    <cellStyle name="差_5-中央财政统借统还外债项目资金" xfId="1778"/>
    <cellStyle name="40% - Accent2 2" xfId="1779"/>
    <cellStyle name="差_2015直接融资汇总表" xfId="1780"/>
    <cellStyle name="差_汇总_1 3_2017年省对市(州)税收返还和转移支付预算 2" xfId="1781"/>
    <cellStyle name="差_4-11_四川省2019年财政预算（草案）（样表，稿二）" xfId="1782"/>
    <cellStyle name="常规 2 2_2017年省对市(州)税收返还和转移支付预算" xfId="1783"/>
    <cellStyle name="差_%84表2：2016-2018年省级部门三年滚动规划报表_四川省2018年财政预算执行情况(样表，稿二）" xfId="1784"/>
    <cellStyle name="20% - 强调文字颜色 1 2" xfId="1785"/>
    <cellStyle name="差_12 2017年省对市（州）税收返还和转移支付预算分地区情况表（民族地区春节慰问经费）(1)" xfId="1786"/>
    <cellStyle name="差_汇总_2 3_2017年省对市(州)税收返还和转移支付预算" xfId="1787"/>
    <cellStyle name="差_3 2017年省对市（州）税收返还和转移支付预算分地区情况表（到村任职）_四川省2018年财政预算执行情况(样表，稿二）" xfId="1788"/>
    <cellStyle name="差_20 国防动员专项经费_四川省2019年财政预算（草案）（样表，稿二）" xfId="1789"/>
    <cellStyle name="好_汇总 4_四川省2018年财政预算执行情况(样表，稿二）" xfId="1790"/>
    <cellStyle name="标题 5 2_2017年省对市(州)税收返还和转移支付预算" xfId="1791"/>
    <cellStyle name="好_促进扩大信贷增量 3_四川省2017年省对市（州）税收返还和转移支付分地区预算（草案）--社保处" xfId="1792"/>
    <cellStyle name="常规 11 4" xfId="1793"/>
    <cellStyle name="常规 10 2 2" xfId="1794"/>
    <cellStyle name="40% - 强调文字颜色 2 2" xfId="1795"/>
    <cellStyle name="常规 2 3 2 4" xfId="1796"/>
    <cellStyle name="常规 9 3 2" xfId="1797"/>
    <cellStyle name="常规 4_123" xfId="1798"/>
    <cellStyle name="常规 21 2" xfId="1799"/>
    <cellStyle name="常规 16 2" xfId="1800"/>
    <cellStyle name="好_23 铁路护路专项经费_四川省2018年财政预算执行情况(样表，稿二）" xfId="1801"/>
    <cellStyle name="差_2-62_四川省2018年财政预算执行情况(样表，稿二）" xfId="1802"/>
    <cellStyle name="差_促进扩大信贷增量 2 3" xfId="1803"/>
    <cellStyle name="Neutral 2" xfId="1804"/>
    <cellStyle name="强调文字颜色 4 3" xfId="1805"/>
    <cellStyle name="60% - Accent6" xfId="1806"/>
    <cellStyle name="差_4-24_四川省2018年财政预算执行情况(样表，稿二）" xfId="1807"/>
    <cellStyle name="百分比 8" xfId="1808"/>
    <cellStyle name="解释性文本 2 3" xfId="1809"/>
    <cellStyle name="Heading 1_2016年全省及省级财政收支执行及2017年预算草案表（20161206，预审自用稿）" xfId="1810"/>
    <cellStyle name="输出 2 2 2 2" xfId="1811"/>
    <cellStyle name="差_Sheet26_四川省2019年财政预算（草案）（样表，稿二）" xfId="1812"/>
    <cellStyle name="差_汇总_1 4" xfId="1813"/>
    <cellStyle name="60% - Accent4 2" xfId="1814"/>
    <cellStyle name="差_汇总_2 3_四川省2019年财政预算（草案）（样表，稿二）" xfId="1815"/>
    <cellStyle name="差_2-义务教育经费保障机制改革" xfId="1816"/>
    <cellStyle name="差_6_四川省2019年财政预算（草案）（样表，稿二）" xfId="1817"/>
    <cellStyle name="常规_录入表" xfId="1818"/>
    <cellStyle name="20% - Accent6" xfId="1819"/>
    <cellStyle name="常规 10 4 3 4 2 2" xfId="1820"/>
    <cellStyle name="好_3-创业担保贷款贴息及奖补_四川省2019年财政预算（草案）（样表，稿二）" xfId="1821"/>
    <cellStyle name="常规 14 2 2" xfId="1822"/>
    <cellStyle name="Explanatory Text" xfId="1823"/>
    <cellStyle name="好_10 2017年省对市（州）税收返还和转移支付预算分地区情况表（寺观教堂维修补助资金）(1)_四川省2019年财政预算（草案）（样表，稿二）" xfId="1824"/>
    <cellStyle name="差_汇总_四川省2019年财政预算（草案）（样表，稿二）" xfId="1825"/>
    <cellStyle name="20% - Accent2_2016年四川省省级一般公共预算支出执行情况表" xfId="1826"/>
    <cellStyle name="好_Sheet27" xfId="1827"/>
    <cellStyle name="好_Sheet32" xfId="1828"/>
    <cellStyle name="常规 10 3 2" xfId="1829"/>
    <cellStyle name="Note_2016年全省及省级财政收支执行及2017年预算草案表（20161206，预审自用稿）" xfId="1830"/>
    <cellStyle name="强调文字颜色 1 2 3" xfId="1831"/>
    <cellStyle name="Warning Text" xfId="1832"/>
    <cellStyle name="0,0_x000d__x000a_NA_x000d__x000a_" xfId="1833"/>
    <cellStyle name="60% - 强调文字颜色 2 2 2 2" xfId="1834"/>
    <cellStyle name="差_其他工程费用计费_四川省2017年省对市（州）税收返还和转移支付分地区预算（草案）--社保处" xfId="1835"/>
    <cellStyle name="常规 3 2 3 2" xfId="1836"/>
    <cellStyle name="差_促进扩大信贷增量 2 2_2017年省对市(州)税收返还和转移支付预算_四川省2018年财政预算执行情况(样表，稿二）" xfId="1837"/>
    <cellStyle name="差_2015直接融资汇总表 2 2_2017年省对市(州)税收返还和转移支付预算" xfId="1838"/>
    <cellStyle name="40% - Accent6_2016年四川省省级一般公共预算支出执行情况表" xfId="1839"/>
    <cellStyle name="差_3-义务教育均衡发展专项_四川省2019年财政预算（草案）（样表，稿二）" xfId="1840"/>
    <cellStyle name="20% - 强调文字颜色 3 2 3" xfId="1841"/>
    <cellStyle name="常规 3 3" xfId="1842"/>
    <cellStyle name="常规 12" xfId="1843"/>
    <cellStyle name="好_4-5_四川省2019年财政预算（草案）（样表，稿二）" xfId="1844"/>
    <cellStyle name="好_5-中央财政统借统还外债项目资金_四川省2018年财政预算执行情况(样表，稿二）" xfId="1845"/>
    <cellStyle name="常规 2 3 2 3" xfId="1846"/>
    <cellStyle name="计算 2" xfId="1847"/>
    <cellStyle name="Total_2016年全省及省级财政收支执行及2017年预算草案表（20161206，预审自用稿）" xfId="1848"/>
    <cellStyle name="常规 10 4 3 6 2" xfId="1849"/>
    <cellStyle name="常规 2 3 3 2" xfId="1850"/>
    <cellStyle name="60% - 强调文字颜色 6 2 2 3" xfId="1851"/>
    <cellStyle name="0,0_x000d__x000a_NA_x000d__x000a_ 2 3" xfId="1852"/>
    <cellStyle name="好_促进扩大信贷增量 3" xfId="1853"/>
    <cellStyle name="好_Sheet27_四川省2018年财政预算执行情况(样表，稿二）" xfId="1854"/>
    <cellStyle name="好_Sheet32_四川省2018年财政预算执行情况(样表，稿二）" xfId="1855"/>
    <cellStyle name="常规 10 4 3 4 2" xfId="1856"/>
    <cellStyle name="20% - Accent5" xfId="1857"/>
    <cellStyle name="差_Sheet29" xfId="1858"/>
    <cellStyle name="好_2-59" xfId="1859"/>
    <cellStyle name="40% - Accent4" xfId="1860"/>
    <cellStyle name="0,0_x000d__x000a_NA_x000d__x000a_ 4 2" xfId="1861"/>
    <cellStyle name="差_7 2017年省对市（州）税收返还和转移支付预算分地区情况表（省级旅游发展资金）(1)" xfId="1862"/>
    <cellStyle name="常规 30 2_2016年四川省省级一般公共预算支出执行情况表" xfId="1863"/>
    <cellStyle name="好_11 2017年省对市（州）税收返还和转移支付预算分地区情况表（基层行政单位救灾专项资金）(1)" xfId="1864"/>
    <cellStyle name="百分比 4" xfId="1865"/>
    <cellStyle name="好_6-扶持民办教育专项_四川省2019年财政预算（草案）（样表，稿二）" xfId="1866"/>
    <cellStyle name="常规 9 4" xfId="1867"/>
    <cellStyle name="60% - 强调文字颜色 2 2" xfId="1868"/>
    <cellStyle name="差_8 2017年省对市（州）税收返还和转移支付预算分地区情况表（民族事业发展资金）(1)_四川省2018年财政预算执行情况(样表，稿二）" xfId="1869"/>
    <cellStyle name="差_18 2017年省对市（州）税收返还和转移支付预算分地区情况表（全省法院系统业务经费）(1)_四川省2019年财政预算（草案）（样表，稿二）" xfId="1870"/>
    <cellStyle name="差_汇总_1 2 2_2017年省对市(州)税收返还和转移支付预算 2" xfId="1871"/>
    <cellStyle name="差_2-义务教育经费保障机制改革_四川省2018年财政预算执行情况(样表，稿二）" xfId="1872"/>
    <cellStyle name="常规 3 3 2" xfId="1873"/>
    <cellStyle name="常规 12 2" xfId="1874"/>
    <cellStyle name="差_8 2017年省对市（州）税收返还和转移支付预算分地区情况表（民族事业发展资金）(1)_四川省2019年财政预算（草案）（样表，稿二）" xfId="1875"/>
    <cellStyle name="_ET_STYLE_NoName_00_" xfId="1876"/>
    <cellStyle name="差_汇总_2 2_四川省2019年财政预算（草案）（样表，稿二）" xfId="1877"/>
    <cellStyle name="千位分隔 3 4" xfId="1878"/>
    <cellStyle name="好_4-5_四川省2018年财政预算执行情况(样表，稿二）" xfId="1879"/>
    <cellStyle name="Note 3" xfId="1880"/>
    <cellStyle name="差_文化产业发展专项资金_四川省2018年财政预算执行情况(样表，稿二）" xfId="1881"/>
    <cellStyle name="标题 1 2 2_2017年省对市(州)税收返还和转移支付预算" xfId="1882"/>
    <cellStyle name="差_11 2017年省对市（州）税收返还和转移支付预算分地区情况表（基层行政单位救灾专项资金）(1)" xfId="1883"/>
    <cellStyle name="40% - Accent2_2016年四川省省级一般公共预算支出执行情况表" xfId="1884"/>
    <cellStyle name="好_123_四川省2018年财政预算执行情况(样表，稿二）" xfId="1885"/>
    <cellStyle name="20% - 强调文字颜色 1 2_四川省2017年省对市（州）税收返还和转移支付分地区预算（草案）--社保处" xfId="1886"/>
    <cellStyle name="差_省级文物保护专项资金_四川省2018年财政预算执行情况(样表，稿二）" xfId="1887"/>
    <cellStyle name="千位分隔 2 5" xfId="1888"/>
    <cellStyle name="Calculation_2016年全省及省级财政收支执行及2017年预算草案表（20161206，预审自用稿）" xfId="1889"/>
    <cellStyle name="好_汇总_四川省2019年财政预算（草案）（样表，稿二）" xfId="1890"/>
    <cellStyle name="0,0_x000d__x000a_NA_x000d__x000a_ 3 2" xfId="1891"/>
    <cellStyle name="标题 1 2 2 2" xfId="1892"/>
    <cellStyle name="差_债券贴息计算器_四川省2018年财政预算执行情况(样表，稿二）" xfId="1893"/>
    <cellStyle name="差_1-12_四川省2018年财政预算执行情况(样表，稿二）" xfId="1894"/>
    <cellStyle name="差_债券贴息计算器_四川省2017年省对市（州）税收返还和转移支付分地区预算（草案）--社保处" xfId="1895"/>
    <cellStyle name="20% - 强调文字颜色 3 3" xfId="1896"/>
    <cellStyle name="20% - Accent3 2" xfId="1897"/>
    <cellStyle name="差_10-扶持民族地区教育发展" xfId="1898"/>
    <cellStyle name="好_4-15_四川省2019年财政预算（草案）（样表，稿二）" xfId="1899"/>
    <cellStyle name="好_4-20_四川省2019年财政预算（草案）（样表，稿二）" xfId="1900"/>
    <cellStyle name="常规 10 4 3 3 2 2 2" xfId="1901"/>
    <cellStyle name="Accent6 2" xfId="1902"/>
    <cellStyle name="差_3 2017年省对市（州）税收返还和转移支付预算分地区情况表（到村任职）" xfId="1903"/>
    <cellStyle name="Heading 1 2" xfId="1904"/>
    <cellStyle name="好_3-创业担保贷款贴息及奖补_四川省2018年财政预算执行情况(样表，稿二）" xfId="1905"/>
    <cellStyle name="好_6-扶持民办教育专项" xfId="1906"/>
    <cellStyle name="Calculation 2" xfId="1907"/>
    <cellStyle name="标题 2 2 2" xfId="1908"/>
    <cellStyle name="20% - 强调文字颜色 2 2 2_2017年省对市(州)税收返还和转移支付预算" xfId="1909"/>
    <cellStyle name="差_4-9_四川省2019年财政预算（草案）（样表，稿二）" xfId="1910"/>
    <cellStyle name="Title 2" xfId="1911"/>
    <cellStyle name="差_4-农村义教“营养改善计划”" xfId="1912"/>
    <cellStyle name="差_汇总_2 2 2_2017年省对市(州)税收返还和转移支付预算" xfId="1913"/>
    <cellStyle name="差_27 妇女儿童事业发展专项资金_四川省2018年财政预算执行情况(样表，稿二）" xfId="1914"/>
    <cellStyle name="60% - 强调文字颜色 4 2 2 2" xfId="1915"/>
    <cellStyle name="好_2-62_四川省2017年省对市（州）税收返还和转移支付分地区预算（草案）--社保处" xfId="1916"/>
    <cellStyle name="差_Sheet27_四川省2017年省对市（州）税收返还和转移支付分地区预算（草案）--社保处" xfId="1917"/>
    <cellStyle name="差_Sheet32_四川省2017年省对市（州）税收返还和转移支付分地区预算（草案）--社保处" xfId="1918"/>
    <cellStyle name="差_4-24_四川省2019年财政预算（草案）（样表，稿二）" xfId="1919"/>
    <cellStyle name="60% - 强调文字颜色 1 2 2_2017年省对市(州)税收返还和转移支付预算" xfId="1920"/>
    <cellStyle name="常规 2" xfId="1921"/>
    <cellStyle name="差_促进扩大信贷增量 2 2_2017年省对市(州)税收返还和转移支付预算" xfId="1922"/>
    <cellStyle name="Heading 3_2016年全省及省级财政收支执行及2017年预算草案表（20161206，预审自用稿）" xfId="1923"/>
    <cellStyle name="差_“三区”文化人才专项资金" xfId="1924"/>
    <cellStyle name="标题 2 2 2 2" xfId="1925"/>
    <cellStyle name="60% - 强调文字颜色 4 2 3" xfId="1926"/>
    <cellStyle name="差_2015财金互动汇总（加人行、补成都） 2 2" xfId="1927"/>
    <cellStyle name="链接单元格 2 2 2" xfId="1928"/>
    <cellStyle name="好_4-23_四川省2018年财政预算执行情况(样表，稿二）" xfId="1929"/>
    <cellStyle name="0,0_x000d__x000a_NA_x000d__x000a_ 4" xfId="1930"/>
    <cellStyle name="差_20 国防动员专项经费" xfId="1931"/>
    <cellStyle name="常规 10 4 2 2" xfId="1932"/>
    <cellStyle name="差_其他工程费用计费_四川省2018年财政预算执行情况(样表，稿二）" xfId="1933"/>
    <cellStyle name="常规 10 4 3 3 2" xfId="1934"/>
    <cellStyle name="差_2 政法转移支付" xfId="1935"/>
    <cellStyle name="60% - 强调文字颜色 3 3" xfId="1936"/>
    <cellStyle name="Accent3 2" xfId="1937"/>
    <cellStyle name="差_文化产业发展专项资金_四川省2019年财政预算（草案）（样表，稿二）" xfId="1938"/>
    <cellStyle name="差_7-普惠金融政府和社会资本合作以奖代补资金" xfId="1939"/>
    <cellStyle name="常规 3 4 2" xfId="1940"/>
    <cellStyle name="常规 13 2" xfId="1941"/>
    <cellStyle name="20% - Accent4_2016年四川省省级一般公共预算支出执行情况表" xfId="1942"/>
    <cellStyle name="Accent4_收入" xfId="1943"/>
    <cellStyle name="差_22 2017年省对市（州）税收返还和转移支付预算分地区情况表（交警业务经费）(1)_四川省2019年财政预算（草案）（样表，稿二）" xfId="1944"/>
    <cellStyle name="差_汇总 2_四川省2017年省对市（州）税收返还和转移支付分地区预算（草案）--社保处" xfId="1945"/>
    <cellStyle name="40% - 强调文字颜色 3 2 2_2017年省对市(州)税收返还和转移支付预算" xfId="1946"/>
    <cellStyle name="解释性文本 2" xfId="1947"/>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externalLink" Target="externalLinks/externalLink62.xml"/><Relationship Id="rId98" Type="http://schemas.openxmlformats.org/officeDocument/2006/relationships/externalLink" Target="externalLinks/externalLink61.xml"/><Relationship Id="rId97" Type="http://schemas.openxmlformats.org/officeDocument/2006/relationships/externalLink" Target="externalLinks/externalLink60.xml"/><Relationship Id="rId96" Type="http://schemas.openxmlformats.org/officeDocument/2006/relationships/externalLink" Target="externalLinks/externalLink59.xml"/><Relationship Id="rId95" Type="http://schemas.openxmlformats.org/officeDocument/2006/relationships/externalLink" Target="externalLinks/externalLink58.xml"/><Relationship Id="rId94" Type="http://schemas.openxmlformats.org/officeDocument/2006/relationships/externalLink" Target="externalLinks/externalLink57.xml"/><Relationship Id="rId93" Type="http://schemas.openxmlformats.org/officeDocument/2006/relationships/externalLink" Target="externalLinks/externalLink56.xml"/><Relationship Id="rId92" Type="http://schemas.openxmlformats.org/officeDocument/2006/relationships/externalLink" Target="externalLinks/externalLink55.xml"/><Relationship Id="rId91" Type="http://schemas.openxmlformats.org/officeDocument/2006/relationships/externalLink" Target="externalLinks/externalLink54.xml"/><Relationship Id="rId90" Type="http://schemas.openxmlformats.org/officeDocument/2006/relationships/externalLink" Target="externalLinks/externalLink53.xml"/><Relationship Id="rId9" Type="http://schemas.openxmlformats.org/officeDocument/2006/relationships/worksheet" Target="worksheets/sheet9.xml"/><Relationship Id="rId89" Type="http://schemas.openxmlformats.org/officeDocument/2006/relationships/externalLink" Target="externalLinks/externalLink52.xml"/><Relationship Id="rId88" Type="http://schemas.openxmlformats.org/officeDocument/2006/relationships/externalLink" Target="externalLinks/externalLink51.xml"/><Relationship Id="rId87" Type="http://schemas.openxmlformats.org/officeDocument/2006/relationships/externalLink" Target="externalLinks/externalLink50.xml"/><Relationship Id="rId86" Type="http://schemas.openxmlformats.org/officeDocument/2006/relationships/externalLink" Target="externalLinks/externalLink49.xml"/><Relationship Id="rId85" Type="http://schemas.openxmlformats.org/officeDocument/2006/relationships/externalLink" Target="externalLinks/externalLink48.xml"/><Relationship Id="rId84" Type="http://schemas.openxmlformats.org/officeDocument/2006/relationships/externalLink" Target="externalLinks/externalLink47.xml"/><Relationship Id="rId83" Type="http://schemas.openxmlformats.org/officeDocument/2006/relationships/externalLink" Target="externalLinks/externalLink46.xml"/><Relationship Id="rId82" Type="http://schemas.openxmlformats.org/officeDocument/2006/relationships/externalLink" Target="externalLinks/externalLink45.xml"/><Relationship Id="rId81" Type="http://schemas.openxmlformats.org/officeDocument/2006/relationships/externalLink" Target="externalLinks/externalLink44.xml"/><Relationship Id="rId80" Type="http://schemas.openxmlformats.org/officeDocument/2006/relationships/externalLink" Target="externalLinks/externalLink43.xml"/><Relationship Id="rId8" Type="http://schemas.openxmlformats.org/officeDocument/2006/relationships/worksheet" Target="worksheets/sheet8.xml"/><Relationship Id="rId79" Type="http://schemas.openxmlformats.org/officeDocument/2006/relationships/externalLink" Target="externalLinks/externalLink42.xml"/><Relationship Id="rId78" Type="http://schemas.openxmlformats.org/officeDocument/2006/relationships/externalLink" Target="externalLinks/externalLink41.xml"/><Relationship Id="rId77" Type="http://schemas.openxmlformats.org/officeDocument/2006/relationships/externalLink" Target="externalLinks/externalLink40.xml"/><Relationship Id="rId76" Type="http://schemas.openxmlformats.org/officeDocument/2006/relationships/externalLink" Target="externalLinks/externalLink39.xml"/><Relationship Id="rId75" Type="http://schemas.openxmlformats.org/officeDocument/2006/relationships/externalLink" Target="externalLinks/externalLink38.xml"/><Relationship Id="rId74" Type="http://schemas.openxmlformats.org/officeDocument/2006/relationships/externalLink" Target="externalLinks/externalLink37.xml"/><Relationship Id="rId73" Type="http://schemas.openxmlformats.org/officeDocument/2006/relationships/externalLink" Target="externalLinks/externalLink36.xml"/><Relationship Id="rId72" Type="http://schemas.openxmlformats.org/officeDocument/2006/relationships/externalLink" Target="externalLinks/externalLink35.xml"/><Relationship Id="rId71" Type="http://schemas.openxmlformats.org/officeDocument/2006/relationships/externalLink" Target="externalLinks/externalLink34.xml"/><Relationship Id="rId70" Type="http://schemas.openxmlformats.org/officeDocument/2006/relationships/externalLink" Target="externalLinks/externalLink33.xml"/><Relationship Id="rId7" Type="http://schemas.openxmlformats.org/officeDocument/2006/relationships/worksheet" Target="worksheets/sheet7.xml"/><Relationship Id="rId69" Type="http://schemas.openxmlformats.org/officeDocument/2006/relationships/externalLink" Target="externalLinks/externalLink32.xml"/><Relationship Id="rId68" Type="http://schemas.openxmlformats.org/officeDocument/2006/relationships/externalLink" Target="externalLinks/externalLink31.xml"/><Relationship Id="rId67" Type="http://schemas.openxmlformats.org/officeDocument/2006/relationships/externalLink" Target="externalLinks/externalLink30.xml"/><Relationship Id="rId66" Type="http://schemas.openxmlformats.org/officeDocument/2006/relationships/externalLink" Target="externalLinks/externalLink29.xml"/><Relationship Id="rId65" Type="http://schemas.openxmlformats.org/officeDocument/2006/relationships/externalLink" Target="externalLinks/externalLink28.xml"/><Relationship Id="rId64" Type="http://schemas.openxmlformats.org/officeDocument/2006/relationships/externalLink" Target="externalLinks/externalLink27.xml"/><Relationship Id="rId63" Type="http://schemas.openxmlformats.org/officeDocument/2006/relationships/externalLink" Target="externalLinks/externalLink26.xml"/><Relationship Id="rId62" Type="http://schemas.openxmlformats.org/officeDocument/2006/relationships/externalLink" Target="externalLinks/externalLink25.xml"/><Relationship Id="rId61" Type="http://schemas.openxmlformats.org/officeDocument/2006/relationships/externalLink" Target="externalLinks/externalLink24.xml"/><Relationship Id="rId60" Type="http://schemas.openxmlformats.org/officeDocument/2006/relationships/externalLink" Target="externalLinks/externalLink23.xml"/><Relationship Id="rId6" Type="http://schemas.openxmlformats.org/officeDocument/2006/relationships/worksheet" Target="worksheets/sheet6.xml"/><Relationship Id="rId59" Type="http://schemas.openxmlformats.org/officeDocument/2006/relationships/externalLink" Target="externalLinks/externalLink22.xml"/><Relationship Id="rId58" Type="http://schemas.openxmlformats.org/officeDocument/2006/relationships/externalLink" Target="externalLinks/externalLink21.xml"/><Relationship Id="rId57" Type="http://schemas.openxmlformats.org/officeDocument/2006/relationships/externalLink" Target="externalLinks/externalLink20.xml"/><Relationship Id="rId56" Type="http://schemas.openxmlformats.org/officeDocument/2006/relationships/externalLink" Target="externalLinks/externalLink19.xml"/><Relationship Id="rId55" Type="http://schemas.openxmlformats.org/officeDocument/2006/relationships/externalLink" Target="externalLinks/externalLink18.xml"/><Relationship Id="rId54" Type="http://schemas.openxmlformats.org/officeDocument/2006/relationships/externalLink" Target="externalLinks/externalLink17.xml"/><Relationship Id="rId53" Type="http://schemas.openxmlformats.org/officeDocument/2006/relationships/externalLink" Target="externalLinks/externalLink16.xml"/><Relationship Id="rId52" Type="http://schemas.openxmlformats.org/officeDocument/2006/relationships/externalLink" Target="externalLinks/externalLink15.xml"/><Relationship Id="rId51" Type="http://schemas.openxmlformats.org/officeDocument/2006/relationships/externalLink" Target="externalLinks/externalLink14.xml"/><Relationship Id="rId50" Type="http://schemas.openxmlformats.org/officeDocument/2006/relationships/externalLink" Target="externalLinks/externalLink13.xml"/><Relationship Id="rId5" Type="http://schemas.openxmlformats.org/officeDocument/2006/relationships/worksheet" Target="worksheets/sheet5.xml"/><Relationship Id="rId49" Type="http://schemas.openxmlformats.org/officeDocument/2006/relationships/externalLink" Target="externalLinks/externalLink12.xml"/><Relationship Id="rId48" Type="http://schemas.openxmlformats.org/officeDocument/2006/relationships/externalLink" Target="externalLinks/externalLink11.xml"/><Relationship Id="rId47" Type="http://schemas.openxmlformats.org/officeDocument/2006/relationships/externalLink" Target="externalLinks/externalLink10.xml"/><Relationship Id="rId46" Type="http://schemas.openxmlformats.org/officeDocument/2006/relationships/externalLink" Target="externalLinks/externalLink9.xml"/><Relationship Id="rId45" Type="http://schemas.openxmlformats.org/officeDocument/2006/relationships/externalLink" Target="externalLinks/externalLink8.xml"/><Relationship Id="rId44" Type="http://schemas.openxmlformats.org/officeDocument/2006/relationships/externalLink" Target="externalLinks/externalLink7.xml"/><Relationship Id="rId43" Type="http://schemas.openxmlformats.org/officeDocument/2006/relationships/externalLink" Target="externalLinks/externalLink6.xml"/><Relationship Id="rId42" Type="http://schemas.openxmlformats.org/officeDocument/2006/relationships/externalLink" Target="externalLinks/externalLink5.xml"/><Relationship Id="rId41" Type="http://schemas.openxmlformats.org/officeDocument/2006/relationships/externalLink" Target="externalLinks/externalLink4.xml"/><Relationship Id="rId40" Type="http://schemas.openxmlformats.org/officeDocument/2006/relationships/externalLink" Target="externalLinks/externalLink3.xml"/><Relationship Id="rId4" Type="http://schemas.openxmlformats.org/officeDocument/2006/relationships/worksheet" Target="worksheets/sheet4.xml"/><Relationship Id="rId39" Type="http://schemas.openxmlformats.org/officeDocument/2006/relationships/externalLink" Target="externalLinks/externalLink2.xml"/><Relationship Id="rId38" Type="http://schemas.openxmlformats.org/officeDocument/2006/relationships/externalLink" Target="externalLinks/externalLink1.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0" Type="http://schemas.openxmlformats.org/officeDocument/2006/relationships/sharedStrings" Target="sharedStrings.xml"/><Relationship Id="rId12" Type="http://schemas.openxmlformats.org/officeDocument/2006/relationships/worksheet" Target="worksheets/sheet12.xml"/><Relationship Id="rId119" Type="http://schemas.openxmlformats.org/officeDocument/2006/relationships/styles" Target="styles.xml"/><Relationship Id="rId118" Type="http://schemas.openxmlformats.org/officeDocument/2006/relationships/theme" Target="theme/theme1.xml"/><Relationship Id="rId117" Type="http://schemas.openxmlformats.org/officeDocument/2006/relationships/externalLink" Target="externalLinks/externalLink80.xml"/><Relationship Id="rId116" Type="http://schemas.openxmlformats.org/officeDocument/2006/relationships/externalLink" Target="externalLinks/externalLink79.xml"/><Relationship Id="rId115" Type="http://schemas.openxmlformats.org/officeDocument/2006/relationships/externalLink" Target="externalLinks/externalLink78.xml"/><Relationship Id="rId114" Type="http://schemas.openxmlformats.org/officeDocument/2006/relationships/externalLink" Target="externalLinks/externalLink77.xml"/><Relationship Id="rId113" Type="http://schemas.openxmlformats.org/officeDocument/2006/relationships/externalLink" Target="externalLinks/externalLink76.xml"/><Relationship Id="rId112" Type="http://schemas.openxmlformats.org/officeDocument/2006/relationships/externalLink" Target="externalLinks/externalLink75.xml"/><Relationship Id="rId111" Type="http://schemas.openxmlformats.org/officeDocument/2006/relationships/externalLink" Target="externalLinks/externalLink74.xml"/><Relationship Id="rId110" Type="http://schemas.openxmlformats.org/officeDocument/2006/relationships/externalLink" Target="externalLinks/externalLink73.xml"/><Relationship Id="rId11" Type="http://schemas.openxmlformats.org/officeDocument/2006/relationships/worksheet" Target="worksheets/sheet11.xml"/><Relationship Id="rId109" Type="http://schemas.openxmlformats.org/officeDocument/2006/relationships/externalLink" Target="externalLinks/externalLink72.xml"/><Relationship Id="rId108" Type="http://schemas.openxmlformats.org/officeDocument/2006/relationships/externalLink" Target="externalLinks/externalLink71.xml"/><Relationship Id="rId107" Type="http://schemas.openxmlformats.org/officeDocument/2006/relationships/externalLink" Target="externalLinks/externalLink70.xml"/><Relationship Id="rId106" Type="http://schemas.openxmlformats.org/officeDocument/2006/relationships/externalLink" Target="externalLinks/externalLink69.xml"/><Relationship Id="rId105" Type="http://schemas.openxmlformats.org/officeDocument/2006/relationships/externalLink" Target="externalLinks/externalLink68.xml"/><Relationship Id="rId104" Type="http://schemas.openxmlformats.org/officeDocument/2006/relationships/externalLink" Target="externalLinks/externalLink67.xml"/><Relationship Id="rId103" Type="http://schemas.openxmlformats.org/officeDocument/2006/relationships/externalLink" Target="externalLinks/externalLink66.xml"/><Relationship Id="rId102" Type="http://schemas.openxmlformats.org/officeDocument/2006/relationships/externalLink" Target="externalLinks/externalLink65.xml"/><Relationship Id="rId101" Type="http://schemas.openxmlformats.org/officeDocument/2006/relationships/externalLink" Target="externalLinks/externalLink64.xml"/><Relationship Id="rId100" Type="http://schemas.openxmlformats.org/officeDocument/2006/relationships/externalLink" Target="externalLinks/externalLink63.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D:\&#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2-&#25910;&#22788;&#23460;\6.&#30465;&#32423;&#31185;\&#25919;&#24220;&#20915;&#31639;\Z:\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38472;&#38639;2021.12\2021&#24180;\20-&#20154;&#22823;&#19978;&#20250;\2021&#21450;2022\20220114&#23450;&#31295;\&#23450;&#31295;\2022&#24180;&#39044;&#31639;1.14\20210112-\2022&#24180;&#39044;&#31639;1.12\&#39044;&#23457;&#34920;&#26684;\JS\js2000\2000&#24180;&#24066;&#24030;&#19978;&#25253;&#24635;&#20915;&#31639;&#25991;&#20214;&#22841;\2000&#24180;&#36130;&#25919;&#24635;&#20915;&#31639;\6004&#28074;&#22478;&#21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3-&#27719;&#24635;\1.&#22235;&#24029;&#30465;&#25919;&#24220;&#39044;&#20915;&#31639;&#20844;&#24320;&#21442;&#32771;&#26679;&#34920;&#65288;2022&#24180;&#29256;&#65289;\E:\&#24247;&#24936;&#24037;&#20316;&#36164;&#26009;\2018&#24180;\1-6&#26376;&#22269;&#36164;&#25191;&#34892;&#24773;&#20917;\0718\aacde\WINDOWS\!gzq\2001\08&#20915;&#31639;&#36164;&#26009;&#21367;\2001&#24180;&#39044;&#31639;&#22806;&#20915;&#31639;\2001&#24180;&#30465;&#26412;&#32423;&#39044;&#31639;&#22806;&#20915;&#31639;&#65288;&#24635;&#34920;&#652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Users\Administrator\Desktop\&#39044;&#23457;&#34920;&#26684;\Documents%20and%20Settings\Administrator\Local%20Settings\Temporary%20Internet%20Files\Content.IE5\0DAB481O\2016&#24180;&#31038;&#20445;&#22522;&#37329;&#25910;&#25903;&#25191;&#34892;&#21450;2017&#24180;&#39044;&#31639;&#33609;&#26696;&#34920;&#65288;&#39044;&#31639;&#22788;&#24050;&#35843;&#25972;&#26684;&#24335;&#65289;&#65288;2016.1.6&#25253;&#39044;&#31639;&#22788;&#6528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D:\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JS\js2000\2000&#24180;&#24066;&#24030;&#19978;&#25253;&#24635;&#20915;&#31639;&#25991;&#20214;&#22841;\2000&#24180;&#36130;&#25919;&#24635;&#20915;&#31639;\6004&#28074;&#22478;&#213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2-&#25910;&#22788;&#23460;\6.&#30465;&#32423;&#31185;\&#25919;&#24220;&#20915;&#31639;\20210112-\2022&#24180;&#39044;&#31639;1.12\&#39044;&#23457;&#34920;&#26684;\JS\js2000\2000&#24180;&#24066;&#24030;&#19978;&#25253;&#24635;&#20915;&#31639;&#25991;&#20214;&#22841;\2000&#24180;&#36130;&#25919;&#24635;&#20915;&#31639;\6004&#28074;&#22478;&#213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JS\js2000\2000&#24180;&#24066;&#24030;&#19978;&#25253;&#24635;&#20915;&#31639;&#25991;&#20214;&#22841;\2000&#24180;&#36130;&#25919;&#24635;&#20915;&#31639;\6004&#28074;&#22478;&#213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57C95E1F\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2-&#25910;&#22788;&#23460;\8.&#36164;&#20135;&#22788;\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2-&#25910;&#22788;&#23460;\6.&#30465;&#32423;&#31185;\&#25919;&#24220;&#20915;&#31639;\5&#26412;&#32423;&#19968;&#33324;&#20844;&#20849;&#39044;&#31639;&#25903;&#20986;&#20915;&#31639;&#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70D5BDB0\6004&#28074;&#22478;&#2130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20170710&#30465;&#32423;2017&#24180;1-6&#26376;&#39044;&#31639;&#25191;&#34892;&#34920;&#65288;&#25919;&#24220;&#24615;&#22522;&#37329;&#39044;&#31639;&#6528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3-&#27719;&#24635;\1.&#22235;&#24029;&#30465;&#25919;&#24220;&#39044;&#20915;&#31639;&#20844;&#24320;&#21442;&#32771;&#26679;&#34920;&#65288;2022&#24180;&#29256;&#65289;\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38472;&#38639;2021.12\2021&#24180;\20-&#20154;&#22823;&#19978;&#20250;\2021&#21450;2022\20220114&#23450;&#31295;\&#23450;&#31295;\2022&#24180;&#39044;&#31639;1.14\20210112-\2022&#24180;&#39044;&#31639;1.12\&#39044;&#23457;&#34920;&#26684;\001&#39044;&#31639;&#32534;&#21046;&#25991;&#20214;&#22841;\2017&#24180;\009-&#25253;&#21313;&#20108;&#23626;&#20154;&#22823;&#20116;&#27425;&#20250;&#35758;&#25991;&#20214;&#65288;&#19981;&#21547;&#37096;&#38376;&#39044;&#31639;&#65289;\&#32508;&#21512;&#31185;&#25552;&#20379;\&#22269;&#26377;&#36164;&#26412;&#32463;&#33829;&#39044;&#31639;&#25191;&#34892;&#21644;&#39044;&#31639;&#33609;&#26696;&#34920;&#65288;&#35843;&#25972;&#26684;&#24335;&#65289;0105.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D:\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38472;&#38639;2021.12\2021&#24180;\20-&#20154;&#22823;&#19978;&#20250;\2021&#21450;2022\20220114&#23450;&#31295;\&#23450;&#31295;\2022&#24180;&#39044;&#31639;1.14\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3-&#27719;&#24635;\1.&#22235;&#24029;&#30465;&#25919;&#24220;&#39044;&#20915;&#31639;&#20844;&#24320;&#21442;&#32771;&#26679;&#34920;&#65288;2022&#24180;&#29256;&#65289;\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D:\&#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Users\Administrator\Desktop\&#39044;&#23457;&#34920;&#26684;\JS\js2000\2000&#24180;&#24066;&#24030;&#19978;&#25253;&#24635;&#20915;&#31639;&#25991;&#20214;&#22841;\2000&#24180;&#36130;&#25919;&#24635;&#20915;&#31639;\6004&#28074;&#22478;&#2130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2-&#25910;&#22788;&#23460;\6.&#30465;&#32423;&#31185;\&#25919;&#24220;&#20915;&#31639;\&#26446;&#23398;&#38182;\01&#32508;&#21512;&#31185;\01&#39044;&#20915;&#31639;&#32534;&#21046;\02&#20915;&#31639;&#32534;&#21046;\2017&#24180;\&#19978;&#20250;\04%202017&#24180;&#20915;&#31639;&#65288;&#19978;&#20250;&#65289;\&#23450;&#31295;\&#35874;&#20891;\2016&#24180;&#39044;&#31639;&#25191;&#34892;2017&#24180;&#39044;&#31639;&#33609;&#26696;&#34920;&#20876;&#65288;&#27491;&#24335;&#19978;&#20250;&#65289;\&#22269;&#26377;&#36164;&#26412;&#32463;&#33829;&#39044;&#31639;&#25191;&#34892;&#21644;&#39044;&#31639;&#33609;&#26696;&#34920;&#65288;&#35843;&#25972;&#26684;&#24335;&#65289;0105.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3-&#27719;&#24635;\1.&#22235;&#24029;&#30465;&#25919;&#24220;&#39044;&#20915;&#31639;&#20844;&#24320;&#21442;&#32771;&#26679;&#34920;&#65288;2022&#24180;&#29256;&#65289;\E:\&#26446;&#23398;&#38182;\01&#32508;&#21512;&#31185;\01&#39044;&#20915;&#31639;&#32534;&#21046;\02&#20915;&#31639;&#32534;&#21046;\2017&#24180;\&#19978;&#20250;\04%202017&#24180;&#20915;&#31639;&#65288;&#19978;&#20250;&#65289;\&#23450;&#31295;\&#35874;&#20891;\2016&#24180;&#39044;&#31639;&#25191;&#34892;2017&#24180;&#39044;&#31639;&#33609;&#26696;&#34920;&#20876;&#65288;&#27491;&#24335;&#19978;&#20250;&#65289;\&#22269;&#26377;&#36164;&#26412;&#32463;&#33829;&#39044;&#31639;&#25191;&#34892;&#21644;&#39044;&#31639;&#33609;&#26696;&#34920;&#65288;&#35843;&#25972;&#26684;&#24335;&#65289;0105.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38472;&#38639;2021.12\2021&#24180;\20-&#20154;&#22823;&#19978;&#20250;\2021&#21450;2022\20220114&#23450;&#31295;\&#23450;&#31295;\2022&#24180;&#39044;&#31639;1.14\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26446;&#23398;&#38182;\01&#32508;&#21512;&#31185;\01&#39044;&#20915;&#31639;&#32534;&#21046;\02&#20915;&#31639;&#32534;&#21046;\2017&#24180;\&#19978;&#20250;\04%202017&#24180;&#20915;&#31639;&#65288;&#19978;&#20250;&#65289;\&#23450;&#31295;\20170710&#30465;&#32423;2017&#24180;1-6&#26376;&#39044;&#31639;&#25191;&#34892;&#34920;&#65288;&#25919;&#24220;&#24615;&#22522;&#37329;&#39044;&#31639;&#6528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Users\Administrator\Desktop\&#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D:\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3-&#27719;&#24635;\1.&#22235;&#24029;&#30465;&#25919;&#24220;&#39044;&#20915;&#31639;&#20844;&#24320;&#21442;&#32771;&#26679;&#34920;&#65288;2022&#24180;&#29256;&#65289;\E:\&#26446;&#23398;&#38182;\01&#32508;&#21512;&#31185;\01&#39044;&#20915;&#31639;&#32534;&#21046;\02&#20915;&#31639;&#32534;&#21046;\2017&#24180;\&#19978;&#20250;\04%202017&#24180;&#20915;&#31639;&#65288;&#19978;&#20250;&#65289;\&#23450;&#31295;\20170710&#30465;&#32423;2017&#24180;1-6&#26376;&#39044;&#31639;&#25191;&#34892;&#34920;&#65288;&#25919;&#24220;&#24615;&#22522;&#37329;&#39044;&#31639;&#65289;.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2-&#25910;&#22788;&#23460;\6.&#30465;&#32423;&#31185;\&#25919;&#24220;&#20915;&#31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AC6E410F\2001&#24180;&#30465;&#26412;&#32423;&#39044;&#31639;&#22806;&#20915;&#31639;&#65288;&#24635;&#34920;&#6528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38472;&#38639;2021.12\2021&#24180;\20-&#20154;&#22823;&#19978;&#20250;\2021&#21450;2022\20220114&#23450;&#31295;\&#23450;&#31295;\2022&#24180;&#39044;&#31639;1.14\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2-&#25910;&#22788;&#23460;\6.&#30465;&#32423;&#31185;\&#25919;&#24220;&#20915;&#31639;\&#22235;&#24029;&#30465;&#8194;2020&#8194;&#24180;&#20915;&#31639;&#65288;&#33609;&#26696;&#65289;.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aacde\WINDOWS\!gzq\2001\08&#20915;&#31639;&#36164;&#26009;&#21367;\2001&#24180;&#39044;&#31639;&#22806;&#20915;&#31639;\2001&#24180;&#30465;&#26412;&#32423;&#39044;&#31639;&#22806;&#20915;&#31639;&#65288;&#24635;&#34920;&#6528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Users\Administrator\Desktop\&#39044;&#23457;&#34920;&#26684;\&#24247;&#24936;&#24037;&#20316;&#36164;&#26009;\2018&#24180;\1-6&#26376;&#22269;&#36164;&#25191;&#34892;&#24773;&#20917;\0718\aacde\WINDOWS\!gzq\2001\08&#20915;&#31639;&#36164;&#26009;&#21367;\2001&#24180;&#39044;&#31639;&#22806;&#20915;&#31639;\2001&#24180;&#30465;&#26412;&#32423;&#39044;&#31639;&#22806;&#20915;&#31639;&#65288;&#24635;&#34920;&#6528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D:\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2-&#25910;&#22788;&#23460;\6.&#30465;&#32423;&#31185;\&#25919;&#24220;&#20915;&#31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D:\home\user\Desktop\20220308\2022&#24180;3&#26376;\2022&#24180;3&#26376;&#31532;1&#21608;\20220302-&#21046;&#20316;&#39044;&#20915;&#31639;&#20844;&#24320;&#25805;&#20316;&#26679;&#34920;\02-&#25910;&#22788;&#23460;\6.&#30465;&#32423;&#31185;\&#25919;&#24220;&#20915;&#31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E02ACDBB\2016&#24180;&#31038;&#20445;&#22522;&#37329;&#25910;&#25903;&#25191;&#34892;&#21450;2017&#24180;&#39044;&#31639;&#33609;&#26696;&#34920;&#65288;&#39044;&#31639;&#22788;&#24050;&#35843;&#25972;&#26684;&#24335;&#65289;&#65288;2016.1.6&#25253;&#39044;&#31639;&#22788;&#65289;.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3-&#27719;&#24635;\1.&#22235;&#24029;&#30465;&#25919;&#24220;&#39044;&#20915;&#31639;&#20844;&#24320;&#21442;&#32771;&#26679;&#34920;&#65288;2022&#24180;&#29256;&#65289;\E:\&#26446;&#23398;&#38182;\01&#32508;&#21512;&#31185;\01&#39044;&#20915;&#31639;&#32534;&#21046;\02&#20915;&#31639;&#32534;&#21046;\2017&#24180;\&#19978;&#20250;\04%202017&#24180;&#20915;&#31639;&#65288;&#19978;&#20250;&#65289;\&#23450;&#31295;\!gzq\2001\04&#39044;&#31639;&#26448;&#26009;&#21367;\2001&#24180;&#35843;&#25972;&#39044;&#31639;\2001&#24180;&#35843;&#25972;&#39044;&#31639;&#65288;06&#26376;&#24180;&#21021;&#39044;&#31639;&#19982;&#30495;&#23454;&#39044;&#31639;&#27604;&#36739;&#65289;.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3-&#27719;&#24635;\1.&#22235;&#24029;&#30465;&#25919;&#24220;&#39044;&#20915;&#31639;&#20844;&#24320;&#21442;&#32771;&#26679;&#34920;&#65288;2022&#24180;&#29256;&#65289;\Z:\JS\js2000\2000&#24180;&#24066;&#24030;&#19978;&#25253;&#24635;&#20915;&#31639;&#25991;&#20214;&#22841;\2000&#24180;&#36130;&#25919;&#24635;&#20915;&#31639;\6004&#28074;&#22478;&#21306;.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001&#39044;&#31639;&#32534;&#21046;&#25991;&#20214;&#22841;\2017&#24180;\009-&#25253;&#21313;&#20108;&#23626;&#20154;&#22823;&#20116;&#27425;&#20250;&#35758;&#25991;&#20214;&#65288;&#19981;&#21547;&#37096;&#38376;&#39044;&#31639;&#65289;\&#32508;&#21512;&#31185;&#25552;&#20379;\&#22269;&#26377;&#36164;&#26412;&#32463;&#33829;&#39044;&#31639;&#25191;&#34892;&#21644;&#39044;&#31639;&#33609;&#26696;&#34920;&#65288;&#35843;&#25972;&#26684;&#24335;&#65289;0105.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8F23BA0B\6004&#28074;&#22478;&#21306;.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26446;&#23398;&#38182;\01&#32508;&#21512;&#31185;\01&#39044;&#20915;&#31639;&#32534;&#21046;\02&#20915;&#31639;&#32534;&#21046;\2017&#24180;\&#19978;&#20250;\04%202017&#24180;&#20915;&#31639;&#65288;&#19978;&#20250;&#65289;\&#23450;&#31295;\!gzq\2001\04&#39044;&#31639;&#26448;&#26009;&#21367;\2001&#24180;&#35843;&#25972;&#39044;&#31639;\2001&#24180;&#35843;&#25972;&#39044;&#31639;&#65288;06&#26376;&#24180;&#21021;&#39044;&#31639;&#19982;&#30495;&#23454;&#39044;&#31639;&#27604;&#36739;&#65289;.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2-&#25910;&#22788;&#23460;\6.&#30465;&#32423;&#31185;\&#25919;&#24220;&#20915;&#31639;\10&#19968;&#33324;&#20844;&#20849;&#39044;&#31639;&#36716;&#31227;&#25903;&#20184;&#24773;&#12289;&#31246;&#25910;&#20915;&#31639;&#27719;&#24635;&#34920;.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3-&#27719;&#24635;\1.&#22235;&#24029;&#30465;&#25919;&#24220;&#39044;&#20915;&#31639;&#20844;&#24320;&#21442;&#32771;&#26679;&#34920;&#65288;2022&#24180;&#29256;&#65289;\A:\2001\05&#39044;&#31639;&#26448;&#26009;&#21367;\2001&#24180;&#39044;&#31639;&#65306;&#22522;&#30784;&#26448;&#26009;&#23553;&#3875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D:\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24247;&#24936;&#24037;&#20316;&#36164;&#26009;\2018&#24180;\1-6&#26376;&#22269;&#36164;&#25191;&#34892;&#24773;&#20917;\0718\aacde\WINDOWS\!gzq\2001\08&#20915;&#31639;&#36164;&#26009;&#21367;\2001&#24180;&#39044;&#31639;&#22806;&#20915;&#31639;\2001&#24180;&#30465;&#26412;&#32423;&#39044;&#31639;&#22806;&#20915;&#31639;&#65288;&#24635;&#34920;&#65289;.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3-&#27719;&#24635;\1.&#22235;&#24029;&#30465;&#25919;&#24220;&#39044;&#20915;&#31639;&#20844;&#24320;&#21442;&#32771;&#26679;&#34920;&#65288;2022&#24180;&#29256;&#65289;\I:\Documents%20and%20Settings\Administrator\Local%20Settings\Temporary%20Internet%20Files\Content.IE5\4DWRWNSJ\&#26356;&#27491;&#21518;\&#30465;&#21457;23.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1-6&#26376;&#22269;&#36164;&#25191;&#34892;.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3-&#27719;&#24635;\1.&#22235;&#24029;&#30465;&#25919;&#24220;&#39044;&#20915;&#31639;&#20844;&#24320;&#21442;&#32771;&#26679;&#34920;&#65288;2022&#24180;&#29256;&#65289;\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Users\lee\Library\Containers\com.tencent.xinWeChat\Data\Library\Application%20Support\com.tencent.xinWeChat\2.0b4.0.9\1b569dc8e8ee78395da6ee1d161127ff\Message\MessageTemp\1189723f8f55288263e992ed5094ce5d\File\D:\2021\&#20915;&#31639;\&#24635;&#20915;&#31639;\01&#36890;&#24029;2021&#24180;&#24635;&#20915;&#31639;5,5.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E:\&#26446;&#23398;&#38182;\01&#32508;&#21512;&#31185;\01&#39044;&#20915;&#31639;&#32534;&#21046;\02&#20915;&#31639;&#32534;&#21046;\2017&#24180;\&#19978;&#20250;\04%202017&#24180;&#20915;&#31639;&#65288;&#19978;&#20250;&#65289;\&#23450;&#31295;\20170710&#30465;&#32423;2017&#24180;1-6&#26376;&#39044;&#31639;&#25191;&#34892;&#34920;&#65288;&#25919;&#24220;&#24615;&#22522;&#37329;&#39044;&#31639;&#65289;.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6.&#30465;&#32423;&#31185;\&#25919;&#24220;&#20915;&#31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JS\js2000\2000&#24180;&#24066;&#24030;&#19978;&#25253;&#24635;&#20915;&#31639;&#25991;&#20214;&#22841;\2000&#24180;&#36130;&#25919;&#24635;&#20915;&#31639;\6004&#28074;&#22478;&#21306;.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I:\Documents%20and%20Settings\Administrator\Local%20Settings\Temporary%20Internet%20Files\Content.IE5\4DWRWNSJ\&#26356;&#27491;&#21518;\&#30465;&#21457;23.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2-&#25910;&#22788;&#23460;\6.&#30465;&#32423;&#31185;\&#25919;&#24220;&#20915;&#31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22791;&#36873;&#24211;&#39033;&#30446;&#20449;&#24687;&#34920;%20-%20&#36890;&#24029;&#21306;(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ee\Library\Containers\com.tencent.xinWeChat\Data\Library\Application%20Support\com.tencent.xinWeChat\2.0b4.0.9\1b569dc8e8ee78395da6ee1d161127ff\Message\MessageTemp\1189723f8f55288263e992ed5094ce5d\File\\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省级预算外"/>
      <sheetName val="A01-1"/>
    </sheetNames>
    <sheetDataSet>
      <sheetData sheetId="0" refreshError="1"/>
      <sheetData sheetId="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本级支出"/>
      <sheetName val="A01-1"/>
    </sheetNames>
    <sheetDataSet>
      <sheetData sheetId="0"/>
      <sheetData sheetId="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31省级基金1至6月支出执行"/>
      <sheetName val="A01-1"/>
    </sheetNames>
    <sheetDataSet>
      <sheetData sheetId="0" refreshError="1"/>
      <sheetData sheetId="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41全省国资收入"/>
      <sheetName val="42全省国资支出"/>
      <sheetName val="43省级国资收入"/>
      <sheetName val="44省级国资支出 "/>
      <sheetName val="省级国资执行情况说明"/>
      <sheetName val="45YS全省国资收入"/>
      <sheetName val="46YS全省国资支出"/>
      <sheetName val="47YS省级国资收入"/>
      <sheetName val="48YS省级国资支出 "/>
      <sheetName val="国有资本预算（草案）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41全省国资收入"/>
      <sheetName val="42全省国资支出"/>
      <sheetName val="43省级国资收入"/>
      <sheetName val="44省级国资支出 "/>
      <sheetName val="省级国资执行情况说明"/>
      <sheetName val="45YS全省国资收入"/>
      <sheetName val="46YS全省国资支出"/>
      <sheetName val="47YS省级国资收入"/>
      <sheetName val="48YS省级国资支出 "/>
      <sheetName val="国有资本预算（草案）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41全省国资收入"/>
      <sheetName val="42全省国资支出"/>
      <sheetName val="43省级国资收入"/>
      <sheetName val="44省级国资支出 "/>
      <sheetName val="省级国资执行情况说明"/>
      <sheetName val="45YS全省国资收入"/>
      <sheetName val="46YS全省国资支出"/>
      <sheetName val="47YS省级国资收入"/>
      <sheetName val="48YS省级国资支出 "/>
      <sheetName val="国有资本预算（草案）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31省级基金1至6月支出执行"/>
      <sheetName val="A01-1"/>
    </sheetNames>
    <sheetDataSet>
      <sheetData sheetId="0" refreshError="1"/>
      <sheetData sheetId="1"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31省级基金1至6月支出执行"/>
      <sheetName val="A01-1"/>
    </sheetNames>
    <sheetDataSet>
      <sheetData sheetId="0"/>
      <sheetData sheetId="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sheetData sheetId="1"/>
      <sheetData sheetId="2"/>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省级预算外"/>
      <sheetName val="A01-1"/>
    </sheetNames>
    <sheetDataSet>
      <sheetData sheetId="0" refreshError="1"/>
      <sheetData sheetId="1"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1全省收入"/>
      <sheetName val="2全省支出"/>
      <sheetName val="3.全省平衡"/>
      <sheetName val="4省级收入"/>
      <sheetName val="5省级支出"/>
      <sheetName val="6省级平衡"/>
      <sheetName val="7一般公共预算中央补助"/>
      <sheetName val="8一般公共预算省对下补助"/>
      <sheetName val="9经济分类"/>
      <sheetName val="10省级一般预算结转"/>
      <sheetName val="11省级基本建设"/>
      <sheetName val="12重大投资计划和项目"/>
      <sheetName val="13全省基金收入"/>
      <sheetName val="14全省基金支出"/>
      <sheetName val="15全省基金平衡"/>
      <sheetName val="16省级基金收入"/>
      <sheetName val="17省级基金支出"/>
      <sheetName val="18省级基金平衡"/>
      <sheetName val="19基金中央补助 "/>
      <sheetName val="20基金省对下补助 "/>
      <sheetName val="21省级基金结转"/>
      <sheetName val="22全省国资收入"/>
      <sheetName val="23全省国资支出"/>
      <sheetName val="24国资全省平衡"/>
      <sheetName val="25省级国资收入"/>
      <sheetName val="26省级国资支出 "/>
      <sheetName val="27国资省级平衡"/>
      <sheetName val="28全省社保基金收入"/>
      <sheetName val="29全省社保基金支出"/>
      <sheetName val="30全省社保基金结余"/>
      <sheetName val="31省级社保基金收入"/>
      <sheetName val="32省级社保基金支出"/>
      <sheetName val="33省级社保基金结余"/>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省级预算外"/>
      <sheetName val="A01-1"/>
    </sheetNames>
    <sheetDataSet>
      <sheetData sheetId="0" refreshError="1"/>
      <sheetData sheetId="1"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省级预算外"/>
      <sheetName val="A01-1"/>
    </sheetNames>
    <sheetDataSet>
      <sheetData sheetId="0" refreshError="1"/>
      <sheetData sheetId="1"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三种预算"/>
      <sheetName val="人代会与真实预算"/>
      <sheetName val="A01-1"/>
    </sheetNames>
    <sheetDataSet>
      <sheetData sheetId="0" refreshError="1"/>
      <sheetData sheetId="1" refreshError="1"/>
      <sheetData sheetId="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41全省国资收入"/>
      <sheetName val="42全省国资支出"/>
      <sheetName val="43省级国资收入"/>
      <sheetName val="44省级国资支出 "/>
      <sheetName val="省级国资执行情况说明"/>
      <sheetName val="45YS全省国资收入"/>
      <sheetName val="46YS全省国资支出"/>
      <sheetName val="47YS省级国资收入"/>
      <sheetName val="48YS省级国资支出 "/>
      <sheetName val="国有资本预算（草案）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三种预算"/>
      <sheetName val="人代会与真实预算"/>
      <sheetName val="A01-1"/>
    </sheetNames>
    <sheetDataSet>
      <sheetData sheetId="0" refreshError="1"/>
      <sheetData sheetId="1" refreshError="1"/>
      <sheetData sheetId="2"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10一般公共预算省对下补助"/>
      <sheetName val="2"/>
      <sheetName val="Sheet3"/>
      <sheetName val="A01-1"/>
    </sheetNames>
    <sheetDataSet>
      <sheetData sheetId="0"/>
      <sheetData sheetId="1"/>
      <sheetData sheetId="2"/>
      <sheetData sheetId="3"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封面"/>
      <sheetName val="封面 (2)"/>
      <sheetName val="封面 (3)"/>
      <sheetName val="封面 (4)"/>
      <sheetName val="封面 (5)"/>
      <sheetName val="四月份月报"/>
      <sheetName val="基础编码"/>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省级预算外"/>
      <sheetName val="A01-1"/>
      <sheetName val="Sheet1"/>
    </sheetNames>
    <sheetDataSet>
      <sheetData sheetId="0" refreshError="1"/>
      <sheetData sheetId="1" refreshError="1"/>
      <sheetData sheetId="2"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sheetData sheetId="1"/>
      <sheetData sheetId="2"/>
      <sheetData sheetId="3"/>
      <sheetData sheetId="4"/>
      <sheetData sheetId="5"/>
      <sheetData sheetId="6"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27全省国资收入"/>
      <sheetName val="28全省国资支出"/>
      <sheetName val="29省级国资收入"/>
      <sheetName val="30省级国资支出 "/>
      <sheetName val="31全省国资收入1-6"/>
      <sheetName val="32全省国资支出1-6"/>
      <sheetName val="33省级国资收入1-6"/>
      <sheetName val="34省级国资支出1-6 "/>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31省级基金1至6月支出执行"/>
      <sheetName val="A01-1"/>
    </sheetNames>
    <sheetDataSet>
      <sheetData sheetId="0" refreshError="1"/>
      <sheetData sheetId="1" refreshError="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Sheet2"/>
    </sheetNames>
    <sheetDataSet>
      <sheetData sheetId="0" refreshError="1">
        <row r="1">
          <cell r="AO1" t="str">
            <v>项目发行信息</v>
          </cell>
        </row>
        <row r="2">
          <cell r="E2" t="str">
            <v>项目名称</v>
          </cell>
          <cell r="F2" t="str">
            <v>发改委审批监管代码</v>
          </cell>
          <cell r="G2" t="str">
            <v>项目类型</v>
          </cell>
          <cell r="H2" t="str">
            <v>资金投向领域</v>
          </cell>
          <cell r="I2" t="str">
            <v>债券引导工程重点领域</v>
          </cell>
          <cell r="J2" t="str">
            <v>建设状态</v>
          </cell>
          <cell r="K2" t="str">
            <v>是否是执行库项目</v>
          </cell>
          <cell r="L2" t="str">
            <v>项目立项年度</v>
          </cell>
          <cell r="M2" t="str">
            <v>计划总投资(万元)</v>
          </cell>
          <cell r="N2" t="str">
            <v>计划总收益(万元)</v>
          </cell>
          <cell r="O2" t="str">
            <v>入库年月</v>
          </cell>
          <cell r="P2" t="str">
            <v>债券类型</v>
          </cell>
          <cell r="Q2" t="str">
            <v>债券期限（年）</v>
          </cell>
          <cell r="R2" t="str">
            <v>申请总金额(万元)</v>
          </cell>
          <cell r="S2" t="str">
            <v>是否是组合融资项目</v>
          </cell>
          <cell r="T2" t="str">
            <v>市场化融资金额(万元)</v>
          </cell>
          <cell r="U2" t="str">
            <v>是否是资本金项目</v>
          </cell>
          <cell r="V2" t="str">
            <v>专项债券用作资本金总金额</v>
          </cell>
          <cell r="W2" t="str">
            <v>2018年申请金额</v>
          </cell>
          <cell r="X2" t="str">
            <v>2019年申请金额</v>
          </cell>
          <cell r="Y2" t="str">
            <v>2020年申请金额</v>
          </cell>
          <cell r="Z2" t="str">
            <v>2021年申请金额</v>
          </cell>
          <cell r="AA2" t="str">
            <v>2022年申请金额</v>
          </cell>
          <cell r="AB2" t="str">
            <v>2023年申请金额</v>
          </cell>
          <cell r="AC2" t="str">
            <v>2024年申请金额</v>
          </cell>
          <cell r="AD2" t="str">
            <v>2025年申请金额</v>
          </cell>
          <cell r="AE2" t="str">
            <v>2026年申请金额</v>
          </cell>
          <cell r="AF2" t="str">
            <v>其中2018年：专项债券用作资本金</v>
          </cell>
          <cell r="AG2" t="str">
            <v>其中2019年：专项债券用作资本金</v>
          </cell>
          <cell r="AH2" t="str">
            <v>其中2020年：专项债券用作资本金</v>
          </cell>
          <cell r="AI2" t="str">
            <v>其中2021年：专项债券用作资本金</v>
          </cell>
          <cell r="AJ2" t="str">
            <v>其中2022年：专项债券用作资本金</v>
          </cell>
          <cell r="AK2" t="str">
            <v>其中2023年：专项债券用作资本金</v>
          </cell>
          <cell r="AL2" t="str">
            <v>其中2024年：专项债券用作资本金</v>
          </cell>
          <cell r="AM2" t="str">
            <v>其中2025年：专项债券用作资本金</v>
          </cell>
          <cell r="AN2" t="str">
            <v>其中2026年：专项债券用作资本金</v>
          </cell>
          <cell r="AO2" t="str">
            <v>已发行金额</v>
          </cell>
          <cell r="AP2" t="str">
            <v>2018发行(万元)</v>
          </cell>
        </row>
        <row r="2">
          <cell r="AT2" t="str">
            <v>2019发行(万元)</v>
          </cell>
        </row>
        <row r="2">
          <cell r="BA2" t="str">
            <v>2020发行(万元)</v>
          </cell>
        </row>
        <row r="2">
          <cell r="BI2" t="str">
            <v>2021发行(万元)</v>
          </cell>
        </row>
        <row r="2">
          <cell r="BM2" t="str">
            <v>2022年发行(万元)</v>
          </cell>
        </row>
        <row r="2">
          <cell r="BS2" t="str">
            <v>未发行金额</v>
          </cell>
          <cell r="BT2" t="str">
            <v>债券品种</v>
          </cell>
          <cell r="BU2" t="str">
            <v>债券品种(新品种)</v>
          </cell>
          <cell r="BV2" t="str">
            <v>债券品种(2021新品种)</v>
          </cell>
          <cell r="BW2" t="str">
            <v>申报年度</v>
          </cell>
          <cell r="BX2" t="str">
            <v>汇总批次</v>
          </cell>
          <cell r="BY2" t="str">
            <v>申报单位</v>
          </cell>
          <cell r="BZ2" t="str">
            <v>实施单位</v>
          </cell>
        </row>
        <row r="3">
          <cell r="AP3" t="str">
            <v>小计</v>
          </cell>
          <cell r="AQ3" t="str">
            <v>2018年第一批（08/20）</v>
          </cell>
          <cell r="AR3" t="str">
            <v>2018年第二批（09/17）</v>
          </cell>
          <cell r="AS3" t="str">
            <v>2018年第三批（10/25）</v>
          </cell>
          <cell r="AT3" t="str">
            <v>小计</v>
          </cell>
          <cell r="AU3" t="str">
            <v>2019年第一批（01/29）</v>
          </cell>
          <cell r="AV3" t="str">
            <v>2019年第二批（02/25）</v>
          </cell>
          <cell r="AW3" t="str">
            <v>2019年第三批（03/25）</v>
          </cell>
          <cell r="AX3" t="str">
            <v>2019年第四批（05/06）</v>
          </cell>
          <cell r="AY3" t="str">
            <v>2019年第五批（06/03）</v>
          </cell>
          <cell r="AZ3" t="str">
            <v>2019年第六批（07/26）</v>
          </cell>
          <cell r="BA3" t="str">
            <v>小计</v>
          </cell>
          <cell r="BB3" t="str">
            <v>2020年第一批（01/02）</v>
          </cell>
          <cell r="BC3" t="str">
            <v>2020年第二批（01/10）</v>
          </cell>
          <cell r="BD3" t="str">
            <v>2020年第三批（02/27）</v>
          </cell>
          <cell r="BE3" t="str">
            <v>2020年第四批（05/14）</v>
          </cell>
          <cell r="BF3" t="str">
            <v>2020年第五批（05/18）</v>
          </cell>
          <cell r="BG3" t="str">
            <v>2020年第六批（08/26）</v>
          </cell>
          <cell r="BH3" t="str">
            <v>2020年第七批（09/17）</v>
          </cell>
          <cell r="BI3" t="str">
            <v>小计</v>
          </cell>
          <cell r="BJ3" t="str">
            <v>2021年第一批（06/10）</v>
          </cell>
          <cell r="BK3" t="str">
            <v>2021年第二批（10/28）</v>
          </cell>
          <cell r="BL3" t="str">
            <v>2021年第三批（11/09）</v>
          </cell>
          <cell r="BM3" t="str">
            <v>小计</v>
          </cell>
          <cell r="BN3" t="str">
            <v>2022年第一批（01/27）</v>
          </cell>
          <cell r="BO3" t="str">
            <v>2022年第二批（02/18）</v>
          </cell>
          <cell r="BP3" t="str">
            <v>2022年第三批(06/13)</v>
          </cell>
          <cell r="BQ3" t="str">
            <v>2022年第四批(06/16)</v>
          </cell>
          <cell r="BR3" t="str">
            <v>2022年第五批</v>
          </cell>
        </row>
        <row r="4">
          <cell r="E4" t="str">
            <v>环城片区棚户区改造一期配套基础设施项目</v>
          </cell>
          <cell r="F4" t="str">
            <v>2019-511702-47-01-357763</v>
          </cell>
          <cell r="G4" t="str">
            <v>棚户区改造</v>
          </cell>
          <cell r="H4" t="str">
            <v>棚户区改造</v>
          </cell>
          <cell r="I4" t="str">
            <v>城市更新改造</v>
          </cell>
          <cell r="J4" t="str">
            <v>02 在建阶段</v>
          </cell>
          <cell r="K4" t="str">
            <v>是</v>
          </cell>
          <cell r="L4" t="str">
            <v>2015</v>
          </cell>
          <cell r="M4">
            <v>114000</v>
          </cell>
          <cell r="N4">
            <v>197616.12</v>
          </cell>
          <cell r="O4" t="str">
            <v>2018年6月</v>
          </cell>
          <cell r="P4" t="str">
            <v>棚改专项债券</v>
          </cell>
          <cell r="Q4" t="str">
            <v>7年</v>
          </cell>
          <cell r="R4">
            <v>50000</v>
          </cell>
          <cell r="S4" t="str">
            <v>否</v>
          </cell>
          <cell r="T4">
            <v>0</v>
          </cell>
          <cell r="U4" t="str">
            <v>否</v>
          </cell>
          <cell r="V4">
            <v>0</v>
          </cell>
          <cell r="W4">
            <v>25000</v>
          </cell>
          <cell r="X4">
            <v>25000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50000</v>
          </cell>
          <cell r="AP4">
            <v>25000</v>
          </cell>
          <cell r="AQ4">
            <v>0</v>
          </cell>
          <cell r="AR4">
            <v>20000</v>
          </cell>
          <cell r="AS4">
            <v>5000</v>
          </cell>
          <cell r="AT4">
            <v>25000</v>
          </cell>
          <cell r="AU4">
            <v>10000</v>
          </cell>
          <cell r="AV4">
            <v>0</v>
          </cell>
          <cell r="AW4">
            <v>0</v>
          </cell>
          <cell r="AX4">
            <v>0</v>
          </cell>
          <cell r="AY4">
            <v>15000</v>
          </cell>
          <cell r="AZ4">
            <v>0</v>
          </cell>
          <cell r="BA4">
            <v>0</v>
          </cell>
          <cell r="BB4">
            <v>0</v>
          </cell>
          <cell r="BC4">
            <v>0</v>
          </cell>
          <cell r="BD4">
            <v>0</v>
          </cell>
          <cell r="BE4">
            <v>0</v>
          </cell>
          <cell r="BF4">
            <v>0</v>
          </cell>
          <cell r="BG4">
            <v>0</v>
          </cell>
          <cell r="BH4">
            <v>0</v>
          </cell>
          <cell r="BI4">
            <v>0</v>
          </cell>
          <cell r="BJ4">
            <v>0</v>
          </cell>
          <cell r="BK4">
            <v>0</v>
          </cell>
          <cell r="BL4">
            <v>0</v>
          </cell>
          <cell r="BM4">
            <v>0</v>
          </cell>
          <cell r="BN4">
            <v>0</v>
          </cell>
          <cell r="BO4">
            <v>0</v>
          </cell>
          <cell r="BP4">
            <v>0</v>
          </cell>
          <cell r="BQ4">
            <v>0</v>
          </cell>
          <cell r="BR4">
            <v>0</v>
          </cell>
          <cell r="BS4">
            <v>0</v>
          </cell>
          <cell r="BT4" t="str">
            <v>四川省棚户区改造专项债券</v>
          </cell>
          <cell r="BU4" t="str">
            <v>四川省棚户区改造专项债券</v>
          </cell>
          <cell r="BV4" t="str">
            <v>四川省棚户区改造专项债券</v>
          </cell>
          <cell r="BW4" t="str">
            <v>2018</v>
          </cell>
          <cell r="BX4" t="str">
            <v>2018年入库项目</v>
          </cell>
          <cell r="BY4" t="str">
            <v>通川区财政局</v>
          </cell>
          <cell r="BZ4" t="str">
            <v>达州市通川区住房和城乡建设局</v>
          </cell>
        </row>
        <row r="5">
          <cell r="E5" t="str">
            <v>通川区复兴镇场镇土地储备项目</v>
          </cell>
          <cell r="F5" t="str">
            <v>无</v>
          </cell>
          <cell r="G5" t="str">
            <v>土地储备</v>
          </cell>
        </row>
        <row r="5">
          <cell r="J5" t="str">
            <v>02 在建阶段</v>
          </cell>
          <cell r="K5" t="str">
            <v>是</v>
          </cell>
          <cell r="L5" t="str">
            <v>2018</v>
          </cell>
          <cell r="M5">
            <v>30380</v>
          </cell>
          <cell r="N5">
            <v>167185</v>
          </cell>
          <cell r="O5" t="str">
            <v>2018年6月</v>
          </cell>
          <cell r="P5" t="str">
            <v>土地储备专项债券</v>
          </cell>
          <cell r="Q5" t="str">
            <v>5年</v>
          </cell>
          <cell r="R5">
            <v>28000</v>
          </cell>
          <cell r="S5" t="str">
            <v>否</v>
          </cell>
          <cell r="T5">
            <v>0</v>
          </cell>
          <cell r="U5" t="str">
            <v>否</v>
          </cell>
          <cell r="V5">
            <v>0</v>
          </cell>
          <cell r="W5">
            <v>15000</v>
          </cell>
          <cell r="X5">
            <v>13000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15000</v>
          </cell>
          <cell r="AP5">
            <v>15000</v>
          </cell>
          <cell r="AQ5">
            <v>0</v>
          </cell>
          <cell r="AR5">
            <v>0</v>
          </cell>
          <cell r="AS5">
            <v>15000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13000</v>
          </cell>
          <cell r="BT5" t="str">
            <v>四川省土地储备专项债券</v>
          </cell>
          <cell r="BU5" t="str">
            <v>四川省土地储备专项债券</v>
          </cell>
        </row>
        <row r="5">
          <cell r="BW5" t="str">
            <v>2018</v>
          </cell>
          <cell r="BX5" t="str">
            <v>2018年入库项目</v>
          </cell>
          <cell r="BY5" t="str">
            <v>通川区财政局</v>
          </cell>
          <cell r="BZ5" t="str">
            <v>达州市土地储备中心</v>
          </cell>
        </row>
        <row r="6">
          <cell r="E6" t="str">
            <v>达州市通川区凤凰二组二期（北客站片区）棚户区改造项目</v>
          </cell>
          <cell r="F6" t="str">
            <v>2020-511702-47-01-468239</v>
          </cell>
          <cell r="G6" t="str">
            <v>棚户区改造</v>
          </cell>
          <cell r="H6" t="str">
            <v>棚户区改造</v>
          </cell>
          <cell r="I6" t="str">
            <v>城市更新改造</v>
          </cell>
          <cell r="J6" t="str">
            <v>02 在建阶段</v>
          </cell>
          <cell r="K6" t="str">
            <v>是</v>
          </cell>
          <cell r="L6" t="str">
            <v>2018</v>
          </cell>
          <cell r="M6">
            <v>50995.79</v>
          </cell>
          <cell r="N6">
            <v>70400</v>
          </cell>
          <cell r="O6" t="str">
            <v>2019年4月</v>
          </cell>
          <cell r="P6" t="str">
            <v>棚改专项债券</v>
          </cell>
          <cell r="Q6" t="str">
            <v>7年</v>
          </cell>
          <cell r="R6">
            <v>34000</v>
          </cell>
          <cell r="S6" t="str">
            <v>否</v>
          </cell>
          <cell r="T6">
            <v>0</v>
          </cell>
          <cell r="U6" t="str">
            <v>否</v>
          </cell>
          <cell r="V6">
            <v>0</v>
          </cell>
          <cell r="W6">
            <v>0</v>
          </cell>
          <cell r="X6">
            <v>34000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34000</v>
          </cell>
          <cell r="AP6">
            <v>0</v>
          </cell>
          <cell r="AQ6">
            <v>0</v>
          </cell>
          <cell r="AR6">
            <v>0</v>
          </cell>
          <cell r="AS6">
            <v>0</v>
          </cell>
          <cell r="AT6">
            <v>14000</v>
          </cell>
          <cell r="AU6">
            <v>0</v>
          </cell>
          <cell r="AV6">
            <v>0</v>
          </cell>
          <cell r="AW6">
            <v>0</v>
          </cell>
          <cell r="AX6">
            <v>0</v>
          </cell>
          <cell r="AY6">
            <v>14000</v>
          </cell>
          <cell r="AZ6">
            <v>0</v>
          </cell>
          <cell r="BA6">
            <v>20000</v>
          </cell>
          <cell r="BB6">
            <v>0</v>
          </cell>
          <cell r="BC6">
            <v>0</v>
          </cell>
          <cell r="BD6">
            <v>0</v>
          </cell>
          <cell r="BE6">
            <v>0</v>
          </cell>
          <cell r="BF6">
            <v>0</v>
          </cell>
          <cell r="BG6">
            <v>20000</v>
          </cell>
          <cell r="BH6">
            <v>0</v>
          </cell>
          <cell r="BI6">
            <v>0</v>
          </cell>
          <cell r="BJ6">
            <v>0</v>
          </cell>
          <cell r="BK6">
            <v>0</v>
          </cell>
          <cell r="BL6">
            <v>0</v>
          </cell>
          <cell r="BM6">
            <v>0</v>
          </cell>
          <cell r="BN6">
            <v>0</v>
          </cell>
          <cell r="BO6">
            <v>0</v>
          </cell>
          <cell r="BP6">
            <v>0</v>
          </cell>
          <cell r="BQ6">
            <v>0</v>
          </cell>
          <cell r="BR6">
            <v>0</v>
          </cell>
          <cell r="BS6">
            <v>0</v>
          </cell>
          <cell r="BT6" t="str">
            <v>四川省棚户区改造专项债券</v>
          </cell>
          <cell r="BU6" t="str">
            <v>四川省棚户区改造专项债券</v>
          </cell>
          <cell r="BV6" t="str">
            <v>四川省棚户区改造专项债券</v>
          </cell>
          <cell r="BW6" t="str">
            <v>2019</v>
          </cell>
          <cell r="BX6" t="str">
            <v>2019年第二批</v>
          </cell>
          <cell r="BY6" t="str">
            <v>通川区财政局</v>
          </cell>
          <cell r="BZ6" t="str">
            <v>达州神剑建设发展有限责任公司</v>
          </cell>
        </row>
        <row r="7">
          <cell r="E7" t="str">
            <v>通川区老城区棚户区改造一期项目</v>
          </cell>
          <cell r="F7" t="str">
            <v>2017-511702-47-01-233658</v>
          </cell>
          <cell r="G7" t="str">
            <v>棚户区改造</v>
          </cell>
          <cell r="H7" t="str">
            <v>棚户区改造</v>
          </cell>
          <cell r="I7" t="str">
            <v>城市更新改造</v>
          </cell>
          <cell r="J7" t="str">
            <v>02 在建阶段</v>
          </cell>
          <cell r="K7" t="str">
            <v>是</v>
          </cell>
          <cell r="L7" t="str">
            <v>2016</v>
          </cell>
          <cell r="M7">
            <v>62554</v>
          </cell>
          <cell r="N7">
            <v>96019</v>
          </cell>
          <cell r="O7" t="str">
            <v>2019年4月</v>
          </cell>
          <cell r="P7" t="str">
            <v>棚改专项债券</v>
          </cell>
          <cell r="Q7" t="str">
            <v>7年</v>
          </cell>
          <cell r="R7">
            <v>30000</v>
          </cell>
          <cell r="S7" t="str">
            <v>否</v>
          </cell>
          <cell r="T7">
            <v>0</v>
          </cell>
          <cell r="U7" t="str">
            <v>否</v>
          </cell>
          <cell r="V7">
            <v>0</v>
          </cell>
          <cell r="W7">
            <v>0</v>
          </cell>
          <cell r="X7">
            <v>20000</v>
          </cell>
          <cell r="Y7">
            <v>10000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30000</v>
          </cell>
          <cell r="AP7">
            <v>0</v>
          </cell>
          <cell r="AQ7">
            <v>0</v>
          </cell>
          <cell r="AR7">
            <v>0</v>
          </cell>
          <cell r="AS7">
            <v>0</v>
          </cell>
          <cell r="AT7">
            <v>21100</v>
          </cell>
          <cell r="AU7">
            <v>0</v>
          </cell>
          <cell r="AV7">
            <v>0</v>
          </cell>
          <cell r="AW7">
            <v>0</v>
          </cell>
          <cell r="AX7">
            <v>18500</v>
          </cell>
          <cell r="AY7">
            <v>2600</v>
          </cell>
          <cell r="AZ7">
            <v>0</v>
          </cell>
          <cell r="BA7">
            <v>4000</v>
          </cell>
          <cell r="BB7">
            <v>0</v>
          </cell>
          <cell r="BC7">
            <v>0</v>
          </cell>
          <cell r="BD7">
            <v>0</v>
          </cell>
          <cell r="BE7">
            <v>0</v>
          </cell>
          <cell r="BF7">
            <v>0</v>
          </cell>
          <cell r="BG7">
            <v>4000</v>
          </cell>
          <cell r="BH7">
            <v>0</v>
          </cell>
          <cell r="BI7">
            <v>4900</v>
          </cell>
          <cell r="BJ7">
            <v>4900</v>
          </cell>
          <cell r="BK7">
            <v>0</v>
          </cell>
          <cell r="BL7">
            <v>0</v>
          </cell>
          <cell r="BM7">
            <v>0</v>
          </cell>
          <cell r="BN7">
            <v>0</v>
          </cell>
          <cell r="BO7">
            <v>0</v>
          </cell>
          <cell r="BP7">
            <v>0</v>
          </cell>
          <cell r="BQ7">
            <v>0</v>
          </cell>
          <cell r="BR7">
            <v>0</v>
          </cell>
          <cell r="BS7">
            <v>0</v>
          </cell>
          <cell r="BT7" t="str">
            <v>四川省棚户区改造专项债券</v>
          </cell>
          <cell r="BU7" t="str">
            <v>四川省棚户区改造专项债券</v>
          </cell>
          <cell r="BV7" t="str">
            <v>四川省棚户区改造专项债券</v>
          </cell>
          <cell r="BW7" t="str">
            <v>2019</v>
          </cell>
          <cell r="BX7" t="str">
            <v>2019年第二批</v>
          </cell>
          <cell r="BY7" t="str">
            <v>通川区财政局</v>
          </cell>
          <cell r="BZ7" t="str">
            <v>达州市通川区投资有限公司</v>
          </cell>
        </row>
        <row r="8">
          <cell r="E8" t="str">
            <v>达州市通川区柳家坝片区土地储备项目</v>
          </cell>
          <cell r="F8" t="str">
            <v>无</v>
          </cell>
          <cell r="G8" t="str">
            <v>土地储备</v>
          </cell>
        </row>
        <row r="8">
          <cell r="J8" t="str">
            <v/>
          </cell>
          <cell r="K8" t="str">
            <v>否</v>
          </cell>
          <cell r="L8" t="str">
            <v>2018</v>
          </cell>
          <cell r="M8">
            <v>60000</v>
          </cell>
          <cell r="N8">
            <v>246365.35</v>
          </cell>
          <cell r="O8" t="str">
            <v>2019年3月</v>
          </cell>
          <cell r="P8" t="str">
            <v>土地储备专项债券</v>
          </cell>
          <cell r="Q8" t="str">
            <v>5年</v>
          </cell>
          <cell r="R8">
            <v>40000</v>
          </cell>
          <cell r="S8" t="str">
            <v>否</v>
          </cell>
          <cell r="T8">
            <v>0</v>
          </cell>
          <cell r="U8" t="str">
            <v>否</v>
          </cell>
          <cell r="V8">
            <v>0</v>
          </cell>
          <cell r="W8">
            <v>0</v>
          </cell>
          <cell r="X8">
            <v>40000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40000</v>
          </cell>
          <cell r="BT8" t="str">
            <v>四川省土地储备专项债券</v>
          </cell>
          <cell r="BU8" t="str">
            <v>四川省土地储备专项债券</v>
          </cell>
        </row>
        <row r="8">
          <cell r="BW8" t="str">
            <v>2019</v>
          </cell>
          <cell r="BX8" t="str">
            <v>2019年第一批</v>
          </cell>
          <cell r="BY8" t="str">
            <v>318120101 通川区财政局</v>
          </cell>
          <cell r="BZ8" t="str">
            <v>达州市土地储备中心</v>
          </cell>
        </row>
        <row r="9">
          <cell r="E9" t="str">
            <v>通川区全域供水工程（包含水源工程）</v>
          </cell>
          <cell r="F9" t="str">
            <v>2019-511702-46-01-392552</v>
          </cell>
          <cell r="G9" t="str">
            <v>供水</v>
          </cell>
          <cell r="H9" t="str">
            <v>供排水</v>
          </cell>
          <cell r="I9" t="str">
            <v>城市管网</v>
          </cell>
          <cell r="J9" t="str">
            <v>02 在建阶段</v>
          </cell>
          <cell r="K9" t="str">
            <v>是</v>
          </cell>
          <cell r="L9" t="str">
            <v>2019</v>
          </cell>
          <cell r="M9">
            <v>85000</v>
          </cell>
          <cell r="N9">
            <v>56212.88</v>
          </cell>
          <cell r="O9" t="str">
            <v>2020年4月</v>
          </cell>
          <cell r="P9" t="str">
            <v>其他自平衡专项债券</v>
          </cell>
          <cell r="Q9" t="str">
            <v>15年</v>
          </cell>
          <cell r="R9">
            <v>30000</v>
          </cell>
          <cell r="S9" t="str">
            <v>否</v>
          </cell>
          <cell r="T9">
            <v>0</v>
          </cell>
          <cell r="U9" t="str">
            <v>是</v>
          </cell>
          <cell r="V9">
            <v>17800</v>
          </cell>
          <cell r="W9">
            <v>0</v>
          </cell>
          <cell r="X9">
            <v>0</v>
          </cell>
          <cell r="Y9">
            <v>17800</v>
          </cell>
          <cell r="Z9">
            <v>12200</v>
          </cell>
          <cell r="AA9">
            <v>0</v>
          </cell>
          <cell r="AB9">
            <v>0</v>
          </cell>
          <cell r="AC9">
            <v>0</v>
          </cell>
          <cell r="AD9">
            <v>0</v>
          </cell>
          <cell r="AE9">
            <v>0</v>
          </cell>
          <cell r="AF9">
            <v>0</v>
          </cell>
          <cell r="AG9">
            <v>0</v>
          </cell>
          <cell r="AH9">
            <v>17800</v>
          </cell>
          <cell r="AI9">
            <v>0</v>
          </cell>
          <cell r="AJ9">
            <v>0</v>
          </cell>
          <cell r="AK9">
            <v>0</v>
          </cell>
          <cell r="AL9">
            <v>0</v>
          </cell>
          <cell r="AM9">
            <v>0</v>
          </cell>
          <cell r="AN9">
            <v>0</v>
          </cell>
          <cell r="AO9">
            <v>30000</v>
          </cell>
          <cell r="AP9">
            <v>0</v>
          </cell>
          <cell r="AQ9">
            <v>0</v>
          </cell>
          <cell r="AR9">
            <v>0</v>
          </cell>
          <cell r="AS9">
            <v>0</v>
          </cell>
          <cell r="AT9">
            <v>0</v>
          </cell>
          <cell r="AU9">
            <v>0</v>
          </cell>
          <cell r="AV9">
            <v>0</v>
          </cell>
          <cell r="AW9">
            <v>0</v>
          </cell>
          <cell r="AX9">
            <v>0</v>
          </cell>
          <cell r="AY9">
            <v>0</v>
          </cell>
          <cell r="AZ9">
            <v>0</v>
          </cell>
          <cell r="BA9">
            <v>17800</v>
          </cell>
          <cell r="BB9">
            <v>0</v>
          </cell>
          <cell r="BC9">
            <v>0</v>
          </cell>
          <cell r="BD9">
            <v>0</v>
          </cell>
          <cell r="BE9">
            <v>0</v>
          </cell>
          <cell r="BF9">
            <v>17800</v>
          </cell>
          <cell r="BG9">
            <v>0</v>
          </cell>
          <cell r="BH9">
            <v>0</v>
          </cell>
          <cell r="BI9">
            <v>12200</v>
          </cell>
          <cell r="BJ9">
            <v>0</v>
          </cell>
          <cell r="BK9">
            <v>12200</v>
          </cell>
          <cell r="BL9">
            <v>0</v>
          </cell>
          <cell r="BM9">
            <v>0</v>
          </cell>
          <cell r="BN9">
            <v>0</v>
          </cell>
          <cell r="BO9">
            <v>0</v>
          </cell>
          <cell r="BP9">
            <v>0</v>
          </cell>
          <cell r="BQ9">
            <v>0</v>
          </cell>
          <cell r="BR9">
            <v>0</v>
          </cell>
          <cell r="BS9">
            <v>0</v>
          </cell>
        </row>
        <row r="9">
          <cell r="BU9" t="str">
            <v>四川省城乡基础设施专项债券</v>
          </cell>
          <cell r="BV9" t="str">
            <v>四川省城乡基础设施专项债券</v>
          </cell>
          <cell r="BW9" t="str">
            <v>2020</v>
          </cell>
          <cell r="BX9" t="str">
            <v>2020年第二批</v>
          </cell>
          <cell r="BY9" t="str">
            <v>332116101 通川区水利局</v>
          </cell>
          <cell r="BZ9" t="str">
            <v>达州市通川区水务局</v>
          </cell>
        </row>
        <row r="10">
          <cell r="E10" t="str">
            <v>达州市通川区中医院配套建设项目</v>
          </cell>
          <cell r="F10" t="str">
            <v>2020-511702-84-01-423974</v>
          </cell>
          <cell r="G10" t="str">
            <v>公立医院</v>
          </cell>
          <cell r="H10" t="str">
            <v>公共卫生设施</v>
          </cell>
          <cell r="I10" t="str">
            <v>其他项目</v>
          </cell>
          <cell r="J10" t="str">
            <v/>
          </cell>
          <cell r="K10" t="str">
            <v>是</v>
          </cell>
          <cell r="L10" t="str">
            <v>2020</v>
          </cell>
          <cell r="M10">
            <v>20000</v>
          </cell>
          <cell r="N10">
            <v>132667.43</v>
          </cell>
          <cell r="O10" t="str">
            <v>2020年4月</v>
          </cell>
          <cell r="P10" t="str">
            <v>其他自平衡专项债券</v>
          </cell>
          <cell r="Q10" t="str">
            <v>10年</v>
          </cell>
          <cell r="R10">
            <v>16000</v>
          </cell>
          <cell r="S10" t="str">
            <v>否</v>
          </cell>
          <cell r="T10">
            <v>0</v>
          </cell>
          <cell r="U10" t="str">
            <v>否</v>
          </cell>
          <cell r="V10">
            <v>0</v>
          </cell>
          <cell r="W10">
            <v>0</v>
          </cell>
          <cell r="X10">
            <v>0</v>
          </cell>
          <cell r="Y10">
            <v>16000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16000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9000</v>
          </cell>
          <cell r="BJ10">
            <v>0</v>
          </cell>
          <cell r="BK10">
            <v>9000</v>
          </cell>
          <cell r="BL10">
            <v>0</v>
          </cell>
          <cell r="BM10">
            <v>7000</v>
          </cell>
          <cell r="BN10">
            <v>0</v>
          </cell>
          <cell r="BO10">
            <v>0</v>
          </cell>
          <cell r="BP10">
            <v>0</v>
          </cell>
          <cell r="BQ10">
            <v>7000</v>
          </cell>
          <cell r="BR10">
            <v>0</v>
          </cell>
          <cell r="BS10">
            <v>0</v>
          </cell>
        </row>
        <row r="10">
          <cell r="BU10" t="str">
            <v>社会事业专项债券</v>
          </cell>
          <cell r="BV10" t="str">
            <v>四川省社会事业和交通基础设施专项债券</v>
          </cell>
          <cell r="BW10" t="str">
            <v>2020</v>
          </cell>
          <cell r="BX10" t="str">
            <v>2020年第二批</v>
          </cell>
          <cell r="BY10" t="str">
            <v>361124126 通川区中医院</v>
          </cell>
          <cell r="BZ10" t="str">
            <v>达州市通川区中医院</v>
          </cell>
        </row>
        <row r="11">
          <cell r="E11" t="str">
            <v>达州市复兴农副产品批发市场冷链物流区项目</v>
          </cell>
          <cell r="F11" t="str">
            <v>2020-511702-59-01-436044</v>
          </cell>
          <cell r="G11" t="str">
            <v>城乡冷链物流设施建设</v>
          </cell>
          <cell r="H11" t="str">
            <v>仓储物流基础设施</v>
          </cell>
          <cell r="I11" t="str">
            <v>其他项目</v>
          </cell>
          <cell r="J11" t="str">
            <v/>
          </cell>
          <cell r="K11" t="str">
            <v>否</v>
          </cell>
          <cell r="L11" t="str">
            <v>2018</v>
          </cell>
          <cell r="M11">
            <v>35800</v>
          </cell>
          <cell r="N11">
            <v>35642.51</v>
          </cell>
          <cell r="O11" t="str">
            <v>2020年4月</v>
          </cell>
          <cell r="P11" t="str">
            <v>其他自平衡专项债券</v>
          </cell>
          <cell r="Q11" t="str">
            <v>10年</v>
          </cell>
          <cell r="R11">
            <v>10000</v>
          </cell>
          <cell r="S11" t="str">
            <v>否</v>
          </cell>
          <cell r="T11">
            <v>0</v>
          </cell>
          <cell r="U11" t="str">
            <v>否</v>
          </cell>
          <cell r="V11">
            <v>0</v>
          </cell>
          <cell r="W11">
            <v>0</v>
          </cell>
          <cell r="X11">
            <v>0</v>
          </cell>
          <cell r="Y11">
            <v>10000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10000</v>
          </cell>
        </row>
        <row r="11">
          <cell r="BU11" t="str">
            <v>四川省城乡基础设施专项债券</v>
          </cell>
          <cell r="BV11" t="str">
            <v>四川省城乡基础设施专项债券</v>
          </cell>
          <cell r="BW11" t="str">
            <v>2020</v>
          </cell>
          <cell r="BX11" t="str">
            <v>2020年第二批</v>
          </cell>
          <cell r="BY11" t="str">
            <v>434154101 达州市通川区政府投资公司</v>
          </cell>
          <cell r="BZ11" t="str">
            <v>达州市通川区投资有限公司</v>
          </cell>
        </row>
        <row r="12">
          <cell r="E12" t="str">
            <v>达州市通川区第二人民医院（达州市通川区罗江中心卫生院）及配套建设项目</v>
          </cell>
          <cell r="F12" t="str">
            <v>2020-511702-84-01-423972</v>
          </cell>
          <cell r="G12" t="str">
            <v>公立医院</v>
          </cell>
          <cell r="H12" t="str">
            <v>公共卫生设施</v>
          </cell>
          <cell r="I12" t="str">
            <v>其他项目</v>
          </cell>
          <cell r="J12" t="str">
            <v/>
          </cell>
          <cell r="K12" t="str">
            <v>否</v>
          </cell>
          <cell r="L12" t="str">
            <v>2020</v>
          </cell>
          <cell r="M12">
            <v>22700</v>
          </cell>
          <cell r="N12">
            <v>99298.06</v>
          </cell>
          <cell r="O12" t="str">
            <v>2020年4月</v>
          </cell>
          <cell r="P12" t="str">
            <v>其他自平衡专项债券</v>
          </cell>
          <cell r="Q12" t="str">
            <v>10年</v>
          </cell>
          <cell r="R12">
            <v>18100</v>
          </cell>
          <cell r="S12" t="str">
            <v>否</v>
          </cell>
          <cell r="T12">
            <v>0</v>
          </cell>
          <cell r="U12" t="str">
            <v>否</v>
          </cell>
          <cell r="V12">
            <v>0</v>
          </cell>
          <cell r="W12">
            <v>0</v>
          </cell>
          <cell r="X12">
            <v>0</v>
          </cell>
          <cell r="Y12">
            <v>4400</v>
          </cell>
          <cell r="Z12">
            <v>13700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18100</v>
          </cell>
        </row>
        <row r="12">
          <cell r="BU12" t="str">
            <v>社会事业专项债券</v>
          </cell>
          <cell r="BV12" t="str">
            <v>四川省社会事业专项债券</v>
          </cell>
          <cell r="BW12" t="str">
            <v>2020</v>
          </cell>
          <cell r="BX12" t="str">
            <v>2020年第二批</v>
          </cell>
          <cell r="BY12" t="str">
            <v>361124106 通川区第二人民医院</v>
          </cell>
          <cell r="BZ12" t="str">
            <v>达州市通川区第二人民医院（达州市通川区罗江中心卫生院）</v>
          </cell>
        </row>
        <row r="13">
          <cell r="E13" t="str">
            <v>通川区经开区人民医院建设项目</v>
          </cell>
          <cell r="F13" t="str">
            <v>2020-511702-84-01-430222</v>
          </cell>
          <cell r="G13" t="str">
            <v>公立医院</v>
          </cell>
          <cell r="H13" t="str">
            <v>公共卫生设施</v>
          </cell>
          <cell r="I13" t="str">
            <v>其他项目</v>
          </cell>
          <cell r="J13" t="str">
            <v/>
          </cell>
          <cell r="K13" t="str">
            <v>否</v>
          </cell>
          <cell r="L13" t="str">
            <v>2020</v>
          </cell>
          <cell r="M13">
            <v>42000</v>
          </cell>
          <cell r="N13">
            <v>167967.1</v>
          </cell>
          <cell r="O13" t="str">
            <v>2020年4月</v>
          </cell>
          <cell r="P13" t="str">
            <v>其他自平衡专项债券</v>
          </cell>
          <cell r="Q13" t="str">
            <v>10年</v>
          </cell>
          <cell r="R13">
            <v>23000</v>
          </cell>
          <cell r="S13" t="str">
            <v>否</v>
          </cell>
          <cell r="T13">
            <v>0</v>
          </cell>
          <cell r="U13" t="str">
            <v>否</v>
          </cell>
          <cell r="V13">
            <v>0</v>
          </cell>
          <cell r="W13">
            <v>0</v>
          </cell>
          <cell r="X13">
            <v>0</v>
          </cell>
          <cell r="Y13">
            <v>7000</v>
          </cell>
          <cell r="Z13">
            <v>8000</v>
          </cell>
          <cell r="AA13">
            <v>8000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23000</v>
          </cell>
        </row>
        <row r="13">
          <cell r="BU13" t="str">
            <v>社会事业专项债券</v>
          </cell>
          <cell r="BV13" t="str">
            <v>四川省社会事业专项债券</v>
          </cell>
          <cell r="BW13" t="str">
            <v>2020</v>
          </cell>
          <cell r="BX13" t="str">
            <v>2020年第二批</v>
          </cell>
          <cell r="BY13" t="str">
            <v>361124101 通川区卫生局</v>
          </cell>
          <cell r="BZ13" t="str">
            <v>达州通川经济开发区管委会</v>
          </cell>
        </row>
        <row r="14">
          <cell r="E14" t="str">
            <v>通川区柳家坝城市新区公共卫生设施建设项目</v>
          </cell>
          <cell r="F14" t="str">
            <v>2020-511702-84-01-430176</v>
          </cell>
          <cell r="G14" t="str">
            <v>其他医疗卫生</v>
          </cell>
          <cell r="H14" t="str">
            <v>应急医疗救治设施</v>
          </cell>
          <cell r="I14" t="str">
            <v>其他项目</v>
          </cell>
          <cell r="J14" t="str">
            <v/>
          </cell>
          <cell r="K14" t="str">
            <v>否</v>
          </cell>
          <cell r="L14" t="str">
            <v>2020</v>
          </cell>
          <cell r="M14">
            <v>36000</v>
          </cell>
          <cell r="N14">
            <v>99636</v>
          </cell>
          <cell r="O14" t="str">
            <v>2020年7月</v>
          </cell>
          <cell r="P14" t="str">
            <v>其他自平衡专项债券</v>
          </cell>
          <cell r="Q14" t="str">
            <v>15年</v>
          </cell>
          <cell r="R14">
            <v>18000</v>
          </cell>
          <cell r="S14" t="str">
            <v>否</v>
          </cell>
          <cell r="T14">
            <v>0</v>
          </cell>
          <cell r="U14" t="str">
            <v>否</v>
          </cell>
          <cell r="V14">
            <v>0</v>
          </cell>
          <cell r="W14">
            <v>0</v>
          </cell>
          <cell r="X14">
            <v>0</v>
          </cell>
          <cell r="Y14">
            <v>6000</v>
          </cell>
          <cell r="Z14">
            <v>6000</v>
          </cell>
          <cell r="AA14">
            <v>6000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18000</v>
          </cell>
        </row>
        <row r="14">
          <cell r="BU14" t="str">
            <v>社会事业专项债券</v>
          </cell>
          <cell r="BV14" t="str">
            <v>四川省社会事业专项债券</v>
          </cell>
          <cell r="BW14" t="str">
            <v>2020</v>
          </cell>
          <cell r="BX14" t="str">
            <v>2020年第三批(含棚户区改造)</v>
          </cell>
          <cell r="BY14" t="str">
            <v>434154101 达州市通川区政府投资公司</v>
          </cell>
          <cell r="BZ14" t="str">
            <v>达州市通川区投资有限公司</v>
          </cell>
        </row>
        <row r="15">
          <cell r="E15" t="str">
            <v>达州市通川区野茅溪粮库片区棚改区改造项目</v>
          </cell>
          <cell r="F15" t="str">
            <v>2018-511702-47-01-322493</v>
          </cell>
          <cell r="G15" t="str">
            <v>棚户区改造</v>
          </cell>
          <cell r="H15" t="str">
            <v>城镇老旧小区改造</v>
          </cell>
          <cell r="I15" t="str">
            <v>城市更新改造</v>
          </cell>
          <cell r="J15" t="str">
            <v>02 在建阶段</v>
          </cell>
          <cell r="K15" t="str">
            <v>是</v>
          </cell>
          <cell r="L15" t="str">
            <v>2018</v>
          </cell>
          <cell r="M15">
            <v>105300</v>
          </cell>
          <cell r="N15">
            <v>126360</v>
          </cell>
          <cell r="O15" t="str">
            <v>2020年7月</v>
          </cell>
          <cell r="P15" t="str">
            <v>棚改专项债券</v>
          </cell>
          <cell r="Q15" t="str">
            <v>7年</v>
          </cell>
          <cell r="R15">
            <v>30000</v>
          </cell>
          <cell r="S15" t="str">
            <v>否</v>
          </cell>
          <cell r="T15">
            <v>0</v>
          </cell>
          <cell r="U15" t="str">
            <v>否</v>
          </cell>
          <cell r="V15">
            <v>0</v>
          </cell>
          <cell r="W15">
            <v>0</v>
          </cell>
          <cell r="X15">
            <v>0</v>
          </cell>
          <cell r="Y15">
            <v>30000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29960</v>
          </cell>
          <cell r="AP15">
            <v>0</v>
          </cell>
          <cell r="AQ15">
            <v>0</v>
          </cell>
          <cell r="AR15">
            <v>0</v>
          </cell>
          <cell r="AS15">
            <v>0</v>
          </cell>
          <cell r="AT15">
            <v>0</v>
          </cell>
          <cell r="AU15">
            <v>0</v>
          </cell>
          <cell r="AV15">
            <v>0</v>
          </cell>
          <cell r="AW15">
            <v>0</v>
          </cell>
          <cell r="AX15">
            <v>0</v>
          </cell>
          <cell r="AY15">
            <v>0</v>
          </cell>
          <cell r="AZ15">
            <v>0</v>
          </cell>
          <cell r="BA15">
            <v>6360</v>
          </cell>
          <cell r="BB15">
            <v>0</v>
          </cell>
          <cell r="BC15">
            <v>0</v>
          </cell>
          <cell r="BD15">
            <v>0</v>
          </cell>
          <cell r="BE15">
            <v>0</v>
          </cell>
          <cell r="BF15">
            <v>0</v>
          </cell>
          <cell r="BG15">
            <v>6360</v>
          </cell>
          <cell r="BH15">
            <v>0</v>
          </cell>
          <cell r="BI15">
            <v>23600</v>
          </cell>
          <cell r="BJ15">
            <v>0</v>
          </cell>
          <cell r="BK15">
            <v>23600</v>
          </cell>
          <cell r="BL15">
            <v>0</v>
          </cell>
          <cell r="BM15">
            <v>0</v>
          </cell>
          <cell r="BN15">
            <v>0</v>
          </cell>
          <cell r="BO15">
            <v>0</v>
          </cell>
          <cell r="BP15">
            <v>0</v>
          </cell>
          <cell r="BQ15">
            <v>0</v>
          </cell>
          <cell r="BR15">
            <v>0</v>
          </cell>
          <cell r="BS15">
            <v>40</v>
          </cell>
        </row>
        <row r="15">
          <cell r="BU15" t="str">
            <v>四川省棚户区改造专项债券</v>
          </cell>
          <cell r="BV15" t="str">
            <v>四川省棚户区改造专项债券</v>
          </cell>
          <cell r="BW15" t="str">
            <v>2020</v>
          </cell>
          <cell r="BX15" t="str">
            <v>2020年第三批(含棚户区改造)</v>
          </cell>
          <cell r="BY15" t="str">
            <v>318120101 通川区财政局</v>
          </cell>
          <cell r="BZ15" t="str">
            <v>达州市通川区投资有限公司</v>
          </cell>
        </row>
        <row r="16">
          <cell r="E16" t="str">
            <v>通川区凤凰头片区老旧小区改造配套基础设施建设项目</v>
          </cell>
          <cell r="F16" t="str">
            <v>2019-511702-48-01-370098</v>
          </cell>
          <cell r="G16" t="str">
            <v>城镇老旧小区改造</v>
          </cell>
          <cell r="H16" t="str">
            <v>城镇老旧小区改造</v>
          </cell>
          <cell r="I16" t="str">
            <v>城市更新改造</v>
          </cell>
          <cell r="J16" t="str">
            <v/>
          </cell>
          <cell r="K16" t="str">
            <v>否</v>
          </cell>
          <cell r="L16" t="str">
            <v>2019</v>
          </cell>
          <cell r="M16">
            <v>13520</v>
          </cell>
          <cell r="N16">
            <v>16717.2</v>
          </cell>
          <cell r="O16" t="str">
            <v>2020年7月</v>
          </cell>
          <cell r="P16" t="str">
            <v>其他自平衡专项债券</v>
          </cell>
          <cell r="Q16" t="str">
            <v>20年</v>
          </cell>
          <cell r="R16">
            <v>6760</v>
          </cell>
          <cell r="S16" t="str">
            <v>否</v>
          </cell>
          <cell r="T16">
            <v>0</v>
          </cell>
          <cell r="U16" t="str">
            <v>否</v>
          </cell>
          <cell r="V16">
            <v>0</v>
          </cell>
          <cell r="W16">
            <v>0</v>
          </cell>
          <cell r="X16">
            <v>0</v>
          </cell>
          <cell r="Y16">
            <v>6760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6760</v>
          </cell>
        </row>
        <row r="16">
          <cell r="BU16" t="str">
            <v>四川省城乡基础设施专项债券</v>
          </cell>
          <cell r="BV16" t="str">
            <v>四川省城乡基础设施专项债券</v>
          </cell>
          <cell r="BW16" t="str">
            <v>2020</v>
          </cell>
          <cell r="BX16" t="str">
            <v>2020年第三批(含棚户区改造)</v>
          </cell>
          <cell r="BY16" t="str">
            <v>333121101 通川区建设局</v>
          </cell>
          <cell r="BZ16" t="str">
            <v>达州市通川区投资有限公司</v>
          </cell>
        </row>
        <row r="17">
          <cell r="E17" t="str">
            <v>通川区北部十个场镇饮水安全提升工程</v>
          </cell>
          <cell r="F17" t="str">
            <v>2019-511702-46-01-392551</v>
          </cell>
          <cell r="G17" t="str">
            <v>供水</v>
          </cell>
          <cell r="H17" t="str">
            <v>供排水</v>
          </cell>
          <cell r="I17" t="str">
            <v>城市管网</v>
          </cell>
          <cell r="J17" t="str">
            <v/>
          </cell>
          <cell r="K17" t="str">
            <v>否</v>
          </cell>
          <cell r="L17" t="str">
            <v>2018</v>
          </cell>
          <cell r="M17">
            <v>16189.78</v>
          </cell>
          <cell r="N17">
            <v>13671.49</v>
          </cell>
          <cell r="O17" t="str">
            <v>2020年1月</v>
          </cell>
          <cell r="P17" t="str">
            <v>其他自平衡专项债券</v>
          </cell>
          <cell r="Q17" t="str">
            <v>15年</v>
          </cell>
          <cell r="R17">
            <v>5000</v>
          </cell>
          <cell r="S17" t="str">
            <v>否</v>
          </cell>
          <cell r="T17">
            <v>0</v>
          </cell>
          <cell r="U17" t="str">
            <v>否</v>
          </cell>
          <cell r="V17">
            <v>0</v>
          </cell>
          <cell r="W17">
            <v>0</v>
          </cell>
          <cell r="X17">
            <v>0</v>
          </cell>
          <cell r="Y17">
            <v>5000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5000</v>
          </cell>
          <cell r="BT17" t="str">
            <v>四川省水务建设专项债券</v>
          </cell>
          <cell r="BU17" t="str">
            <v>四川省城乡基础设施专项债券</v>
          </cell>
          <cell r="BV17" t="str">
            <v>四川省城乡基础设施专项债券</v>
          </cell>
          <cell r="BW17" t="str">
            <v>2020</v>
          </cell>
          <cell r="BX17" t="str">
            <v>2020年提前下达部分第二批</v>
          </cell>
          <cell r="BY17" t="str">
            <v>332116101 通川区水利局</v>
          </cell>
          <cell r="BZ17" t="str">
            <v>达州市通川区水务局</v>
          </cell>
        </row>
        <row r="18">
          <cell r="E18" t="str">
            <v>神剑园二期（宣达战役纪念馆）</v>
          </cell>
          <cell r="F18" t="str">
            <v>2019-511702-88-01-334394</v>
          </cell>
          <cell r="G18" t="str">
            <v>其他文化</v>
          </cell>
          <cell r="H18" t="str">
            <v>文化旅游</v>
          </cell>
        </row>
        <row r="18">
          <cell r="J18" t="str">
            <v/>
          </cell>
          <cell r="K18" t="str">
            <v>否</v>
          </cell>
          <cell r="L18" t="str">
            <v>2019</v>
          </cell>
          <cell r="M18">
            <v>15000</v>
          </cell>
          <cell r="N18">
            <v>43853.36</v>
          </cell>
          <cell r="O18" t="str">
            <v>2020年1月</v>
          </cell>
          <cell r="P18" t="str">
            <v>其他自平衡专项债券</v>
          </cell>
          <cell r="Q18" t="str">
            <v>15年</v>
          </cell>
          <cell r="R18">
            <v>12000</v>
          </cell>
          <cell r="S18" t="str">
            <v>否</v>
          </cell>
          <cell r="T18">
            <v>0</v>
          </cell>
          <cell r="U18" t="str">
            <v>否</v>
          </cell>
          <cell r="V18">
            <v>0</v>
          </cell>
          <cell r="W18">
            <v>0</v>
          </cell>
          <cell r="X18">
            <v>0</v>
          </cell>
          <cell r="Y18">
            <v>11000</v>
          </cell>
          <cell r="Z18">
            <v>1000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12000</v>
          </cell>
          <cell r="BT18" t="str">
            <v>四川省文化旅游专项债券</v>
          </cell>
          <cell r="BU18" t="str">
            <v>社会事业专项债券</v>
          </cell>
          <cell r="BV18" t="str">
            <v>四川省社会事业专项债券</v>
          </cell>
          <cell r="BW18" t="str">
            <v>2020</v>
          </cell>
          <cell r="BX18" t="str">
            <v>2020年提前下达部分第二批</v>
          </cell>
          <cell r="BY18" t="str">
            <v>达州市通川区政府投资公司</v>
          </cell>
          <cell r="BZ18" t="str">
            <v>达州市通川区投资有限公司</v>
          </cell>
        </row>
        <row r="19">
          <cell r="E19" t="str">
            <v>通川区渠江流域双龙河段水环境综合治理项目</v>
          </cell>
          <cell r="F19" t="str">
            <v>2019-511702-77-01-396800</v>
          </cell>
          <cell r="G19" t="str">
            <v>水利建设</v>
          </cell>
          <cell r="H19" t="str">
            <v>城镇污水垃圾收集处理</v>
          </cell>
          <cell r="I19" t="str">
            <v>其他项目</v>
          </cell>
          <cell r="J19" t="str">
            <v>02 在建阶段</v>
          </cell>
          <cell r="K19" t="str">
            <v>是</v>
          </cell>
          <cell r="L19" t="str">
            <v>2019</v>
          </cell>
          <cell r="M19">
            <v>49799.94</v>
          </cell>
          <cell r="N19">
            <v>66846.65</v>
          </cell>
          <cell r="O19" t="str">
            <v>2020年1月</v>
          </cell>
          <cell r="P19" t="str">
            <v>其他自平衡专项债券</v>
          </cell>
          <cell r="Q19" t="str">
            <v>15年</v>
          </cell>
          <cell r="R19">
            <v>30000</v>
          </cell>
          <cell r="S19" t="str">
            <v>否</v>
          </cell>
          <cell r="T19">
            <v>0</v>
          </cell>
          <cell r="U19" t="str">
            <v>否</v>
          </cell>
          <cell r="V19">
            <v>0</v>
          </cell>
          <cell r="W19">
            <v>0</v>
          </cell>
          <cell r="X19">
            <v>0</v>
          </cell>
          <cell r="Y19">
            <v>10000</v>
          </cell>
          <cell r="Z19">
            <v>15000</v>
          </cell>
          <cell r="AA19">
            <v>5000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20000</v>
          </cell>
          <cell r="AP19">
            <v>0</v>
          </cell>
          <cell r="AQ19">
            <v>0</v>
          </cell>
          <cell r="AR19">
            <v>0</v>
          </cell>
          <cell r="AS19">
            <v>0</v>
          </cell>
          <cell r="AT19">
            <v>0</v>
          </cell>
          <cell r="AU19">
            <v>0</v>
          </cell>
          <cell r="AV19">
            <v>0</v>
          </cell>
          <cell r="AW19">
            <v>0</v>
          </cell>
          <cell r="AX19">
            <v>0</v>
          </cell>
          <cell r="AY19">
            <v>0</v>
          </cell>
          <cell r="AZ19">
            <v>0</v>
          </cell>
          <cell r="BA19">
            <v>7000</v>
          </cell>
          <cell r="BB19">
            <v>0</v>
          </cell>
          <cell r="BC19">
            <v>7000</v>
          </cell>
          <cell r="BD19">
            <v>0</v>
          </cell>
          <cell r="BE19">
            <v>0</v>
          </cell>
          <cell r="BF19">
            <v>0</v>
          </cell>
          <cell r="BG19">
            <v>0</v>
          </cell>
          <cell r="BH19">
            <v>0</v>
          </cell>
          <cell r="BI19">
            <v>3000</v>
          </cell>
          <cell r="BJ19">
            <v>3000</v>
          </cell>
          <cell r="BK19">
            <v>0</v>
          </cell>
          <cell r="BL19">
            <v>0</v>
          </cell>
          <cell r="BM19">
            <v>10000</v>
          </cell>
          <cell r="BN19">
            <v>10000</v>
          </cell>
          <cell r="BO19">
            <v>0</v>
          </cell>
          <cell r="BP19">
            <v>0</v>
          </cell>
          <cell r="BQ19">
            <v>0</v>
          </cell>
          <cell r="BR19">
            <v>0</v>
          </cell>
          <cell r="BS19">
            <v>10000</v>
          </cell>
          <cell r="BT19" t="str">
            <v>四川省生态环保建设专项债券</v>
          </cell>
          <cell r="BU19" t="str">
            <v>社会事业专项债券</v>
          </cell>
          <cell r="BV19" t="str">
            <v>四川省社会事业专项债券</v>
          </cell>
          <cell r="BW19" t="str">
            <v>2020</v>
          </cell>
          <cell r="BX19" t="str">
            <v>2020年提前下达部分第二批</v>
          </cell>
          <cell r="BY19" t="str">
            <v>332116101 通川区水利局</v>
          </cell>
          <cell r="BZ19" t="str">
            <v>通川区水利局</v>
          </cell>
        </row>
        <row r="20">
          <cell r="E20" t="str">
            <v>通川区城镇污水处理厂及配套设施建设</v>
          </cell>
          <cell r="F20" t="str">
            <v>2019-511702-76-01-397651</v>
          </cell>
          <cell r="G20" t="str">
            <v>污染防治</v>
          </cell>
          <cell r="H20" t="str">
            <v>城镇污水垃圾收集处理</v>
          </cell>
          <cell r="I20" t="str">
            <v>其他项目</v>
          </cell>
          <cell r="J20" t="str">
            <v/>
          </cell>
          <cell r="K20" t="str">
            <v>否</v>
          </cell>
          <cell r="L20" t="str">
            <v>2019</v>
          </cell>
          <cell r="M20">
            <v>45000</v>
          </cell>
          <cell r="N20">
            <v>71814</v>
          </cell>
          <cell r="O20" t="str">
            <v>2020年1月</v>
          </cell>
          <cell r="P20" t="str">
            <v>其他自平衡专项债券</v>
          </cell>
          <cell r="Q20" t="str">
            <v>15年</v>
          </cell>
          <cell r="R20">
            <v>19000</v>
          </cell>
          <cell r="S20" t="str">
            <v>否</v>
          </cell>
          <cell r="T20">
            <v>0</v>
          </cell>
          <cell r="U20" t="str">
            <v>否</v>
          </cell>
          <cell r="V20">
            <v>0</v>
          </cell>
          <cell r="W20">
            <v>0</v>
          </cell>
          <cell r="X20">
            <v>0</v>
          </cell>
          <cell r="Y20">
            <v>10000</v>
          </cell>
          <cell r="Z20">
            <v>9000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19000</v>
          </cell>
          <cell r="BT20" t="str">
            <v>四川省生态环保建设专项债券</v>
          </cell>
          <cell r="BU20" t="str">
            <v>社会事业专项债券</v>
          </cell>
          <cell r="BV20" t="str">
            <v>四川省社会事业专项债券</v>
          </cell>
          <cell r="BW20" t="str">
            <v>2020</v>
          </cell>
          <cell r="BX20" t="str">
            <v>2020年提前下达部分第二批</v>
          </cell>
          <cell r="BY20" t="str">
            <v>333121101 通川区建设局</v>
          </cell>
          <cell r="BZ20" t="str">
            <v>达州市通川区市政园林管理所</v>
          </cell>
        </row>
        <row r="21">
          <cell r="E21" t="str">
            <v>达州市高级中学北迁工程</v>
          </cell>
          <cell r="F21" t="str">
            <v>2018-511702-82-01-290625</v>
          </cell>
          <cell r="G21" t="str">
            <v>普通高中</v>
          </cell>
          <cell r="H21" t="str">
            <v>其他社会事业</v>
          </cell>
          <cell r="I21" t="str">
            <v>其他项目</v>
          </cell>
          <cell r="J21" t="str">
            <v>02 在建阶段</v>
          </cell>
          <cell r="K21" t="str">
            <v>是</v>
          </cell>
          <cell r="L21" t="str">
            <v>2018</v>
          </cell>
          <cell r="M21">
            <v>50000</v>
          </cell>
          <cell r="N21">
            <v>144703.57</v>
          </cell>
          <cell r="O21" t="str">
            <v>2019年12月</v>
          </cell>
          <cell r="P21" t="str">
            <v>其他自平衡专项债券</v>
          </cell>
          <cell r="Q21" t="str">
            <v>15年</v>
          </cell>
          <cell r="R21">
            <v>40000</v>
          </cell>
          <cell r="S21" t="str">
            <v>否</v>
          </cell>
          <cell r="T21">
            <v>0</v>
          </cell>
          <cell r="U21" t="str">
            <v>否</v>
          </cell>
          <cell r="V21">
            <v>0</v>
          </cell>
          <cell r="W21">
            <v>0</v>
          </cell>
          <cell r="X21">
            <v>0</v>
          </cell>
          <cell r="Y21">
            <v>40000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40000</v>
          </cell>
          <cell r="AP21">
            <v>0</v>
          </cell>
          <cell r="AQ21">
            <v>0</v>
          </cell>
          <cell r="AR21">
            <v>0</v>
          </cell>
          <cell r="AS21">
            <v>0</v>
          </cell>
          <cell r="AT21">
            <v>0</v>
          </cell>
          <cell r="AU21">
            <v>0</v>
          </cell>
          <cell r="AV21">
            <v>0</v>
          </cell>
          <cell r="AW21">
            <v>0</v>
          </cell>
          <cell r="AX21">
            <v>0</v>
          </cell>
          <cell r="AY21">
            <v>0</v>
          </cell>
          <cell r="AZ21">
            <v>0</v>
          </cell>
          <cell r="BA21">
            <v>17500</v>
          </cell>
          <cell r="BB21">
            <v>10000</v>
          </cell>
          <cell r="BC21">
            <v>0</v>
          </cell>
          <cell r="BD21">
            <v>7500</v>
          </cell>
          <cell r="BE21">
            <v>0</v>
          </cell>
          <cell r="BF21">
            <v>0</v>
          </cell>
          <cell r="BG21">
            <v>0</v>
          </cell>
          <cell r="BH21">
            <v>0</v>
          </cell>
          <cell r="BI21">
            <v>22500</v>
          </cell>
          <cell r="BJ21">
            <v>22500</v>
          </cell>
          <cell r="BK21">
            <v>0</v>
          </cell>
          <cell r="BL21">
            <v>0</v>
          </cell>
          <cell r="BM21">
            <v>0</v>
          </cell>
          <cell r="BN21">
            <v>0</v>
          </cell>
          <cell r="BO21">
            <v>0</v>
          </cell>
          <cell r="BP21">
            <v>0</v>
          </cell>
          <cell r="BQ21">
            <v>0</v>
          </cell>
          <cell r="BR21">
            <v>0</v>
          </cell>
          <cell r="BS21">
            <v>0</v>
          </cell>
          <cell r="BT21" t="str">
            <v>四川省学校建设专项债券</v>
          </cell>
          <cell r="BU21" t="str">
            <v>社会事业专项债券</v>
          </cell>
          <cell r="BV21" t="str">
            <v>四川省社会事业专项债券</v>
          </cell>
          <cell r="BW21" t="str">
            <v>2020</v>
          </cell>
          <cell r="BX21" t="str">
            <v>2020年提前下达部分第一批</v>
          </cell>
          <cell r="BY21" t="str">
            <v>434154101 达州市通川区政府投资公司</v>
          </cell>
          <cell r="BZ21" t="str">
            <v>达州市通川区投资有限公司</v>
          </cell>
        </row>
        <row r="22">
          <cell r="E22" t="str">
            <v>通川区城镇停车场建设项目</v>
          </cell>
          <cell r="F22" t="str">
            <v>2019-511702-48-01-392546</v>
          </cell>
          <cell r="G22" t="str">
            <v>停车场</v>
          </cell>
          <cell r="H22" t="str">
            <v>城市停车场</v>
          </cell>
          <cell r="I22" t="str">
            <v>交通基础设施</v>
          </cell>
          <cell r="J22" t="str">
            <v/>
          </cell>
          <cell r="K22" t="str">
            <v>否</v>
          </cell>
          <cell r="L22" t="str">
            <v>2019</v>
          </cell>
          <cell r="M22">
            <v>52000</v>
          </cell>
          <cell r="N22">
            <v>86545.43</v>
          </cell>
          <cell r="O22" t="str">
            <v>2019年12月</v>
          </cell>
          <cell r="P22" t="str">
            <v>其他自平衡专项债券</v>
          </cell>
          <cell r="Q22" t="str">
            <v>10年</v>
          </cell>
          <cell r="R22">
            <v>40000</v>
          </cell>
          <cell r="S22" t="str">
            <v>否</v>
          </cell>
          <cell r="T22">
            <v>0</v>
          </cell>
          <cell r="U22" t="str">
            <v>否</v>
          </cell>
          <cell r="V22">
            <v>0</v>
          </cell>
          <cell r="W22">
            <v>0</v>
          </cell>
          <cell r="X22">
            <v>0</v>
          </cell>
          <cell r="Y22">
            <v>30000</v>
          </cell>
          <cell r="Z22">
            <v>10000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40000</v>
          </cell>
          <cell r="BT22" t="str">
            <v>四川省城乡基础设施专项债券</v>
          </cell>
          <cell r="BU22" t="str">
            <v>四川省城乡基础设施专项债券</v>
          </cell>
          <cell r="BV22" t="str">
            <v>四川省城乡基础设施专项债券</v>
          </cell>
          <cell r="BW22" t="str">
            <v>2020</v>
          </cell>
          <cell r="BX22" t="str">
            <v>2020年提前下达部分第一批</v>
          </cell>
          <cell r="BY22" t="str">
            <v>318120101 通川区财政局</v>
          </cell>
          <cell r="BZ22" t="str">
            <v>达州市金地实业发展集团有限公司</v>
          </cell>
        </row>
        <row r="23">
          <cell r="E23" t="str">
            <v>通川区经济开发区配套基础设施建设项目</v>
          </cell>
          <cell r="F23" t="str">
            <v>2019-511702-48-01-397452</v>
          </cell>
          <cell r="G23" t="str">
            <v>其他市政建设</v>
          </cell>
          <cell r="H23" t="str">
            <v>产业园区基础设施</v>
          </cell>
          <cell r="I23" t="str">
            <v>其他项目</v>
          </cell>
          <cell r="J23" t="str">
            <v>02 在建阶段</v>
          </cell>
          <cell r="K23" t="str">
            <v>是</v>
          </cell>
          <cell r="L23" t="str">
            <v>2018</v>
          </cell>
          <cell r="M23">
            <v>40000</v>
          </cell>
          <cell r="N23">
            <v>100062</v>
          </cell>
          <cell r="O23" t="str">
            <v>2019年12月</v>
          </cell>
          <cell r="P23" t="str">
            <v>其他自平衡专项债券</v>
          </cell>
          <cell r="Q23" t="str">
            <v>10年</v>
          </cell>
          <cell r="R23">
            <v>32000</v>
          </cell>
          <cell r="S23" t="str">
            <v>否</v>
          </cell>
          <cell r="T23">
            <v>0</v>
          </cell>
          <cell r="U23" t="str">
            <v>否</v>
          </cell>
          <cell r="V23">
            <v>0</v>
          </cell>
          <cell r="W23">
            <v>0</v>
          </cell>
          <cell r="X23">
            <v>0</v>
          </cell>
          <cell r="Y23">
            <v>30000</v>
          </cell>
          <cell r="Z23">
            <v>2000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32000</v>
          </cell>
          <cell r="AP23">
            <v>0</v>
          </cell>
          <cell r="AQ23">
            <v>0</v>
          </cell>
          <cell r="AR23">
            <v>0</v>
          </cell>
          <cell r="AS23">
            <v>0</v>
          </cell>
          <cell r="AT23">
            <v>0</v>
          </cell>
          <cell r="AU23">
            <v>0</v>
          </cell>
          <cell r="AV23">
            <v>0</v>
          </cell>
          <cell r="AW23">
            <v>0</v>
          </cell>
          <cell r="AX23">
            <v>0</v>
          </cell>
          <cell r="AY23">
            <v>0</v>
          </cell>
          <cell r="AZ23">
            <v>0</v>
          </cell>
          <cell r="BA23">
            <v>21000</v>
          </cell>
          <cell r="BB23">
            <v>10000</v>
          </cell>
          <cell r="BC23">
            <v>0</v>
          </cell>
          <cell r="BD23">
            <v>11000</v>
          </cell>
          <cell r="BE23">
            <v>0</v>
          </cell>
          <cell r="BF23">
            <v>0</v>
          </cell>
          <cell r="BG23">
            <v>0</v>
          </cell>
          <cell r="BH23">
            <v>0</v>
          </cell>
          <cell r="BI23">
            <v>11000</v>
          </cell>
          <cell r="BJ23">
            <v>11000</v>
          </cell>
          <cell r="BK23">
            <v>0</v>
          </cell>
          <cell r="BL23">
            <v>0</v>
          </cell>
          <cell r="BM23">
            <v>0</v>
          </cell>
          <cell r="BN23">
            <v>0</v>
          </cell>
          <cell r="BO23">
            <v>0</v>
          </cell>
          <cell r="BP23">
            <v>0</v>
          </cell>
          <cell r="BQ23">
            <v>0</v>
          </cell>
          <cell r="BR23">
            <v>0</v>
          </cell>
          <cell r="BS23">
            <v>0</v>
          </cell>
          <cell r="BT23" t="str">
            <v>四川省城乡基础设施专项债券</v>
          </cell>
          <cell r="BU23" t="str">
            <v>四川省城乡基础设施专项债券</v>
          </cell>
          <cell r="BV23" t="str">
            <v>四川省城乡基础设施专项债券</v>
          </cell>
          <cell r="BW23" t="str">
            <v>2020</v>
          </cell>
          <cell r="BX23" t="str">
            <v>2020年提前下达部分第一批</v>
          </cell>
          <cell r="BY23" t="str">
            <v>318120101 通川区财政局</v>
          </cell>
          <cell r="BZ23" t="str">
            <v>达州市金地工业发展有限责任公司</v>
          </cell>
        </row>
        <row r="24">
          <cell r="E24" t="str">
            <v>通川区三大片区老旧小区改造项目</v>
          </cell>
          <cell r="F24" t="str">
            <v>2020-511702-78-01-430195</v>
          </cell>
          <cell r="G24" t="str">
            <v>城镇老旧小区改造</v>
          </cell>
          <cell r="H24" t="str">
            <v>城镇老旧小区改造</v>
          </cell>
          <cell r="I24" t="str">
            <v>城市更新改造</v>
          </cell>
          <cell r="J24" t="str">
            <v/>
          </cell>
          <cell r="K24" t="str">
            <v>否</v>
          </cell>
          <cell r="L24" t="str">
            <v>2020</v>
          </cell>
          <cell r="M24">
            <v>134980</v>
          </cell>
          <cell r="N24">
            <v>82837.42</v>
          </cell>
          <cell r="O24" t="str">
            <v>2021年3月</v>
          </cell>
          <cell r="P24" t="str">
            <v>其他自平衡专项债券</v>
          </cell>
          <cell r="Q24" t="str">
            <v>10年</v>
          </cell>
          <cell r="R24">
            <v>40000</v>
          </cell>
          <cell r="S24" t="str">
            <v>否</v>
          </cell>
          <cell r="T24">
            <v>0</v>
          </cell>
          <cell r="U24" t="str">
            <v>否</v>
          </cell>
          <cell r="V24">
            <v>0</v>
          </cell>
          <cell r="W24">
            <v>0</v>
          </cell>
          <cell r="X24">
            <v>0</v>
          </cell>
          <cell r="Y24">
            <v>0</v>
          </cell>
          <cell r="Z24">
            <v>5000</v>
          </cell>
          <cell r="AA24">
            <v>25000</v>
          </cell>
          <cell r="AB24">
            <v>10000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40000</v>
          </cell>
        </row>
        <row r="24">
          <cell r="BV24" t="str">
            <v>四川省城乡基础设施专项债券</v>
          </cell>
          <cell r="BW24" t="str">
            <v>2021</v>
          </cell>
          <cell r="BX24" t="str">
            <v>2021年第一批</v>
          </cell>
          <cell r="BY24" t="str">
            <v>333121101 通川区建设局</v>
          </cell>
          <cell r="BZ24" t="str">
            <v>达州神剑发展就按有限公司</v>
          </cell>
        </row>
        <row r="25">
          <cell r="E25" t="str">
            <v>万达开合作农业科技博览园</v>
          </cell>
          <cell r="F25" t="str">
            <v>2020-511702-48-01-508447</v>
          </cell>
          <cell r="G25" t="str">
            <v>现代农业示范项目</v>
          </cell>
          <cell r="H25" t="str">
            <v>产业园区基础设施</v>
          </cell>
          <cell r="I25" t="str">
            <v>优势产业园</v>
          </cell>
          <cell r="J25" t="str">
            <v/>
          </cell>
          <cell r="K25" t="str">
            <v>否</v>
          </cell>
          <cell r="L25" t="str">
            <v>2020</v>
          </cell>
          <cell r="M25">
            <v>60000</v>
          </cell>
          <cell r="N25">
            <v>157188.51</v>
          </cell>
          <cell r="O25" t="str">
            <v>2021年3月</v>
          </cell>
          <cell r="P25" t="str">
            <v>其他自平衡专项债券</v>
          </cell>
          <cell r="Q25" t="str">
            <v>20年</v>
          </cell>
          <cell r="R25">
            <v>42000</v>
          </cell>
          <cell r="S25" t="str">
            <v>否</v>
          </cell>
          <cell r="T25">
            <v>0</v>
          </cell>
          <cell r="U25" t="str">
            <v>否</v>
          </cell>
          <cell r="V25">
            <v>0</v>
          </cell>
          <cell r="W25">
            <v>0</v>
          </cell>
          <cell r="X25">
            <v>0</v>
          </cell>
          <cell r="Y25">
            <v>0</v>
          </cell>
          <cell r="Z25">
            <v>14000</v>
          </cell>
          <cell r="AA25">
            <v>14000</v>
          </cell>
          <cell r="AB25">
            <v>14000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42000</v>
          </cell>
        </row>
        <row r="25">
          <cell r="BV25" t="str">
            <v>四川省城乡基础设施专项债券</v>
          </cell>
          <cell r="BW25" t="str">
            <v>2021</v>
          </cell>
          <cell r="BX25" t="str">
            <v>2021年第一批</v>
          </cell>
          <cell r="BY25" t="str">
            <v>434175 达州巴山嘉丰农业旅游发展有限公司</v>
          </cell>
          <cell r="BZ25" t="str">
            <v>达州巴山嘉丰农业旅游发展有限公司</v>
          </cell>
        </row>
        <row r="26">
          <cell r="E26" t="str">
            <v>达州市通川区魏蒲片区城中村棚户区改造项目</v>
          </cell>
          <cell r="F26" t="str">
            <v>2019-511702-47-01-394576</v>
          </cell>
          <cell r="G26" t="str">
            <v>城镇老旧小区改造</v>
          </cell>
          <cell r="H26" t="str">
            <v>棚户区改造</v>
          </cell>
          <cell r="I26" t="str">
            <v>城市更新改造</v>
          </cell>
          <cell r="J26" t="str">
            <v/>
          </cell>
          <cell r="K26" t="str">
            <v>是</v>
          </cell>
          <cell r="L26" t="str">
            <v>2018</v>
          </cell>
          <cell r="M26">
            <v>100695</v>
          </cell>
          <cell r="N26">
            <v>273000</v>
          </cell>
          <cell r="O26" t="str">
            <v>2021年3月</v>
          </cell>
          <cell r="P26" t="str">
            <v>棚改专项债券</v>
          </cell>
          <cell r="Q26" t="str">
            <v>7年</v>
          </cell>
          <cell r="R26">
            <v>80000</v>
          </cell>
          <cell r="S26" t="str">
            <v>否</v>
          </cell>
          <cell r="T26">
            <v>0</v>
          </cell>
          <cell r="U26" t="str">
            <v>否</v>
          </cell>
          <cell r="V26">
            <v>0</v>
          </cell>
          <cell r="W26">
            <v>0</v>
          </cell>
          <cell r="X26">
            <v>0</v>
          </cell>
          <cell r="Y26">
            <v>0</v>
          </cell>
          <cell r="Z26">
            <v>40000</v>
          </cell>
          <cell r="AA26">
            <v>20000</v>
          </cell>
          <cell r="AB26">
            <v>20000</v>
          </cell>
          <cell r="AC26">
            <v>0</v>
          </cell>
          <cell r="AD26">
            <v>0</v>
          </cell>
          <cell r="AE26">
            <v>0</v>
          </cell>
          <cell r="AF26">
            <v>0</v>
          </cell>
          <cell r="AG26">
            <v>0</v>
          </cell>
          <cell r="AH26">
            <v>0</v>
          </cell>
          <cell r="AI26">
            <v>0</v>
          </cell>
          <cell r="AJ26">
            <v>0</v>
          </cell>
          <cell r="AK26">
            <v>0</v>
          </cell>
          <cell r="AL26">
            <v>0</v>
          </cell>
          <cell r="AM26">
            <v>0</v>
          </cell>
          <cell r="AN26">
            <v>0</v>
          </cell>
          <cell r="AO26">
            <v>80000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45000</v>
          </cell>
          <cell r="BJ26">
            <v>20800</v>
          </cell>
          <cell r="BK26">
            <v>24200</v>
          </cell>
          <cell r="BL26">
            <v>0</v>
          </cell>
          <cell r="BM26">
            <v>35000</v>
          </cell>
          <cell r="BN26">
            <v>0</v>
          </cell>
          <cell r="BO26">
            <v>13000</v>
          </cell>
          <cell r="BP26">
            <v>22000</v>
          </cell>
          <cell r="BQ26">
            <v>0</v>
          </cell>
          <cell r="BR26">
            <v>0</v>
          </cell>
          <cell r="BS26">
            <v>0</v>
          </cell>
        </row>
        <row r="26">
          <cell r="BV26" t="str">
            <v>四川省城市更新和产业升级基础设施专项债券</v>
          </cell>
          <cell r="BW26" t="str">
            <v>2021</v>
          </cell>
          <cell r="BX26" t="str">
            <v>2021年第一批</v>
          </cell>
          <cell r="BY26" t="str">
            <v>434154101 达州市通川区政府投资公司</v>
          </cell>
          <cell r="BZ26" t="str">
            <v>达州市通川区投资有限公司</v>
          </cell>
        </row>
        <row r="27">
          <cell r="E27" t="str">
            <v>通川区渠江流域魏家河段（仙女洞上游）水环境治理工程</v>
          </cell>
          <cell r="F27" t="str">
            <v>2019-511702-77-01-387892</v>
          </cell>
          <cell r="G27" t="str">
            <v>生态保护修复</v>
          </cell>
          <cell r="H27" t="str">
            <v>水利</v>
          </cell>
          <cell r="I27" t="str">
            <v>其他项目</v>
          </cell>
          <cell r="J27" t="str">
            <v/>
          </cell>
          <cell r="K27" t="str">
            <v>是</v>
          </cell>
          <cell r="L27" t="str">
            <v>2019</v>
          </cell>
          <cell r="M27">
            <v>6550</v>
          </cell>
          <cell r="N27">
            <v>16989.45</v>
          </cell>
          <cell r="O27" t="str">
            <v>2021年3月</v>
          </cell>
          <cell r="P27" t="str">
            <v>其他自平衡专项债券</v>
          </cell>
          <cell r="Q27" t="str">
            <v>10年</v>
          </cell>
          <cell r="R27">
            <v>4000</v>
          </cell>
          <cell r="S27" t="str">
            <v>否</v>
          </cell>
          <cell r="T27">
            <v>0</v>
          </cell>
          <cell r="U27" t="str">
            <v>否</v>
          </cell>
          <cell r="V27">
            <v>0</v>
          </cell>
          <cell r="W27">
            <v>0</v>
          </cell>
          <cell r="X27">
            <v>0</v>
          </cell>
          <cell r="Y27">
            <v>0</v>
          </cell>
          <cell r="Z27">
            <v>3000</v>
          </cell>
          <cell r="AA27">
            <v>1000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4000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4000</v>
          </cell>
          <cell r="BJ27">
            <v>0</v>
          </cell>
          <cell r="BK27">
            <v>4000</v>
          </cell>
          <cell r="BL27">
            <v>0</v>
          </cell>
          <cell r="BM27">
            <v>0</v>
          </cell>
          <cell r="BN27">
            <v>0</v>
          </cell>
          <cell r="BO27">
            <v>0</v>
          </cell>
          <cell r="BP27">
            <v>0</v>
          </cell>
          <cell r="BQ27">
            <v>0</v>
          </cell>
          <cell r="BR27">
            <v>0</v>
          </cell>
          <cell r="BS27">
            <v>0</v>
          </cell>
        </row>
        <row r="27">
          <cell r="BV27" t="str">
            <v>四川省城乡基础设施专项债券</v>
          </cell>
          <cell r="BW27" t="str">
            <v>2021</v>
          </cell>
          <cell r="BX27" t="str">
            <v>2021年第一批</v>
          </cell>
          <cell r="BY27" t="str">
            <v>467506501 通川区环保局</v>
          </cell>
          <cell r="BZ27" t="str">
            <v>达州市通川生态环境局</v>
          </cell>
        </row>
        <row r="28">
          <cell r="E28" t="str">
            <v>通川区重点农业种植园区水利基础设施工程</v>
          </cell>
          <cell r="F28" t="str">
            <v>2020-511702-76-01-511192</v>
          </cell>
          <cell r="G28" t="str">
            <v>其他农林水利建设</v>
          </cell>
          <cell r="H28" t="str">
            <v>水利</v>
          </cell>
          <cell r="I28" t="str">
            <v>水利</v>
          </cell>
          <cell r="J28" t="str">
            <v/>
          </cell>
          <cell r="K28" t="str">
            <v>否</v>
          </cell>
          <cell r="L28" t="str">
            <v>2020</v>
          </cell>
          <cell r="M28">
            <v>34000</v>
          </cell>
          <cell r="N28">
            <v>52779.1</v>
          </cell>
          <cell r="O28" t="str">
            <v>2021年3月</v>
          </cell>
          <cell r="P28" t="str">
            <v>其他自平衡专项债券</v>
          </cell>
          <cell r="Q28" t="str">
            <v>10年</v>
          </cell>
          <cell r="R28">
            <v>18800</v>
          </cell>
          <cell r="S28" t="str">
            <v>否</v>
          </cell>
          <cell r="T28">
            <v>0</v>
          </cell>
          <cell r="U28" t="str">
            <v>否</v>
          </cell>
          <cell r="V28">
            <v>0</v>
          </cell>
          <cell r="W28">
            <v>0</v>
          </cell>
          <cell r="X28">
            <v>0</v>
          </cell>
          <cell r="Y28">
            <v>0</v>
          </cell>
          <cell r="Z28">
            <v>9400</v>
          </cell>
          <cell r="AA28">
            <v>9400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18800</v>
          </cell>
        </row>
        <row r="28">
          <cell r="BV28" t="str">
            <v>四川省城乡基础设施专项债券</v>
          </cell>
          <cell r="BW28" t="str">
            <v>2021</v>
          </cell>
          <cell r="BX28" t="str">
            <v>2021年第一批</v>
          </cell>
          <cell r="BY28" t="str">
            <v>332116101 通川区水利局</v>
          </cell>
          <cell r="BZ28" t="str">
            <v>达州市通川区农业农村局</v>
          </cell>
        </row>
        <row r="29">
          <cell r="E29" t="str">
            <v>通川区社会福利养老服务五项民生工程建设项目</v>
          </cell>
          <cell r="F29" t="str">
            <v>2020-511702-48-01-516828</v>
          </cell>
          <cell r="G29" t="str">
            <v>其他社会保障</v>
          </cell>
          <cell r="H29" t="str">
            <v>其他社会事业</v>
          </cell>
          <cell r="I29" t="str">
            <v>其他项目</v>
          </cell>
          <cell r="J29" t="str">
            <v/>
          </cell>
          <cell r="K29" t="str">
            <v>否</v>
          </cell>
          <cell r="L29" t="str">
            <v>2020</v>
          </cell>
          <cell r="M29">
            <v>19000</v>
          </cell>
          <cell r="N29">
            <v>11654.97</v>
          </cell>
          <cell r="O29" t="str">
            <v>2021年3月</v>
          </cell>
          <cell r="P29" t="str">
            <v>其他自平衡专项债券</v>
          </cell>
          <cell r="Q29" t="str">
            <v>10年</v>
          </cell>
          <cell r="R29">
            <v>5000</v>
          </cell>
          <cell r="S29" t="str">
            <v>否</v>
          </cell>
          <cell r="T29">
            <v>0</v>
          </cell>
          <cell r="U29" t="str">
            <v>否</v>
          </cell>
          <cell r="V29">
            <v>0</v>
          </cell>
          <cell r="W29">
            <v>0</v>
          </cell>
          <cell r="X29">
            <v>0</v>
          </cell>
          <cell r="Y29">
            <v>0</v>
          </cell>
          <cell r="Z29">
            <v>3000</v>
          </cell>
          <cell r="AA29">
            <v>2000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5000</v>
          </cell>
        </row>
        <row r="29">
          <cell r="BV29" t="str">
            <v>四川省城乡基础设施专项债券</v>
          </cell>
          <cell r="BW29" t="str">
            <v>2021</v>
          </cell>
          <cell r="BX29" t="str">
            <v>2021年第一批</v>
          </cell>
          <cell r="BY29" t="str">
            <v>314126105 通川区社会福利院</v>
          </cell>
          <cell r="BZ29" t="str">
            <v>达州市通川区民政局</v>
          </cell>
        </row>
        <row r="30">
          <cell r="E30" t="str">
            <v>通川区森林质量精准提升项目</v>
          </cell>
          <cell r="F30" t="str">
            <v>2020-511702-02-01-443195</v>
          </cell>
          <cell r="G30" t="str">
            <v>生态储备林建设</v>
          </cell>
          <cell r="H30" t="str">
            <v>林草业</v>
          </cell>
          <cell r="I30" t="str">
            <v>其他项目</v>
          </cell>
          <cell r="J30" t="str">
            <v/>
          </cell>
          <cell r="K30" t="str">
            <v>否</v>
          </cell>
          <cell r="L30" t="str">
            <v>2020</v>
          </cell>
          <cell r="M30">
            <v>60000</v>
          </cell>
          <cell r="N30">
            <v>98806.46</v>
          </cell>
          <cell r="O30" t="str">
            <v>2021年3月</v>
          </cell>
          <cell r="P30" t="str">
            <v>其他自平衡专项债券</v>
          </cell>
          <cell r="Q30" t="str">
            <v>10年</v>
          </cell>
          <cell r="R30">
            <v>30000</v>
          </cell>
          <cell r="S30" t="str">
            <v>否</v>
          </cell>
          <cell r="T30">
            <v>0</v>
          </cell>
          <cell r="U30" t="str">
            <v>否</v>
          </cell>
          <cell r="V30">
            <v>0</v>
          </cell>
          <cell r="W30">
            <v>0</v>
          </cell>
          <cell r="X30">
            <v>0</v>
          </cell>
          <cell r="Y30">
            <v>0</v>
          </cell>
          <cell r="Z30">
            <v>6000</v>
          </cell>
          <cell r="AA30">
            <v>6000</v>
          </cell>
          <cell r="AB30">
            <v>6000</v>
          </cell>
          <cell r="AC30">
            <v>6000</v>
          </cell>
          <cell r="AD30">
            <v>6000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30000</v>
          </cell>
        </row>
        <row r="30">
          <cell r="BV30" t="str">
            <v>四川省城乡基础设施专项债券</v>
          </cell>
          <cell r="BW30" t="str">
            <v>2021</v>
          </cell>
          <cell r="BX30" t="str">
            <v>2021年第一批</v>
          </cell>
          <cell r="BY30" t="str">
            <v>326115 达州市通川区林业局</v>
          </cell>
          <cell r="BZ30" t="str">
            <v>达州市通川区林业局</v>
          </cell>
        </row>
        <row r="31">
          <cell r="E31" t="str">
            <v>通川经开区公铁物流园及配套设施建设项目</v>
          </cell>
          <cell r="F31" t="str">
            <v>2020-511702-48-01-508209</v>
          </cell>
          <cell r="G31" t="str">
            <v>其他市政建设</v>
          </cell>
          <cell r="H31" t="str">
            <v>产业园区基础设施</v>
          </cell>
          <cell r="I31" t="str">
            <v>优势产业园</v>
          </cell>
          <cell r="J31" t="str">
            <v/>
          </cell>
          <cell r="K31" t="str">
            <v>是</v>
          </cell>
          <cell r="L31" t="str">
            <v>2020</v>
          </cell>
          <cell r="M31">
            <v>126000</v>
          </cell>
          <cell r="N31">
            <v>159483.08</v>
          </cell>
          <cell r="O31" t="str">
            <v>2021年3月</v>
          </cell>
          <cell r="P31" t="str">
            <v>其他自平衡专项债券</v>
          </cell>
          <cell r="Q31" t="str">
            <v>15年</v>
          </cell>
          <cell r="R31">
            <v>60000</v>
          </cell>
          <cell r="S31" t="str">
            <v>否</v>
          </cell>
          <cell r="T31">
            <v>0</v>
          </cell>
          <cell r="U31" t="str">
            <v>否</v>
          </cell>
          <cell r="V31">
            <v>0</v>
          </cell>
          <cell r="W31">
            <v>0</v>
          </cell>
          <cell r="X31">
            <v>0</v>
          </cell>
          <cell r="Y31">
            <v>0</v>
          </cell>
          <cell r="Z31">
            <v>30000</v>
          </cell>
          <cell r="AA31">
            <v>15000</v>
          </cell>
          <cell r="AB31">
            <v>15000</v>
          </cell>
          <cell r="AC31">
            <v>0</v>
          </cell>
          <cell r="AD31">
            <v>0</v>
          </cell>
          <cell r="AE31">
            <v>0</v>
          </cell>
          <cell r="AF31">
            <v>0</v>
          </cell>
          <cell r="AG31">
            <v>0</v>
          </cell>
          <cell r="AH31">
            <v>0</v>
          </cell>
          <cell r="AI31">
            <v>0</v>
          </cell>
          <cell r="AJ31">
            <v>0</v>
          </cell>
          <cell r="AK31">
            <v>0</v>
          </cell>
          <cell r="AL31">
            <v>0</v>
          </cell>
          <cell r="AM31">
            <v>0</v>
          </cell>
          <cell r="AN31">
            <v>0</v>
          </cell>
          <cell r="AO31">
            <v>15000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15000</v>
          </cell>
          <cell r="BN31">
            <v>0</v>
          </cell>
          <cell r="BO31">
            <v>10000</v>
          </cell>
          <cell r="BP31">
            <v>5000</v>
          </cell>
          <cell r="BQ31">
            <v>0</v>
          </cell>
          <cell r="BR31">
            <v>0</v>
          </cell>
          <cell r="BS31">
            <v>45000</v>
          </cell>
        </row>
        <row r="31">
          <cell r="BV31" t="str">
            <v>四川省城市更新和产业升级基础设施专项债券</v>
          </cell>
          <cell r="BW31" t="str">
            <v>2021</v>
          </cell>
          <cell r="BX31" t="str">
            <v>2021年第一批</v>
          </cell>
          <cell r="BY31" t="str">
            <v>434105001 工业集中区管委会</v>
          </cell>
          <cell r="BZ31" t="str">
            <v>达州市智生实业发展有限公司</v>
          </cell>
        </row>
        <row r="32">
          <cell r="E32" t="str">
            <v>通川区双龙河流域罗家坝板桥段污染治理及湿地走廊建设项目</v>
          </cell>
          <cell r="F32" t="str">
            <v>2020-511702-77-01-508260</v>
          </cell>
          <cell r="G32" t="str">
            <v>河道整治</v>
          </cell>
          <cell r="H32" t="str">
            <v>水利</v>
          </cell>
          <cell r="I32" t="str">
            <v>其他项目</v>
          </cell>
          <cell r="J32" t="str">
            <v/>
          </cell>
          <cell r="K32" t="str">
            <v>否</v>
          </cell>
          <cell r="L32" t="str">
            <v>2020</v>
          </cell>
          <cell r="M32">
            <v>10000</v>
          </cell>
          <cell r="N32">
            <v>31047.47</v>
          </cell>
          <cell r="O32" t="str">
            <v>2021年3月</v>
          </cell>
          <cell r="P32" t="str">
            <v>其他自平衡专项债券</v>
          </cell>
          <cell r="Q32" t="str">
            <v>15年</v>
          </cell>
          <cell r="R32">
            <v>7000</v>
          </cell>
          <cell r="S32" t="str">
            <v>否</v>
          </cell>
          <cell r="T32">
            <v>0</v>
          </cell>
          <cell r="U32" t="str">
            <v>否</v>
          </cell>
          <cell r="V32">
            <v>0</v>
          </cell>
          <cell r="W32">
            <v>0</v>
          </cell>
          <cell r="X32">
            <v>0</v>
          </cell>
          <cell r="Y32">
            <v>0</v>
          </cell>
          <cell r="Z32">
            <v>7000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7000</v>
          </cell>
        </row>
        <row r="32">
          <cell r="BV32" t="str">
            <v>四川省城乡基础设施专项债券</v>
          </cell>
          <cell r="BW32" t="str">
            <v>2021</v>
          </cell>
          <cell r="BX32" t="str">
            <v>2021年第一批</v>
          </cell>
          <cell r="BY32" t="str">
            <v>434173 达州市双廊建设有限公司</v>
          </cell>
          <cell r="BZ32" t="str">
            <v>达州市双廊建设发展有限公司</v>
          </cell>
        </row>
        <row r="33">
          <cell r="E33" t="str">
            <v>达州市通川区2021-2023年高标准农田建设项目</v>
          </cell>
          <cell r="F33" t="str">
            <v>2020-511702-79-01-513629</v>
          </cell>
          <cell r="G33" t="str">
            <v>高标准农田建设</v>
          </cell>
          <cell r="H33" t="str">
            <v>农业</v>
          </cell>
          <cell r="I33" t="str">
            <v>乡村振兴</v>
          </cell>
          <cell r="J33" t="str">
            <v/>
          </cell>
          <cell r="K33" t="str">
            <v>是</v>
          </cell>
          <cell r="L33" t="str">
            <v>2020</v>
          </cell>
          <cell r="M33">
            <v>42000</v>
          </cell>
          <cell r="N33">
            <v>21360</v>
          </cell>
          <cell r="O33" t="str">
            <v>2021年3月</v>
          </cell>
          <cell r="P33" t="str">
            <v>其他自平衡专项债券</v>
          </cell>
          <cell r="Q33" t="str">
            <v>5年</v>
          </cell>
          <cell r="R33">
            <v>14000</v>
          </cell>
          <cell r="S33" t="str">
            <v>否</v>
          </cell>
          <cell r="T33">
            <v>0</v>
          </cell>
          <cell r="U33" t="str">
            <v>否</v>
          </cell>
          <cell r="V33">
            <v>0</v>
          </cell>
          <cell r="W33">
            <v>0</v>
          </cell>
          <cell r="X33">
            <v>0</v>
          </cell>
          <cell r="Y33">
            <v>0</v>
          </cell>
          <cell r="Z33">
            <v>5000</v>
          </cell>
          <cell r="AA33">
            <v>5000</v>
          </cell>
          <cell r="AB33">
            <v>4000</v>
          </cell>
          <cell r="AC33">
            <v>0</v>
          </cell>
          <cell r="AD33">
            <v>0</v>
          </cell>
          <cell r="AE33">
            <v>0</v>
          </cell>
          <cell r="AF33">
            <v>0</v>
          </cell>
          <cell r="AG33">
            <v>0</v>
          </cell>
          <cell r="AH33">
            <v>0</v>
          </cell>
          <cell r="AI33">
            <v>0</v>
          </cell>
          <cell r="AJ33">
            <v>0</v>
          </cell>
          <cell r="AK33">
            <v>0</v>
          </cell>
          <cell r="AL33">
            <v>0</v>
          </cell>
          <cell r="AM33">
            <v>0</v>
          </cell>
          <cell r="AN33">
            <v>0</v>
          </cell>
          <cell r="AO33">
            <v>5000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5000</v>
          </cell>
          <cell r="BN33">
            <v>0</v>
          </cell>
          <cell r="BO33">
            <v>5000</v>
          </cell>
          <cell r="BP33">
            <v>0</v>
          </cell>
          <cell r="BQ33">
            <v>0</v>
          </cell>
          <cell r="BR33">
            <v>0</v>
          </cell>
          <cell r="BS33">
            <v>9000</v>
          </cell>
        </row>
        <row r="33">
          <cell r="BV33" t="str">
            <v>四川省乡村振兴专项债券</v>
          </cell>
          <cell r="BW33" t="str">
            <v>2021</v>
          </cell>
          <cell r="BX33" t="str">
            <v>2021年第一批</v>
          </cell>
          <cell r="BY33" t="str">
            <v>326113101 通川区农业局</v>
          </cell>
          <cell r="BZ33" t="str">
            <v>达州市通川区土壤肥料工作站</v>
          </cell>
        </row>
        <row r="34">
          <cell r="E34" t="str">
            <v>达州市通川区城镇老旧小区改造一期</v>
          </cell>
          <cell r="F34" t="str">
            <v>2020-511702-78-01-495497</v>
          </cell>
          <cell r="G34" t="str">
            <v>城镇老旧小区改造</v>
          </cell>
          <cell r="H34" t="str">
            <v>城镇老旧小区改造</v>
          </cell>
          <cell r="I34" t="str">
            <v>城市更新改造</v>
          </cell>
          <cell r="J34" t="str">
            <v/>
          </cell>
          <cell r="K34" t="str">
            <v>是</v>
          </cell>
          <cell r="L34" t="str">
            <v>2020</v>
          </cell>
          <cell r="M34">
            <v>40000</v>
          </cell>
          <cell r="N34">
            <v>67665.63</v>
          </cell>
          <cell r="O34" t="str">
            <v>2021年3月</v>
          </cell>
          <cell r="P34" t="str">
            <v>其他自平衡专项债券</v>
          </cell>
          <cell r="Q34" t="str">
            <v>10年</v>
          </cell>
          <cell r="R34">
            <v>28000</v>
          </cell>
          <cell r="S34" t="str">
            <v>否</v>
          </cell>
          <cell r="T34">
            <v>0</v>
          </cell>
          <cell r="U34" t="str">
            <v>否</v>
          </cell>
          <cell r="V34">
            <v>0</v>
          </cell>
          <cell r="W34">
            <v>0</v>
          </cell>
          <cell r="X34">
            <v>0</v>
          </cell>
          <cell r="Y34">
            <v>0</v>
          </cell>
          <cell r="Z34">
            <v>10000</v>
          </cell>
          <cell r="AA34">
            <v>10000</v>
          </cell>
          <cell r="AB34">
            <v>8000</v>
          </cell>
          <cell r="AC34">
            <v>0</v>
          </cell>
          <cell r="AD34">
            <v>0</v>
          </cell>
          <cell r="AE34">
            <v>0</v>
          </cell>
          <cell r="AF34">
            <v>0</v>
          </cell>
          <cell r="AG34">
            <v>0</v>
          </cell>
          <cell r="AH34">
            <v>0</v>
          </cell>
          <cell r="AI34">
            <v>0</v>
          </cell>
          <cell r="AJ34">
            <v>0</v>
          </cell>
          <cell r="AK34">
            <v>0</v>
          </cell>
          <cell r="AL34">
            <v>0</v>
          </cell>
          <cell r="AM34">
            <v>0</v>
          </cell>
          <cell r="AN34">
            <v>0</v>
          </cell>
          <cell r="AO34">
            <v>28000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10000</v>
          </cell>
          <cell r="BJ34">
            <v>0</v>
          </cell>
          <cell r="BK34">
            <v>10000</v>
          </cell>
          <cell r="BL34">
            <v>0</v>
          </cell>
          <cell r="BM34">
            <v>18000</v>
          </cell>
          <cell r="BN34">
            <v>0</v>
          </cell>
          <cell r="BO34">
            <v>10000</v>
          </cell>
          <cell r="BP34">
            <v>0</v>
          </cell>
          <cell r="BQ34">
            <v>0</v>
          </cell>
          <cell r="BR34">
            <v>8000</v>
          </cell>
          <cell r="BS34">
            <v>0</v>
          </cell>
        </row>
        <row r="34">
          <cell r="BV34" t="str">
            <v>四川省城乡基础设施专项债券</v>
          </cell>
          <cell r="BW34" t="str">
            <v>2021</v>
          </cell>
          <cell r="BX34" t="str">
            <v>2021年第一批</v>
          </cell>
          <cell r="BY34" t="str">
            <v>333121101 通川区建设局</v>
          </cell>
          <cell r="BZ34" t="str">
            <v>达州神剑智能工程有限公司</v>
          </cell>
        </row>
        <row r="35">
          <cell r="E35" t="str">
            <v>达州市通川区现代农业园区建设项目</v>
          </cell>
          <cell r="F35" t="str">
            <v>2111-511702-04-01-249946</v>
          </cell>
          <cell r="G35" t="str">
            <v>其他农村建设</v>
          </cell>
          <cell r="H35" t="str">
            <v>农业</v>
          </cell>
          <cell r="I35" t="str">
            <v>乡村振兴</v>
          </cell>
          <cell r="J35" t="str">
            <v>00 已立项审批</v>
          </cell>
          <cell r="K35" t="str">
            <v>否</v>
          </cell>
          <cell r="L35" t="str">
            <v>2021</v>
          </cell>
          <cell r="M35">
            <v>20000</v>
          </cell>
          <cell r="N35">
            <v>45199.05</v>
          </cell>
          <cell r="O35" t="str">
            <v>2022-04</v>
          </cell>
          <cell r="P35" t="str">
            <v>其他自平衡专项债券</v>
          </cell>
          <cell r="Q35" t="str">
            <v>15年</v>
          </cell>
          <cell r="R35">
            <v>16000</v>
          </cell>
          <cell r="S35" t="str">
            <v>否</v>
          </cell>
          <cell r="T35">
            <v>0</v>
          </cell>
          <cell r="U35" t="str">
            <v>否</v>
          </cell>
          <cell r="V35">
            <v>0</v>
          </cell>
          <cell r="W35">
            <v>0</v>
          </cell>
          <cell r="X35">
            <v>0</v>
          </cell>
          <cell r="Y35">
            <v>0</v>
          </cell>
        </row>
        <row r="35">
          <cell r="AA35">
            <v>6000</v>
          </cell>
          <cell r="AB35">
            <v>5000</v>
          </cell>
          <cell r="AC35">
            <v>5000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16000</v>
          </cell>
        </row>
        <row r="35">
          <cell r="BW35" t="str">
            <v>2022</v>
          </cell>
          <cell r="BX35" t="str">
            <v>2022年第二批</v>
          </cell>
          <cell r="BY35" t="str">
            <v>326113101 通川区农业局</v>
          </cell>
          <cell r="BZ35" t="str">
            <v>达州市通川区农业农村局</v>
          </cell>
        </row>
        <row r="36">
          <cell r="E36" t="str">
            <v>通川经开区中医药健康产业园建设项目</v>
          </cell>
          <cell r="F36" t="str">
            <v>2109-511702-04-01-692246</v>
          </cell>
          <cell r="G36" t="str">
            <v>产业园区基础设施</v>
          </cell>
          <cell r="H36" t="str">
            <v>产业园区基础设施</v>
          </cell>
          <cell r="I36" t="str">
            <v>优势产业园</v>
          </cell>
          <cell r="J36" t="str">
            <v>00 已立项审批</v>
          </cell>
          <cell r="K36" t="str">
            <v>是</v>
          </cell>
          <cell r="L36" t="str">
            <v>2021</v>
          </cell>
          <cell r="M36">
            <v>100000</v>
          </cell>
          <cell r="N36">
            <v>225849.66</v>
          </cell>
          <cell r="O36" t="str">
            <v>2022-04</v>
          </cell>
          <cell r="P36" t="str">
            <v>其他自平衡专项债券</v>
          </cell>
          <cell r="Q36" t="str">
            <v>20年</v>
          </cell>
          <cell r="R36">
            <v>80000</v>
          </cell>
          <cell r="S36" t="str">
            <v>否</v>
          </cell>
          <cell r="T36">
            <v>0</v>
          </cell>
          <cell r="U36" t="str">
            <v>否</v>
          </cell>
          <cell r="V36">
            <v>0</v>
          </cell>
          <cell r="W36">
            <v>0</v>
          </cell>
          <cell r="X36">
            <v>0</v>
          </cell>
          <cell r="Y36">
            <v>0</v>
          </cell>
        </row>
        <row r="36">
          <cell r="AA36">
            <v>13000</v>
          </cell>
          <cell r="AB36">
            <v>40000</v>
          </cell>
          <cell r="AC36">
            <v>27000</v>
          </cell>
          <cell r="AD36">
            <v>0</v>
          </cell>
          <cell r="AE36">
            <v>0</v>
          </cell>
          <cell r="AF36">
            <v>0</v>
          </cell>
          <cell r="AG36">
            <v>0</v>
          </cell>
          <cell r="AH36">
            <v>0</v>
          </cell>
          <cell r="AI36">
            <v>0</v>
          </cell>
          <cell r="AJ36">
            <v>0</v>
          </cell>
          <cell r="AK36">
            <v>0</v>
          </cell>
          <cell r="AL36">
            <v>0</v>
          </cell>
          <cell r="AM36">
            <v>0</v>
          </cell>
          <cell r="AN36">
            <v>0</v>
          </cell>
          <cell r="AO36">
            <v>14000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14000</v>
          </cell>
          <cell r="BN36">
            <v>0</v>
          </cell>
          <cell r="BO36">
            <v>0</v>
          </cell>
          <cell r="BP36">
            <v>9000</v>
          </cell>
          <cell r="BQ36">
            <v>0</v>
          </cell>
          <cell r="BR36">
            <v>5000</v>
          </cell>
          <cell r="BS36">
            <v>66000</v>
          </cell>
        </row>
        <row r="36">
          <cell r="BV36" t="str">
            <v>四川省城乡基础设施专项债券</v>
          </cell>
          <cell r="BW36" t="str">
            <v>2022</v>
          </cell>
          <cell r="BX36" t="str">
            <v>2022年第二批</v>
          </cell>
          <cell r="BY36" t="str">
            <v>434105001 工业集中区管委会</v>
          </cell>
          <cell r="BZ36" t="str">
            <v>四川达州通川经济开发区管理委员会</v>
          </cell>
        </row>
        <row r="37">
          <cell r="E37" t="str">
            <v>达州市通川区城镇老旧小区改造三期项目</v>
          </cell>
          <cell r="F37" t="str">
            <v>2110-511702-04-01-911852</v>
          </cell>
          <cell r="G37" t="str">
            <v>城镇老旧小区改造</v>
          </cell>
          <cell r="H37" t="str">
            <v>城镇老旧小区改造</v>
          </cell>
          <cell r="I37" t="str">
            <v>城市更新改造</v>
          </cell>
          <cell r="J37" t="str">
            <v>00 已立项审批</v>
          </cell>
          <cell r="K37" t="str">
            <v>是</v>
          </cell>
          <cell r="L37" t="str">
            <v>2021</v>
          </cell>
          <cell r="M37">
            <v>39000</v>
          </cell>
          <cell r="N37">
            <v>81759.08</v>
          </cell>
          <cell r="O37" t="str">
            <v>2022-04</v>
          </cell>
          <cell r="P37" t="str">
            <v>其他自平衡专项债券</v>
          </cell>
          <cell r="Q37" t="str">
            <v>10年</v>
          </cell>
          <cell r="R37">
            <v>32000</v>
          </cell>
          <cell r="S37" t="str">
            <v>否</v>
          </cell>
          <cell r="T37">
            <v>0</v>
          </cell>
          <cell r="U37" t="str">
            <v>否</v>
          </cell>
          <cell r="V37">
            <v>0</v>
          </cell>
          <cell r="W37">
            <v>0</v>
          </cell>
          <cell r="X37">
            <v>0</v>
          </cell>
          <cell r="Y37">
            <v>0</v>
          </cell>
        </row>
        <row r="37">
          <cell r="AA37">
            <v>15000</v>
          </cell>
          <cell r="AB37">
            <v>9000</v>
          </cell>
          <cell r="AC37">
            <v>8000</v>
          </cell>
          <cell r="AD37">
            <v>0</v>
          </cell>
          <cell r="AE37">
            <v>0</v>
          </cell>
          <cell r="AF37">
            <v>0</v>
          </cell>
          <cell r="AG37">
            <v>0</v>
          </cell>
          <cell r="AH37">
            <v>0</v>
          </cell>
          <cell r="AI37">
            <v>0</v>
          </cell>
          <cell r="AJ37">
            <v>0</v>
          </cell>
          <cell r="AK37">
            <v>0</v>
          </cell>
          <cell r="AL37">
            <v>0</v>
          </cell>
          <cell r="AM37">
            <v>0</v>
          </cell>
          <cell r="AN37">
            <v>0</v>
          </cell>
          <cell r="AO37">
            <v>4000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4000</v>
          </cell>
          <cell r="BN37">
            <v>0</v>
          </cell>
          <cell r="BO37">
            <v>0</v>
          </cell>
          <cell r="BP37">
            <v>0</v>
          </cell>
          <cell r="BQ37">
            <v>0</v>
          </cell>
          <cell r="BR37">
            <v>4000</v>
          </cell>
          <cell r="BS37">
            <v>28000</v>
          </cell>
        </row>
        <row r="37">
          <cell r="BV37" t="str">
            <v>四川省城乡基础设施专项债券</v>
          </cell>
          <cell r="BW37" t="str">
            <v>2022</v>
          </cell>
          <cell r="BX37" t="str">
            <v>2022年第二批</v>
          </cell>
          <cell r="BY37" t="str">
            <v>434174 达州神剑发展集团有限公司</v>
          </cell>
          <cell r="BZ37" t="str">
            <v>达州神剑发展集团有限公司</v>
          </cell>
        </row>
        <row r="38">
          <cell r="E38" t="str">
            <v>达州市通川区城镇老旧小区改造二期</v>
          </cell>
          <cell r="F38" t="str">
            <v>2020-511702-78-01-496370</v>
          </cell>
          <cell r="G38" t="str">
            <v>城镇老旧小区改造</v>
          </cell>
          <cell r="H38" t="str">
            <v>城镇老旧小区改造</v>
          </cell>
          <cell r="I38" t="str">
            <v>城市更新改造</v>
          </cell>
          <cell r="J38" t="str">
            <v>00 已立项审批</v>
          </cell>
          <cell r="K38" t="str">
            <v>是</v>
          </cell>
          <cell r="L38" t="str">
            <v>2021</v>
          </cell>
          <cell r="M38">
            <v>18827.32</v>
          </cell>
          <cell r="N38">
            <v>34633.73</v>
          </cell>
          <cell r="O38" t="str">
            <v>2022-04</v>
          </cell>
          <cell r="P38" t="str">
            <v>其他自平衡专项债券</v>
          </cell>
          <cell r="Q38" t="str">
            <v>10年</v>
          </cell>
          <cell r="R38">
            <v>15000</v>
          </cell>
          <cell r="S38" t="str">
            <v>否</v>
          </cell>
          <cell r="T38">
            <v>0</v>
          </cell>
          <cell r="U38" t="str">
            <v>否</v>
          </cell>
          <cell r="V38">
            <v>0</v>
          </cell>
          <cell r="W38">
            <v>0</v>
          </cell>
          <cell r="X38">
            <v>0</v>
          </cell>
          <cell r="Y38">
            <v>0</v>
          </cell>
        </row>
        <row r="38">
          <cell r="AA38">
            <v>8000</v>
          </cell>
          <cell r="AB38">
            <v>3500</v>
          </cell>
          <cell r="AC38">
            <v>3500</v>
          </cell>
          <cell r="AD38">
            <v>0</v>
          </cell>
          <cell r="AE38">
            <v>0</v>
          </cell>
          <cell r="AF38">
            <v>0</v>
          </cell>
          <cell r="AG38">
            <v>0</v>
          </cell>
          <cell r="AH38">
            <v>0</v>
          </cell>
          <cell r="AI38">
            <v>0</v>
          </cell>
          <cell r="AJ38">
            <v>0</v>
          </cell>
          <cell r="AK38">
            <v>0</v>
          </cell>
          <cell r="AL38">
            <v>0</v>
          </cell>
          <cell r="AM38">
            <v>0</v>
          </cell>
          <cell r="AN38">
            <v>0</v>
          </cell>
          <cell r="AO38">
            <v>8000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8000</v>
          </cell>
          <cell r="BN38">
            <v>0</v>
          </cell>
          <cell r="BO38">
            <v>0</v>
          </cell>
          <cell r="BP38">
            <v>8000</v>
          </cell>
          <cell r="BQ38">
            <v>0</v>
          </cell>
          <cell r="BR38">
            <v>0</v>
          </cell>
          <cell r="BS38">
            <v>7000</v>
          </cell>
        </row>
        <row r="38">
          <cell r="BV38" t="str">
            <v>四川省城市更新和产业升级基础设施专项债券</v>
          </cell>
          <cell r="BW38" t="str">
            <v>2022</v>
          </cell>
          <cell r="BX38" t="str">
            <v>2022年第二批</v>
          </cell>
          <cell r="BY38" t="str">
            <v>434154101 达州市通川区政府投资公司</v>
          </cell>
          <cell r="BZ38" t="str">
            <v>达州市通川区投资有限公司</v>
          </cell>
        </row>
        <row r="39">
          <cell r="E39" t="str">
            <v>达州市通川区农村地区人居环境整治项目</v>
          </cell>
          <cell r="F39" t="str">
            <v>2202-511702-04-01-978748</v>
          </cell>
          <cell r="G39" t="str">
            <v>农村人居环境整治</v>
          </cell>
          <cell r="H39" t="str">
            <v>农业</v>
          </cell>
          <cell r="I39" t="str">
            <v>乡村振兴</v>
          </cell>
          <cell r="J39" t="str">
            <v>02 在建阶段</v>
          </cell>
          <cell r="K39" t="str">
            <v>是</v>
          </cell>
          <cell r="L39" t="str">
            <v>2022</v>
          </cell>
          <cell r="M39">
            <v>55000</v>
          </cell>
          <cell r="N39">
            <v>92763.55</v>
          </cell>
          <cell r="O39" t="str">
            <v>2022-04</v>
          </cell>
          <cell r="P39" t="str">
            <v>其他自平衡专项债券</v>
          </cell>
          <cell r="Q39" t="str">
            <v>10年</v>
          </cell>
          <cell r="R39">
            <v>44000</v>
          </cell>
          <cell r="S39" t="str">
            <v>否</v>
          </cell>
          <cell r="T39">
            <v>0</v>
          </cell>
          <cell r="U39" t="str">
            <v>否</v>
          </cell>
          <cell r="V39">
            <v>0</v>
          </cell>
          <cell r="W39">
            <v>0</v>
          </cell>
          <cell r="X39">
            <v>0</v>
          </cell>
          <cell r="Y39">
            <v>0</v>
          </cell>
        </row>
        <row r="39">
          <cell r="AA39">
            <v>11000</v>
          </cell>
          <cell r="AB39">
            <v>11000</v>
          </cell>
          <cell r="AC39">
            <v>11000</v>
          </cell>
          <cell r="AD39">
            <v>11000</v>
          </cell>
          <cell r="AE39">
            <v>0</v>
          </cell>
          <cell r="AF39">
            <v>0</v>
          </cell>
          <cell r="AG39">
            <v>0</v>
          </cell>
          <cell r="AH39">
            <v>0</v>
          </cell>
          <cell r="AI39">
            <v>0</v>
          </cell>
          <cell r="AJ39">
            <v>0</v>
          </cell>
          <cell r="AK39">
            <v>0</v>
          </cell>
          <cell r="AL39">
            <v>0</v>
          </cell>
          <cell r="AM39">
            <v>0</v>
          </cell>
          <cell r="AN39">
            <v>0</v>
          </cell>
          <cell r="AO39">
            <v>13800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13800</v>
          </cell>
          <cell r="BN39">
            <v>0</v>
          </cell>
          <cell r="BO39">
            <v>0</v>
          </cell>
          <cell r="BP39">
            <v>10800</v>
          </cell>
          <cell r="BQ39">
            <v>0</v>
          </cell>
          <cell r="BR39">
            <v>3000</v>
          </cell>
          <cell r="BS39">
            <v>30200</v>
          </cell>
        </row>
        <row r="39">
          <cell r="BV39" t="str">
            <v>四川省城乡基础设施专项债券</v>
          </cell>
          <cell r="BW39" t="str">
            <v>2022</v>
          </cell>
          <cell r="BX39" t="str">
            <v>2022年第二批</v>
          </cell>
          <cell r="BY39" t="str">
            <v>328001 扶贫移民局</v>
          </cell>
          <cell r="BZ39" t="str">
            <v>达州市通川区乡村振兴局</v>
          </cell>
        </row>
        <row r="40">
          <cell r="E40" t="str">
            <v>达州市通川区乡村振兴循环经济发展示范项目</v>
          </cell>
          <cell r="F40" t="str">
            <v>2111-511702-04-01-682854</v>
          </cell>
          <cell r="G40" t="str">
            <v>其他农村建设</v>
          </cell>
          <cell r="H40" t="str">
            <v>农业</v>
          </cell>
          <cell r="I40" t="str">
            <v>乡村振兴</v>
          </cell>
          <cell r="J40" t="str">
            <v>00 已立项审批</v>
          </cell>
          <cell r="K40" t="str">
            <v>否</v>
          </cell>
          <cell r="L40" t="str">
            <v>2021</v>
          </cell>
          <cell r="M40">
            <v>9000</v>
          </cell>
          <cell r="N40">
            <v>22454.84</v>
          </cell>
          <cell r="O40" t="str">
            <v>2022-04</v>
          </cell>
          <cell r="P40" t="str">
            <v>其他自平衡专项债券</v>
          </cell>
          <cell r="Q40" t="str">
            <v>15年</v>
          </cell>
          <cell r="R40">
            <v>7200</v>
          </cell>
          <cell r="S40" t="str">
            <v>否</v>
          </cell>
          <cell r="T40">
            <v>0</v>
          </cell>
          <cell r="U40" t="str">
            <v>否</v>
          </cell>
          <cell r="V40">
            <v>0</v>
          </cell>
          <cell r="W40">
            <v>0</v>
          </cell>
          <cell r="X40">
            <v>0</v>
          </cell>
          <cell r="Y40">
            <v>0</v>
          </cell>
        </row>
        <row r="40">
          <cell r="AA40">
            <v>3600</v>
          </cell>
          <cell r="AB40">
            <v>3600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7200</v>
          </cell>
        </row>
        <row r="40">
          <cell r="BW40" t="str">
            <v>2022</v>
          </cell>
          <cell r="BX40" t="str">
            <v>2022年第二批</v>
          </cell>
          <cell r="BY40" t="str">
            <v>326113101 通川区农业局</v>
          </cell>
          <cell r="BZ40" t="str">
            <v>达州市通川区农业农村局</v>
          </cell>
        </row>
        <row r="41">
          <cell r="E41" t="str">
            <v>四川弦乐博物馆改造工程</v>
          </cell>
          <cell r="F41" t="str">
            <v>2111-511702-04-01-696155</v>
          </cell>
          <cell r="G41" t="str">
            <v>文化</v>
          </cell>
          <cell r="H41" t="str">
            <v>文化旅游</v>
          </cell>
          <cell r="I41" t="str">
            <v>其他项目</v>
          </cell>
          <cell r="J41" t="str">
            <v>00 已立项审批</v>
          </cell>
          <cell r="K41" t="str">
            <v>否</v>
          </cell>
          <cell r="L41" t="str">
            <v>2021</v>
          </cell>
          <cell r="M41">
            <v>6000</v>
          </cell>
          <cell r="N41">
            <v>15203.71</v>
          </cell>
          <cell r="O41" t="str">
            <v>2022-04</v>
          </cell>
          <cell r="P41" t="str">
            <v>其他自平衡专项债券</v>
          </cell>
          <cell r="Q41" t="str">
            <v>10年</v>
          </cell>
          <cell r="R41">
            <v>4800</v>
          </cell>
          <cell r="S41" t="str">
            <v>否</v>
          </cell>
          <cell r="T41">
            <v>0</v>
          </cell>
          <cell r="U41" t="str">
            <v>否</v>
          </cell>
          <cell r="V41">
            <v>0</v>
          </cell>
          <cell r="W41">
            <v>0</v>
          </cell>
          <cell r="X41">
            <v>0</v>
          </cell>
          <cell r="Y41">
            <v>0</v>
          </cell>
        </row>
        <row r="41">
          <cell r="AA41">
            <v>3000</v>
          </cell>
          <cell r="AB41">
            <v>1800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4800</v>
          </cell>
        </row>
        <row r="41">
          <cell r="BW41" t="str">
            <v>2022</v>
          </cell>
          <cell r="BX41" t="str">
            <v>2022年第二批</v>
          </cell>
          <cell r="BY41" t="str">
            <v>434174 达州神剑发展集团有限公司</v>
          </cell>
          <cell r="BZ41" t="str">
            <v>达州神剑发展集团有限公司</v>
          </cell>
        </row>
        <row r="42">
          <cell r="E42" t="str">
            <v>通川区人民医院门诊医技、住院大楼及配套建设项目</v>
          </cell>
          <cell r="F42" t="str">
            <v>2020-511702-49-01-521918</v>
          </cell>
          <cell r="G42" t="str">
            <v>公立医院</v>
          </cell>
          <cell r="H42" t="str">
            <v>公共卫生设施</v>
          </cell>
          <cell r="I42" t="str">
            <v>其他项目</v>
          </cell>
          <cell r="J42" t="str">
            <v>02 在建阶段</v>
          </cell>
          <cell r="K42" t="str">
            <v>是</v>
          </cell>
          <cell r="L42" t="str">
            <v>2020</v>
          </cell>
          <cell r="M42">
            <v>37220</v>
          </cell>
          <cell r="N42">
            <v>258453.21</v>
          </cell>
          <cell r="O42" t="str">
            <v>2022-04</v>
          </cell>
          <cell r="P42" t="str">
            <v>其他自平衡专项债券</v>
          </cell>
          <cell r="Q42" t="str">
            <v>10年</v>
          </cell>
          <cell r="R42">
            <v>29000</v>
          </cell>
          <cell r="S42" t="str">
            <v>否</v>
          </cell>
          <cell r="T42">
            <v>0</v>
          </cell>
          <cell r="U42" t="str">
            <v>否</v>
          </cell>
          <cell r="V42">
            <v>0</v>
          </cell>
          <cell r="W42">
            <v>0</v>
          </cell>
          <cell r="X42">
            <v>0</v>
          </cell>
          <cell r="Y42">
            <v>0</v>
          </cell>
        </row>
        <row r="42">
          <cell r="AA42">
            <v>22000</v>
          </cell>
          <cell r="AB42">
            <v>7000</v>
          </cell>
          <cell r="AC42">
            <v>0</v>
          </cell>
          <cell r="AD42">
            <v>0</v>
          </cell>
          <cell r="AE42">
            <v>0</v>
          </cell>
          <cell r="AF42">
            <v>0</v>
          </cell>
          <cell r="AG42">
            <v>0</v>
          </cell>
          <cell r="AH42">
            <v>0</v>
          </cell>
          <cell r="AI42">
            <v>0</v>
          </cell>
          <cell r="AJ42">
            <v>0</v>
          </cell>
          <cell r="AK42">
            <v>0</v>
          </cell>
          <cell r="AL42">
            <v>0</v>
          </cell>
          <cell r="AM42">
            <v>0</v>
          </cell>
          <cell r="AN42">
            <v>0</v>
          </cell>
          <cell r="AO42">
            <v>21000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21000</v>
          </cell>
          <cell r="BN42">
            <v>0</v>
          </cell>
          <cell r="BO42">
            <v>0</v>
          </cell>
          <cell r="BP42">
            <v>11000</v>
          </cell>
          <cell r="BQ42">
            <v>0</v>
          </cell>
          <cell r="BR42">
            <v>10000</v>
          </cell>
          <cell r="BS42">
            <v>8000</v>
          </cell>
        </row>
        <row r="42">
          <cell r="BV42" t="str">
            <v>四川省城乡基础设施专项债券</v>
          </cell>
          <cell r="BW42" t="str">
            <v>2022</v>
          </cell>
          <cell r="BX42" t="str">
            <v>2022年第二批</v>
          </cell>
          <cell r="BY42" t="str">
            <v>361124105 通川区人民医院</v>
          </cell>
          <cell r="BZ42" t="str">
            <v>达州市通川区人民医院</v>
          </cell>
        </row>
        <row r="43">
          <cell r="E43" t="str">
            <v>通川区智能制造产业园</v>
          </cell>
          <cell r="F43" t="str">
            <v>2109-511702-04-01-731384</v>
          </cell>
          <cell r="G43" t="str">
            <v>产业园区基础设施</v>
          </cell>
          <cell r="H43" t="str">
            <v>产业园区基础设施</v>
          </cell>
          <cell r="I43" t="str">
            <v>优势产业园</v>
          </cell>
          <cell r="J43" t="str">
            <v>00 已立项审批</v>
          </cell>
          <cell r="K43" t="str">
            <v>否</v>
          </cell>
          <cell r="L43" t="str">
            <v>2021</v>
          </cell>
          <cell r="M43">
            <v>80000</v>
          </cell>
          <cell r="N43">
            <v>164225.57</v>
          </cell>
          <cell r="O43" t="str">
            <v>2022-04</v>
          </cell>
          <cell r="P43" t="str">
            <v>其他自平衡专项债券</v>
          </cell>
          <cell r="Q43" t="str">
            <v>20年</v>
          </cell>
          <cell r="R43">
            <v>60000</v>
          </cell>
          <cell r="S43" t="str">
            <v>否</v>
          </cell>
          <cell r="T43">
            <v>0</v>
          </cell>
          <cell r="U43" t="str">
            <v>否</v>
          </cell>
          <cell r="V43">
            <v>0</v>
          </cell>
          <cell r="W43">
            <v>0</v>
          </cell>
          <cell r="X43">
            <v>0</v>
          </cell>
          <cell r="Y43">
            <v>0</v>
          </cell>
        </row>
        <row r="43">
          <cell r="AA43">
            <v>10000</v>
          </cell>
          <cell r="AB43">
            <v>20000</v>
          </cell>
          <cell r="AC43">
            <v>20000</v>
          </cell>
          <cell r="AD43">
            <v>10000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60000</v>
          </cell>
        </row>
        <row r="43">
          <cell r="BW43" t="str">
            <v>2022</v>
          </cell>
          <cell r="BX43" t="str">
            <v>2022年第二批</v>
          </cell>
          <cell r="BY43" t="str">
            <v>434105001 工业集中区管委会</v>
          </cell>
          <cell r="BZ43" t="str">
            <v>四川达州通川经济开发区管理委员会</v>
          </cell>
        </row>
        <row r="44">
          <cell r="E44" t="str">
            <v>通川区青宁镇文化旅游基础配套设施建设项目</v>
          </cell>
          <cell r="F44" t="str">
            <v>2111-511702-04-01-469074</v>
          </cell>
          <cell r="G44" t="str">
            <v>文化</v>
          </cell>
          <cell r="H44" t="str">
            <v>文化旅游</v>
          </cell>
        </row>
        <row r="44">
          <cell r="J44" t="str">
            <v>00 已立项审批</v>
          </cell>
          <cell r="K44" t="str">
            <v>是</v>
          </cell>
          <cell r="L44" t="str">
            <v>2021</v>
          </cell>
          <cell r="M44">
            <v>40000</v>
          </cell>
          <cell r="N44">
            <v>159413.74</v>
          </cell>
          <cell r="O44" t="str">
            <v>2022-04</v>
          </cell>
          <cell r="P44" t="str">
            <v>其他自平衡专项债券</v>
          </cell>
          <cell r="Q44" t="str">
            <v>15年</v>
          </cell>
          <cell r="R44">
            <v>32000</v>
          </cell>
          <cell r="S44" t="str">
            <v>否</v>
          </cell>
          <cell r="T44">
            <v>0</v>
          </cell>
          <cell r="U44" t="str">
            <v>否</v>
          </cell>
          <cell r="V44">
            <v>0</v>
          </cell>
          <cell r="W44">
            <v>0</v>
          </cell>
          <cell r="X44">
            <v>0</v>
          </cell>
          <cell r="Y44">
            <v>0</v>
          </cell>
        </row>
        <row r="44">
          <cell r="AA44">
            <v>16000</v>
          </cell>
          <cell r="AB44">
            <v>16000</v>
          </cell>
          <cell r="AC44">
            <v>0</v>
          </cell>
          <cell r="AD44">
            <v>0</v>
          </cell>
          <cell r="AE44">
            <v>0</v>
          </cell>
          <cell r="AF44">
            <v>0</v>
          </cell>
          <cell r="AG44">
            <v>0</v>
          </cell>
          <cell r="AH44">
            <v>0</v>
          </cell>
          <cell r="AI44">
            <v>0</v>
          </cell>
          <cell r="AJ44">
            <v>0</v>
          </cell>
          <cell r="AK44">
            <v>0</v>
          </cell>
          <cell r="AL44">
            <v>0</v>
          </cell>
          <cell r="AM44">
            <v>0</v>
          </cell>
          <cell r="AN44">
            <v>0</v>
          </cell>
          <cell r="AO44">
            <v>10000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10000</v>
          </cell>
          <cell r="BN44">
            <v>0</v>
          </cell>
          <cell r="BO44">
            <v>0</v>
          </cell>
          <cell r="BP44">
            <v>10000</v>
          </cell>
          <cell r="BQ44">
            <v>0</v>
          </cell>
          <cell r="BR44">
            <v>0</v>
          </cell>
          <cell r="BS44">
            <v>22000</v>
          </cell>
        </row>
        <row r="44">
          <cell r="BV44" t="str">
            <v>四川省社会事业和交通基础设施专项债券</v>
          </cell>
          <cell r="BW44" t="str">
            <v>2022</v>
          </cell>
          <cell r="BX44" t="str">
            <v>2022年第二批</v>
          </cell>
          <cell r="BY44" t="str">
            <v>357205201 通川区文体局</v>
          </cell>
          <cell r="BZ44" t="str">
            <v>通川区文旅中心</v>
          </cell>
        </row>
        <row r="45">
          <cell r="E45" t="str">
            <v>环城片区城中村棚户区改造四期（双鱼湖片区）棚改安置房及配套基础设施建设</v>
          </cell>
          <cell r="F45" t="str">
            <v>2019-511702-47-01-410362</v>
          </cell>
          <cell r="G45" t="str">
            <v>棚户区改造</v>
          </cell>
          <cell r="H45" t="str">
            <v>棚户区改造</v>
          </cell>
        </row>
        <row r="45">
          <cell r="J45" t="str">
            <v>00 已立项审批</v>
          </cell>
          <cell r="K45" t="str">
            <v>否</v>
          </cell>
          <cell r="L45" t="str">
            <v>2019</v>
          </cell>
          <cell r="M45">
            <v>16130</v>
          </cell>
          <cell r="N45">
            <v>17198.06</v>
          </cell>
          <cell r="O45" t="str">
            <v>2022-05</v>
          </cell>
          <cell r="P45" t="str">
            <v>棚改专项债券</v>
          </cell>
          <cell r="Q45" t="str">
            <v>10年</v>
          </cell>
          <cell r="R45">
            <v>6000</v>
          </cell>
          <cell r="S45" t="str">
            <v>否</v>
          </cell>
          <cell r="T45">
            <v>0</v>
          </cell>
          <cell r="U45" t="str">
            <v>否</v>
          </cell>
          <cell r="V45">
            <v>0</v>
          </cell>
          <cell r="W45">
            <v>0</v>
          </cell>
          <cell r="X45">
            <v>0</v>
          </cell>
          <cell r="Y45">
            <v>0</v>
          </cell>
        </row>
        <row r="45">
          <cell r="AA45">
            <v>6000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6000</v>
          </cell>
        </row>
        <row r="45">
          <cell r="BW45" t="str">
            <v>2022</v>
          </cell>
          <cell r="BX45" t="str">
            <v>2022年第三批</v>
          </cell>
          <cell r="BY45" t="str">
            <v>333121101 通川区建设局</v>
          </cell>
          <cell r="BZ45" t="str">
            <v>达州市通川区城乡和住房建设局</v>
          </cell>
        </row>
        <row r="46">
          <cell r="E46" t="str">
            <v>通川区乡村振兴农旅融合建设</v>
          </cell>
          <cell r="F46" t="str">
            <v>2111-511702-04-01-531996</v>
          </cell>
          <cell r="G46" t="str">
            <v>农业</v>
          </cell>
          <cell r="H46" t="str">
            <v>农业</v>
          </cell>
        </row>
        <row r="46">
          <cell r="J46" t="str">
            <v>02 在建阶段</v>
          </cell>
          <cell r="K46" t="str">
            <v>是</v>
          </cell>
          <cell r="L46" t="str">
            <v>2021</v>
          </cell>
          <cell r="M46">
            <v>80000</v>
          </cell>
          <cell r="N46">
            <v>49919.57</v>
          </cell>
          <cell r="O46" t="str">
            <v>2022-05</v>
          </cell>
          <cell r="P46" t="str">
            <v>其他自平衡专项债券</v>
          </cell>
          <cell r="Q46" t="str">
            <v>10年</v>
          </cell>
          <cell r="R46">
            <v>30000</v>
          </cell>
          <cell r="S46" t="str">
            <v>否</v>
          </cell>
          <cell r="T46">
            <v>0</v>
          </cell>
          <cell r="U46" t="str">
            <v>否</v>
          </cell>
          <cell r="V46">
            <v>0</v>
          </cell>
          <cell r="W46">
            <v>0</v>
          </cell>
          <cell r="X46">
            <v>0</v>
          </cell>
          <cell r="Y46">
            <v>0</v>
          </cell>
        </row>
        <row r="46">
          <cell r="AA46">
            <v>22000</v>
          </cell>
          <cell r="AB46">
            <v>8000</v>
          </cell>
          <cell r="AC46">
            <v>0</v>
          </cell>
          <cell r="AD46">
            <v>0</v>
          </cell>
          <cell r="AE46">
            <v>0</v>
          </cell>
          <cell r="AF46">
            <v>0</v>
          </cell>
          <cell r="AG46">
            <v>0</v>
          </cell>
          <cell r="AH46">
            <v>0</v>
          </cell>
          <cell r="AI46">
            <v>0</v>
          </cell>
          <cell r="AJ46">
            <v>0</v>
          </cell>
          <cell r="AK46">
            <v>0</v>
          </cell>
          <cell r="AL46">
            <v>0</v>
          </cell>
          <cell r="AM46">
            <v>0</v>
          </cell>
          <cell r="AN46">
            <v>0</v>
          </cell>
          <cell r="AO46">
            <v>10000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10000</v>
          </cell>
          <cell r="BN46">
            <v>0</v>
          </cell>
          <cell r="BO46">
            <v>0</v>
          </cell>
          <cell r="BP46">
            <v>0</v>
          </cell>
          <cell r="BQ46">
            <v>10000</v>
          </cell>
          <cell r="BR46">
            <v>0</v>
          </cell>
          <cell r="BS46">
            <v>20000</v>
          </cell>
        </row>
        <row r="46">
          <cell r="BV46" t="str">
            <v>四川省乡村振兴和水利建设专项债券</v>
          </cell>
          <cell r="BW46" t="str">
            <v>2022</v>
          </cell>
          <cell r="BX46" t="str">
            <v>2022年第三批</v>
          </cell>
          <cell r="BY46" t="str">
            <v>434154101 达州市通川区政府投资公司</v>
          </cell>
          <cell r="BZ46" t="str">
            <v>达州市聚能建设工程有限公司</v>
          </cell>
        </row>
        <row r="47">
          <cell r="E47" t="str">
            <v>通川区柳家坝片区滨江湿地公园项目</v>
          </cell>
          <cell r="F47" t="str">
            <v>2020-511702-78-01-430066</v>
          </cell>
          <cell r="G47" t="str">
            <v>其他市政建设</v>
          </cell>
          <cell r="H47" t="str">
            <v>林草业</v>
          </cell>
          <cell r="I47" t="str">
            <v>城市更新改造</v>
          </cell>
          <cell r="J47" t="str">
            <v>02 在建阶段</v>
          </cell>
          <cell r="K47" t="str">
            <v>否</v>
          </cell>
          <cell r="L47" t="str">
            <v>2018</v>
          </cell>
          <cell r="M47">
            <v>39997.2</v>
          </cell>
          <cell r="N47">
            <v>39054.77</v>
          </cell>
          <cell r="O47" t="str">
            <v>2022-05</v>
          </cell>
          <cell r="P47" t="str">
            <v>其他自平衡专项债券</v>
          </cell>
          <cell r="Q47" t="str">
            <v>15年</v>
          </cell>
          <cell r="R47">
            <v>14000</v>
          </cell>
          <cell r="S47" t="str">
            <v>否</v>
          </cell>
          <cell r="T47">
            <v>0</v>
          </cell>
          <cell r="U47" t="str">
            <v>否</v>
          </cell>
          <cell r="V47">
            <v>0</v>
          </cell>
          <cell r="W47">
            <v>0</v>
          </cell>
          <cell r="X47">
            <v>0</v>
          </cell>
          <cell r="Y47">
            <v>0</v>
          </cell>
        </row>
        <row r="47">
          <cell r="AA47">
            <v>14000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14000</v>
          </cell>
        </row>
        <row r="47">
          <cell r="BW47" t="str">
            <v>2022</v>
          </cell>
          <cell r="BX47" t="str">
            <v>2022年第三批</v>
          </cell>
          <cell r="BY47" t="str">
            <v>333121101 通川区建设局</v>
          </cell>
          <cell r="BZ47" t="str">
            <v>达州市通川区住房和城乡建设局</v>
          </cell>
        </row>
        <row r="48">
          <cell r="E48" t="str">
            <v>达州市高家坝足球运动公园建设项目</v>
          </cell>
          <cell r="F48" t="str">
            <v>2019-511702-89-01-416649</v>
          </cell>
          <cell r="G48" t="str">
            <v>其他市政建设</v>
          </cell>
          <cell r="H48" t="str">
            <v>地下管廊</v>
          </cell>
        </row>
        <row r="48">
          <cell r="J48" t="str">
            <v>02 在建阶段</v>
          </cell>
          <cell r="K48" t="str">
            <v>是</v>
          </cell>
          <cell r="L48" t="str">
            <v>2019</v>
          </cell>
          <cell r="M48">
            <v>11600</v>
          </cell>
          <cell r="N48">
            <v>26234.14</v>
          </cell>
          <cell r="O48" t="str">
            <v>2022-05</v>
          </cell>
          <cell r="P48" t="str">
            <v>其他自平衡专项债券</v>
          </cell>
          <cell r="Q48" t="str">
            <v>20年</v>
          </cell>
          <cell r="R48">
            <v>8000</v>
          </cell>
          <cell r="S48" t="str">
            <v>否</v>
          </cell>
          <cell r="T48">
            <v>0</v>
          </cell>
          <cell r="U48" t="str">
            <v>否</v>
          </cell>
          <cell r="V48">
            <v>0</v>
          </cell>
          <cell r="W48">
            <v>0</v>
          </cell>
          <cell r="X48">
            <v>0</v>
          </cell>
          <cell r="Y48">
            <v>0</v>
          </cell>
        </row>
        <row r="48">
          <cell r="AA48">
            <v>8000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8000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8000</v>
          </cell>
          <cell r="BN48">
            <v>0</v>
          </cell>
          <cell r="BO48">
            <v>0</v>
          </cell>
          <cell r="BP48">
            <v>8000</v>
          </cell>
          <cell r="BQ48">
            <v>0</v>
          </cell>
          <cell r="BR48">
            <v>0</v>
          </cell>
          <cell r="BS48">
            <v>0</v>
          </cell>
        </row>
        <row r="48">
          <cell r="BV48" t="str">
            <v>四川省城市更新和产业升级基础设施专项债券</v>
          </cell>
          <cell r="BW48" t="str">
            <v>2022</v>
          </cell>
          <cell r="BX48" t="str">
            <v>2022年第三批</v>
          </cell>
          <cell r="BY48" t="str">
            <v>333121101 通川区建设局</v>
          </cell>
          <cell r="BZ48" t="str">
            <v>达州市通川区市政园林管理所</v>
          </cell>
        </row>
        <row r="49">
          <cell r="E49" t="str">
            <v>川菜高新技术产业示范园建设项目（二期）</v>
          </cell>
          <cell r="F49" t="str">
            <v>2109-511702-04-01-258988</v>
          </cell>
          <cell r="G49" t="str">
            <v>产业园区基础设施</v>
          </cell>
          <cell r="H49" t="str">
            <v>产业园区基础设施</v>
          </cell>
        </row>
        <row r="49">
          <cell r="J49" t="str">
            <v>02 在建阶段</v>
          </cell>
          <cell r="K49" t="str">
            <v>否</v>
          </cell>
          <cell r="L49" t="str">
            <v>2021</v>
          </cell>
          <cell r="M49">
            <v>100400</v>
          </cell>
          <cell r="N49">
            <v>249241.02</v>
          </cell>
          <cell r="O49" t="str">
            <v>2022-09</v>
          </cell>
          <cell r="P49" t="str">
            <v>其他自平衡专项债券</v>
          </cell>
          <cell r="Q49" t="str">
            <v>20年</v>
          </cell>
          <cell r="R49">
            <v>80000</v>
          </cell>
          <cell r="S49" t="str">
            <v>否</v>
          </cell>
          <cell r="T49">
            <v>0</v>
          </cell>
          <cell r="U49" t="str">
            <v>否</v>
          </cell>
          <cell r="V49">
            <v>0</v>
          </cell>
          <cell r="W49">
            <v>0</v>
          </cell>
          <cell r="X49">
            <v>0</v>
          </cell>
          <cell r="Y49">
            <v>0</v>
          </cell>
        </row>
        <row r="49">
          <cell r="AA49">
            <v>10000</v>
          </cell>
          <cell r="AB49">
            <v>30000</v>
          </cell>
          <cell r="AC49">
            <v>30000</v>
          </cell>
          <cell r="AD49">
            <v>10000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80000</v>
          </cell>
        </row>
        <row r="49">
          <cell r="BW49" t="str">
            <v>2022</v>
          </cell>
          <cell r="BX49" t="str">
            <v>2022年第四批</v>
          </cell>
          <cell r="BY49" t="str">
            <v>434105001 工业集中区管委会</v>
          </cell>
          <cell r="BZ49" t="str">
            <v>达州智生实业发展有限公司</v>
          </cell>
        </row>
        <row r="50">
          <cell r="E50" t="str">
            <v>通川区高标准农田灌区配套水源工程整治扩容项目</v>
          </cell>
          <cell r="F50" t="str">
            <v>2202-511702-04-01-986053</v>
          </cell>
          <cell r="G50" t="str">
            <v>高标准农田建设</v>
          </cell>
          <cell r="H50" t="str">
            <v>农业</v>
          </cell>
        </row>
        <row r="50">
          <cell r="J50" t="str">
            <v>02 在建阶段</v>
          </cell>
          <cell r="K50" t="str">
            <v>否</v>
          </cell>
          <cell r="L50" t="str">
            <v>2022</v>
          </cell>
          <cell r="M50">
            <v>18000</v>
          </cell>
          <cell r="N50">
            <v>20150.01</v>
          </cell>
          <cell r="O50" t="str">
            <v>2022-09</v>
          </cell>
          <cell r="P50" t="str">
            <v>其他自平衡专项债券</v>
          </cell>
          <cell r="Q50" t="str">
            <v>10年</v>
          </cell>
          <cell r="R50">
            <v>9000</v>
          </cell>
          <cell r="S50" t="str">
            <v>否</v>
          </cell>
          <cell r="T50">
            <v>0</v>
          </cell>
          <cell r="U50" t="str">
            <v>否</v>
          </cell>
          <cell r="V50">
            <v>0</v>
          </cell>
          <cell r="W50">
            <v>0</v>
          </cell>
          <cell r="X50">
            <v>0</v>
          </cell>
          <cell r="Y50">
            <v>0</v>
          </cell>
        </row>
        <row r="50">
          <cell r="AA50">
            <v>5000</v>
          </cell>
          <cell r="AB50">
            <v>4000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9000</v>
          </cell>
        </row>
        <row r="50">
          <cell r="BW50" t="str">
            <v>2022</v>
          </cell>
          <cell r="BX50" t="str">
            <v>2022年第四批</v>
          </cell>
          <cell r="BY50" t="str">
            <v>326113101 通川区农业局</v>
          </cell>
          <cell r="BZ50" t="str">
            <v>达州市通川区农业农村局</v>
          </cell>
        </row>
        <row r="51">
          <cell r="E51" t="str">
            <v>达州市通川区工业园区配套基础设施建设项目</v>
          </cell>
          <cell r="F51" t="str">
            <v>2020-511702-47-01-430223</v>
          </cell>
          <cell r="G51" t="str">
            <v>产业园区基础设施</v>
          </cell>
          <cell r="H51" t="str">
            <v>产业园区基础设施</v>
          </cell>
        </row>
        <row r="51">
          <cell r="J51" t="str">
            <v>02 在建阶段</v>
          </cell>
          <cell r="K51" t="str">
            <v>否</v>
          </cell>
          <cell r="L51" t="str">
            <v>2022</v>
          </cell>
          <cell r="M51">
            <v>123000</v>
          </cell>
          <cell r="N51">
            <v>183083.88</v>
          </cell>
          <cell r="O51" t="str">
            <v>2022-09</v>
          </cell>
          <cell r="P51" t="str">
            <v>其他自平衡专项债券</v>
          </cell>
          <cell r="Q51" t="str">
            <v>20年</v>
          </cell>
          <cell r="R51">
            <v>62000</v>
          </cell>
          <cell r="S51" t="str">
            <v>否</v>
          </cell>
          <cell r="T51">
            <v>0</v>
          </cell>
          <cell r="U51" t="str">
            <v>否</v>
          </cell>
          <cell r="V51">
            <v>0</v>
          </cell>
          <cell r="W51">
            <v>0</v>
          </cell>
          <cell r="X51">
            <v>0</v>
          </cell>
          <cell r="Y51">
            <v>0</v>
          </cell>
        </row>
        <row r="51">
          <cell r="AA51">
            <v>11000</v>
          </cell>
          <cell r="AB51">
            <v>21000</v>
          </cell>
          <cell r="AC51">
            <v>15000</v>
          </cell>
          <cell r="AD51">
            <v>15000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62000</v>
          </cell>
        </row>
        <row r="51">
          <cell r="BW51" t="str">
            <v>2022</v>
          </cell>
          <cell r="BX51" t="str">
            <v>2022年第四批</v>
          </cell>
          <cell r="BY51" t="str">
            <v>434105001 工业集中区管委会</v>
          </cell>
          <cell r="BZ51" t="str">
            <v>达州智生实业发展有限公司</v>
          </cell>
        </row>
        <row r="52">
          <cell r="E52" t="str">
            <v>达州新能源汽车港配套基础设施项目</v>
          </cell>
          <cell r="F52" t="str">
            <v>2111-511702-04-01-983874</v>
          </cell>
          <cell r="G52" t="str">
            <v>产业园区基础设施</v>
          </cell>
          <cell r="H52" t="str">
            <v>产业园区基础设施</v>
          </cell>
        </row>
        <row r="52">
          <cell r="J52" t="str">
            <v>02 在建阶段</v>
          </cell>
          <cell r="K52" t="str">
            <v>否</v>
          </cell>
          <cell r="L52" t="str">
            <v>2021</v>
          </cell>
          <cell r="M52">
            <v>50000</v>
          </cell>
          <cell r="N52">
            <v>105294.07</v>
          </cell>
          <cell r="O52" t="str">
            <v>2022-09</v>
          </cell>
          <cell r="P52" t="str">
            <v>其他自平衡专项债券</v>
          </cell>
          <cell r="Q52" t="str">
            <v>20年</v>
          </cell>
          <cell r="R52">
            <v>40000</v>
          </cell>
          <cell r="S52" t="str">
            <v>否</v>
          </cell>
          <cell r="T52">
            <v>0</v>
          </cell>
          <cell r="U52" t="str">
            <v>否</v>
          </cell>
          <cell r="V52">
            <v>0</v>
          </cell>
          <cell r="W52">
            <v>0</v>
          </cell>
          <cell r="X52">
            <v>0</v>
          </cell>
          <cell r="Y52">
            <v>0</v>
          </cell>
        </row>
        <row r="52">
          <cell r="AA52">
            <v>12000</v>
          </cell>
          <cell r="AB52">
            <v>12000</v>
          </cell>
          <cell r="AC52">
            <v>12000</v>
          </cell>
          <cell r="AD52">
            <v>4000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40000</v>
          </cell>
        </row>
        <row r="52">
          <cell r="BW52" t="str">
            <v>2022</v>
          </cell>
          <cell r="BX52" t="str">
            <v>2022年第四批</v>
          </cell>
          <cell r="BY52" t="str">
            <v>434154101 达州市通川区政府投资公司</v>
          </cell>
          <cell r="BZ52" t="str">
            <v>达州市通川区投资有限公司</v>
          </cell>
        </row>
        <row r="53">
          <cell r="E53" t="str">
            <v>达州新材料基地基础设施项目</v>
          </cell>
          <cell r="F53" t="str">
            <v>2111-511702-04-01-632484</v>
          </cell>
          <cell r="G53" t="str">
            <v>产业园区基础设施</v>
          </cell>
          <cell r="H53" t="str">
            <v>产业园区基础设施</v>
          </cell>
        </row>
        <row r="53">
          <cell r="J53" t="str">
            <v>02 在建阶段</v>
          </cell>
          <cell r="K53" t="str">
            <v>否</v>
          </cell>
          <cell r="L53" t="str">
            <v>2021</v>
          </cell>
          <cell r="M53">
            <v>60000</v>
          </cell>
          <cell r="N53">
            <v>154636.26</v>
          </cell>
          <cell r="O53" t="str">
            <v>2022-09</v>
          </cell>
          <cell r="P53" t="str">
            <v>其他自平衡专项债券</v>
          </cell>
          <cell r="Q53" t="str">
            <v>20年</v>
          </cell>
          <cell r="R53">
            <v>48000</v>
          </cell>
          <cell r="S53" t="str">
            <v>否</v>
          </cell>
          <cell r="T53">
            <v>0</v>
          </cell>
          <cell r="U53" t="str">
            <v>否</v>
          </cell>
          <cell r="V53">
            <v>0</v>
          </cell>
          <cell r="W53">
            <v>0</v>
          </cell>
          <cell r="X53">
            <v>0</v>
          </cell>
          <cell r="Y53">
            <v>0</v>
          </cell>
        </row>
        <row r="53">
          <cell r="AA53">
            <v>15000</v>
          </cell>
          <cell r="AB53">
            <v>13000</v>
          </cell>
          <cell r="AC53">
            <v>10000</v>
          </cell>
          <cell r="AD53">
            <v>10000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48000</v>
          </cell>
        </row>
        <row r="53">
          <cell r="BW53" t="str">
            <v>2022</v>
          </cell>
          <cell r="BX53" t="str">
            <v>2022年第四批</v>
          </cell>
          <cell r="BY53" t="str">
            <v>434154101 达州市通川区政府投资公司</v>
          </cell>
          <cell r="BZ53" t="str">
            <v>达州市通川区投资有限公司</v>
          </cell>
        </row>
        <row r="54">
          <cell r="E54" t="str">
            <v>通川经济开发区滨河湿地公园建设项目</v>
          </cell>
          <cell r="F54" t="str">
            <v>2020-511702-48-01-430226</v>
          </cell>
          <cell r="G54" t="str">
            <v>其他市政建设</v>
          </cell>
          <cell r="H54" t="str">
            <v>文化旅游</v>
          </cell>
          <cell r="I54" t="str">
            <v>城市更新改造</v>
          </cell>
          <cell r="J54" t="str">
            <v>02 在建阶段</v>
          </cell>
          <cell r="K54" t="str">
            <v>是</v>
          </cell>
          <cell r="L54" t="str">
            <v>2020</v>
          </cell>
          <cell r="M54">
            <v>22000</v>
          </cell>
          <cell r="N54">
            <v>24569.43</v>
          </cell>
          <cell r="O54" t="str">
            <v>2022年01月</v>
          </cell>
          <cell r="P54" t="str">
            <v>其他自平衡专项债券</v>
          </cell>
          <cell r="Q54" t="str">
            <v>10年</v>
          </cell>
          <cell r="R54">
            <v>11000</v>
          </cell>
          <cell r="S54" t="str">
            <v>否</v>
          </cell>
          <cell r="T54">
            <v>0</v>
          </cell>
          <cell r="U54" t="str">
            <v>否</v>
          </cell>
          <cell r="V54">
            <v>0</v>
          </cell>
          <cell r="W54">
            <v>0</v>
          </cell>
          <cell r="X54">
            <v>0</v>
          </cell>
          <cell r="Y54">
            <v>0</v>
          </cell>
        </row>
        <row r="54">
          <cell r="AA54">
            <v>6000</v>
          </cell>
          <cell r="AB54">
            <v>5000</v>
          </cell>
          <cell r="AC54">
            <v>0</v>
          </cell>
          <cell r="AD54">
            <v>0</v>
          </cell>
          <cell r="AE54">
            <v>0</v>
          </cell>
          <cell r="AF54">
            <v>0</v>
          </cell>
          <cell r="AG54">
            <v>0</v>
          </cell>
          <cell r="AH54">
            <v>0</v>
          </cell>
          <cell r="AI54">
            <v>0</v>
          </cell>
          <cell r="AJ54">
            <v>0</v>
          </cell>
          <cell r="AK54">
            <v>0</v>
          </cell>
          <cell r="AL54">
            <v>0</v>
          </cell>
          <cell r="AM54">
            <v>0</v>
          </cell>
          <cell r="AN54">
            <v>0</v>
          </cell>
          <cell r="AO54">
            <v>6000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6000</v>
          </cell>
          <cell r="BN54">
            <v>0</v>
          </cell>
          <cell r="BO54">
            <v>6000</v>
          </cell>
          <cell r="BP54">
            <v>0</v>
          </cell>
          <cell r="BQ54">
            <v>0</v>
          </cell>
          <cell r="BR54">
            <v>0</v>
          </cell>
          <cell r="BS54">
            <v>5000</v>
          </cell>
        </row>
        <row r="54">
          <cell r="BV54" t="str">
            <v>四川省城乡基础设施专项债券</v>
          </cell>
          <cell r="BW54" t="str">
            <v>2022</v>
          </cell>
          <cell r="BX54" t="str">
            <v>2022年第一批</v>
          </cell>
          <cell r="BY54" t="str">
            <v>434105001 工业集中区管委会</v>
          </cell>
          <cell r="BZ54" t="str">
            <v>通川经济开发区管理委员会</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
  <sheetViews>
    <sheetView zoomScale="50" zoomScaleNormal="50" workbookViewId="0">
      <selection activeCell="A10" sqref="A10"/>
    </sheetView>
  </sheetViews>
  <sheetFormatPr defaultColWidth="9" defaultRowHeight="14.25"/>
  <cols>
    <col min="1" max="1" width="123.108333333333" style="570" customWidth="1"/>
    <col min="2" max="16384" width="9" style="570"/>
  </cols>
  <sheetData>
    <row r="1" ht="136.95" customHeight="1" spans="1:1">
      <c r="A1" s="571" t="s">
        <v>0</v>
      </c>
    </row>
  </sheetData>
  <printOptions horizontalCentered="1"/>
  <pageMargins left="0.590277777777778" right="0.590277777777778" top="3.54305555555556" bottom="0.786805555555556" header="0.5" footer="0.5"/>
  <pageSetup paperSize="9" scale="74"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F82"/>
  <sheetViews>
    <sheetView showZeros="0" view="pageBreakPreview" zoomScaleNormal="100" workbookViewId="0">
      <selection activeCell="M16" sqref="M16"/>
    </sheetView>
  </sheetViews>
  <sheetFormatPr defaultColWidth="10.1083333333333" defaultRowHeight="14.25"/>
  <cols>
    <col min="1" max="1" width="61.5583333333333" style="387" customWidth="1"/>
    <col min="2" max="2" width="19.8833333333333" style="388" customWidth="1"/>
    <col min="3" max="4" width="11.6666666666667" style="388"/>
    <col min="5" max="16384" width="10.1083333333333" style="388"/>
  </cols>
  <sheetData>
    <row r="1" s="384" customFormat="1" ht="24" customHeight="1" spans="1:1">
      <c r="A1" s="389" t="s">
        <v>1192</v>
      </c>
    </row>
    <row r="2" s="385" customFormat="1" ht="60" customHeight="1" spans="1:2">
      <c r="A2" s="390" t="s">
        <v>1193</v>
      </c>
      <c r="B2" s="391"/>
    </row>
    <row r="3" s="218" customFormat="1" ht="27" customHeight="1" spans="1:2">
      <c r="A3" s="392"/>
      <c r="B3" s="321" t="s">
        <v>69</v>
      </c>
    </row>
    <row r="4" s="219" customFormat="1" ht="30" customHeight="1" spans="1:8">
      <c r="A4" s="393" t="s">
        <v>1194</v>
      </c>
      <c r="B4" s="394" t="s">
        <v>7</v>
      </c>
      <c r="F4" s="395"/>
      <c r="G4" s="395"/>
      <c r="H4" s="395"/>
    </row>
    <row r="5" s="241" customFormat="1" ht="24" customHeight="1" spans="1:240">
      <c r="A5" s="396" t="s">
        <v>1195</v>
      </c>
      <c r="B5" s="397"/>
      <c r="F5" s="398"/>
      <c r="G5" s="398"/>
      <c r="H5" s="398"/>
      <c r="HY5" s="58"/>
      <c r="HZ5" s="58"/>
      <c r="IA5" s="58"/>
      <c r="IB5" s="58"/>
      <c r="IC5" s="58"/>
      <c r="ID5" s="58"/>
      <c r="IE5" s="58"/>
      <c r="IF5" s="58"/>
    </row>
    <row r="6" s="271" customFormat="1" ht="24" customHeight="1" spans="1:240">
      <c r="A6" s="399" t="s">
        <v>1196</v>
      </c>
      <c r="B6" s="397"/>
      <c r="HY6" s="59"/>
      <c r="HZ6" s="59"/>
      <c r="IA6" s="59"/>
      <c r="IB6" s="59"/>
      <c r="IC6" s="59"/>
      <c r="ID6" s="59"/>
      <c r="IE6" s="59"/>
      <c r="IF6" s="59"/>
    </row>
    <row r="7" s="271" customFormat="1" ht="24" customHeight="1" spans="1:240">
      <c r="A7" s="400" t="s">
        <v>1197</v>
      </c>
      <c r="B7" s="401"/>
      <c r="HY7" s="59"/>
      <c r="HZ7" s="59"/>
      <c r="IA7" s="59"/>
      <c r="IB7" s="59"/>
      <c r="IC7" s="59"/>
      <c r="ID7" s="59"/>
      <c r="IE7" s="59"/>
      <c r="IF7" s="59"/>
    </row>
    <row r="8" s="271" customFormat="1" ht="24" customHeight="1" spans="1:240">
      <c r="A8" s="402" t="s">
        <v>1198</v>
      </c>
      <c r="B8" s="401"/>
      <c r="F8" s="403"/>
      <c r="HY8" s="59"/>
      <c r="HZ8" s="59"/>
      <c r="IA8" s="59"/>
      <c r="IB8" s="59"/>
      <c r="IC8" s="59"/>
      <c r="ID8" s="59"/>
      <c r="IE8" s="59"/>
      <c r="IF8" s="59"/>
    </row>
    <row r="9" s="271" customFormat="1" ht="24" customHeight="1" spans="1:240">
      <c r="A9" s="402" t="s">
        <v>1199</v>
      </c>
      <c r="B9" s="401"/>
      <c r="HY9" s="59"/>
      <c r="HZ9" s="59"/>
      <c r="IA9" s="59"/>
      <c r="IB9" s="59"/>
      <c r="IC9" s="59"/>
      <c r="ID9" s="59"/>
      <c r="IE9" s="59"/>
      <c r="IF9" s="59"/>
    </row>
    <row r="10" s="271" customFormat="1" ht="24" customHeight="1" spans="1:240">
      <c r="A10" s="402" t="s">
        <v>1200</v>
      </c>
      <c r="B10" s="401"/>
      <c r="HY10" s="59"/>
      <c r="HZ10" s="59"/>
      <c r="IA10" s="59"/>
      <c r="IB10" s="59"/>
      <c r="IC10" s="59"/>
      <c r="ID10" s="59"/>
      <c r="IE10" s="59"/>
      <c r="IF10" s="59"/>
    </row>
    <row r="11" s="271" customFormat="1" ht="24" customHeight="1" spans="1:240">
      <c r="A11" s="402" t="s">
        <v>1201</v>
      </c>
      <c r="B11" s="401"/>
      <c r="HY11" s="59"/>
      <c r="HZ11" s="59"/>
      <c r="IA11" s="59"/>
      <c r="IB11" s="59"/>
      <c r="IC11" s="59"/>
      <c r="ID11" s="59"/>
      <c r="IE11" s="59"/>
      <c r="IF11" s="59"/>
    </row>
    <row r="12" s="271" customFormat="1" ht="24" customHeight="1" spans="1:240">
      <c r="A12" s="402" t="s">
        <v>1202</v>
      </c>
      <c r="B12" s="401"/>
      <c r="HY12" s="59"/>
      <c r="HZ12" s="59"/>
      <c r="IA12" s="59"/>
      <c r="IB12" s="59"/>
      <c r="IC12" s="59"/>
      <c r="ID12" s="59"/>
      <c r="IE12" s="59"/>
      <c r="IF12" s="59"/>
    </row>
    <row r="13" s="271" customFormat="1" ht="24" customHeight="1" spans="1:240">
      <c r="A13" s="402" t="s">
        <v>1203</v>
      </c>
      <c r="B13" s="401"/>
      <c r="HY13" s="59"/>
      <c r="HZ13" s="59"/>
      <c r="IA13" s="59"/>
      <c r="IB13" s="59"/>
      <c r="IC13" s="59"/>
      <c r="ID13" s="59"/>
      <c r="IE13" s="59"/>
      <c r="IF13" s="59"/>
    </row>
    <row r="14" s="271" customFormat="1" ht="24" customHeight="1" spans="1:240">
      <c r="A14" s="404" t="s">
        <v>1204</v>
      </c>
      <c r="B14" s="401"/>
      <c r="HY14" s="59"/>
      <c r="HZ14" s="59"/>
      <c r="IA14" s="59"/>
      <c r="IB14" s="59"/>
      <c r="IC14" s="59"/>
      <c r="ID14" s="59"/>
      <c r="IE14" s="59"/>
      <c r="IF14" s="59"/>
    </row>
    <row r="15" s="271" customFormat="1" ht="24" customHeight="1" spans="1:240">
      <c r="A15" s="400" t="s">
        <v>1205</v>
      </c>
      <c r="B15" s="397"/>
      <c r="HY15" s="59"/>
      <c r="HZ15" s="59"/>
      <c r="IA15" s="59"/>
      <c r="IB15" s="59"/>
      <c r="IC15" s="59"/>
      <c r="ID15" s="59"/>
      <c r="IE15" s="59"/>
      <c r="IF15" s="59"/>
    </row>
    <row r="16" s="271" customFormat="1" ht="24" customHeight="1" spans="1:240">
      <c r="A16" s="402" t="s">
        <v>1206</v>
      </c>
      <c r="B16" s="401"/>
      <c r="HY16" s="59"/>
      <c r="HZ16" s="59"/>
      <c r="IA16" s="59"/>
      <c r="IB16" s="59"/>
      <c r="IC16" s="59"/>
      <c r="ID16" s="59"/>
      <c r="IE16" s="59"/>
      <c r="IF16" s="59"/>
    </row>
    <row r="17" s="271" customFormat="1" ht="24" customHeight="1" spans="1:240">
      <c r="A17" s="402" t="s">
        <v>1207</v>
      </c>
      <c r="B17" s="405"/>
      <c r="HY17" s="59"/>
      <c r="HZ17" s="59"/>
      <c r="IA17" s="59"/>
      <c r="IB17" s="59"/>
      <c r="IC17" s="59"/>
      <c r="ID17" s="59"/>
      <c r="IE17" s="59"/>
      <c r="IF17" s="59"/>
    </row>
    <row r="18" s="271" customFormat="1" ht="24" customHeight="1" spans="1:240">
      <c r="A18" s="402" t="s">
        <v>1207</v>
      </c>
      <c r="B18" s="405"/>
      <c r="HY18" s="59"/>
      <c r="HZ18" s="59"/>
      <c r="IA18" s="59"/>
      <c r="IB18" s="59"/>
      <c r="IC18" s="59"/>
      <c r="ID18" s="59"/>
      <c r="IE18" s="59"/>
      <c r="IF18" s="59"/>
    </row>
    <row r="19" s="271" customFormat="1" ht="24" customHeight="1" spans="1:240">
      <c r="A19" s="402" t="s">
        <v>1208</v>
      </c>
      <c r="B19" s="401"/>
      <c r="HY19" s="59"/>
      <c r="HZ19" s="59"/>
      <c r="IA19" s="59"/>
      <c r="IB19" s="59"/>
      <c r="IC19" s="59"/>
      <c r="ID19" s="59"/>
      <c r="IE19" s="59"/>
      <c r="IF19" s="59"/>
    </row>
    <row r="20" s="271" customFormat="1" ht="24" customHeight="1" spans="1:2">
      <c r="A20" s="402" t="s">
        <v>1209</v>
      </c>
      <c r="B20" s="406"/>
    </row>
    <row r="21" s="271" customFormat="1" ht="24" customHeight="1" spans="1:2">
      <c r="A21" s="407" t="s">
        <v>1210</v>
      </c>
      <c r="B21" s="406"/>
    </row>
    <row r="22" s="271" customFormat="1" ht="24" customHeight="1" spans="1:2">
      <c r="A22" s="400" t="s">
        <v>1211</v>
      </c>
      <c r="B22" s="397"/>
    </row>
    <row r="23" s="271" customFormat="1" ht="24" customHeight="1" spans="1:2">
      <c r="A23" s="408" t="s">
        <v>1212</v>
      </c>
      <c r="B23" s="401"/>
    </row>
    <row r="24" s="271" customFormat="1" ht="24" customHeight="1" spans="1:2">
      <c r="A24" s="382" t="s">
        <v>1213</v>
      </c>
      <c r="B24" s="401"/>
    </row>
    <row r="25" s="271" customFormat="1" ht="24" customHeight="1" spans="1:2">
      <c r="A25" s="402" t="s">
        <v>1214</v>
      </c>
      <c r="B25" s="401"/>
    </row>
    <row r="26" s="386" customFormat="1" ht="24" customHeight="1" spans="1:1">
      <c r="A26" s="409"/>
    </row>
    <row r="27" s="386" customFormat="1" ht="24" customHeight="1" spans="1:1">
      <c r="A27" s="409"/>
    </row>
    <row r="28" s="386" customFormat="1" ht="24" customHeight="1" spans="1:1">
      <c r="A28" s="409"/>
    </row>
    <row r="29" s="386" customFormat="1" ht="24" customHeight="1" spans="1:1">
      <c r="A29" s="409"/>
    </row>
    <row r="30" s="386" customFormat="1" ht="24" customHeight="1" spans="1:1">
      <c r="A30" s="409"/>
    </row>
    <row r="31" s="386" customFormat="1" ht="24" customHeight="1" spans="1:1">
      <c r="A31" s="409"/>
    </row>
    <row r="32" s="386" customFormat="1" ht="24" customHeight="1" spans="1:1">
      <c r="A32" s="409"/>
    </row>
    <row r="33" s="386" customFormat="1" ht="24" customHeight="1" spans="1:1">
      <c r="A33" s="409"/>
    </row>
    <row r="34" s="386" customFormat="1" ht="24" customHeight="1" spans="1:1">
      <c r="A34" s="409"/>
    </row>
    <row r="35" s="386" customFormat="1" ht="24" customHeight="1" spans="1:1">
      <c r="A35" s="409"/>
    </row>
    <row r="36" s="386" customFormat="1" ht="24" customHeight="1" spans="1:1">
      <c r="A36" s="409"/>
    </row>
    <row r="37" s="386" customFormat="1" ht="24" customHeight="1" spans="1:1">
      <c r="A37" s="409"/>
    </row>
    <row r="38" s="386" customFormat="1" ht="24" customHeight="1" spans="1:1">
      <c r="A38" s="409"/>
    </row>
    <row r="39" s="386" customFormat="1" ht="24" customHeight="1" spans="1:1">
      <c r="A39" s="409"/>
    </row>
    <row r="40" s="386" customFormat="1" ht="24" customHeight="1" spans="1:1">
      <c r="A40" s="409"/>
    </row>
    <row r="41" s="386" customFormat="1" ht="24" customHeight="1" spans="1:1">
      <c r="A41" s="409"/>
    </row>
    <row r="42" s="386" customFormat="1" ht="24" customHeight="1" spans="1:1">
      <c r="A42" s="409"/>
    </row>
    <row r="43" s="386" customFormat="1" ht="24" customHeight="1" spans="1:1">
      <c r="A43" s="409"/>
    </row>
    <row r="44" s="386" customFormat="1" ht="24" customHeight="1" spans="1:1">
      <c r="A44" s="409"/>
    </row>
    <row r="45" s="386" customFormat="1" ht="24" customHeight="1" spans="1:1">
      <c r="A45" s="409"/>
    </row>
    <row r="46" s="386" customFormat="1" ht="24" customHeight="1" spans="1:1">
      <c r="A46" s="409"/>
    </row>
    <row r="47" s="386" customFormat="1" ht="24" customHeight="1" spans="1:1">
      <c r="A47" s="409"/>
    </row>
    <row r="48" s="386" customFormat="1" ht="24" customHeight="1" spans="1:1">
      <c r="A48" s="409"/>
    </row>
    <row r="49" s="386" customFormat="1" ht="24" customHeight="1" spans="1:1">
      <c r="A49" s="409"/>
    </row>
    <row r="50" s="386" customFormat="1" ht="24" customHeight="1" spans="1:1">
      <c r="A50" s="409"/>
    </row>
    <row r="51" s="386" customFormat="1" ht="24" customHeight="1" spans="1:1">
      <c r="A51" s="409"/>
    </row>
    <row r="52" s="386" customFormat="1" ht="24" customHeight="1" spans="1:1">
      <c r="A52" s="409"/>
    </row>
    <row r="53" s="386" customFormat="1" ht="24" customHeight="1" spans="1:1">
      <c r="A53" s="409"/>
    </row>
    <row r="54" s="386" customFormat="1" ht="24" customHeight="1" spans="1:1">
      <c r="A54" s="409"/>
    </row>
    <row r="55" s="386" customFormat="1" ht="24" customHeight="1" spans="1:1">
      <c r="A55" s="409"/>
    </row>
    <row r="56" s="386" customFormat="1" ht="24" customHeight="1" spans="1:1">
      <c r="A56" s="409"/>
    </row>
    <row r="57" s="386" customFormat="1" ht="24" customHeight="1" spans="1:1">
      <c r="A57" s="409"/>
    </row>
    <row r="58" s="386" customFormat="1" ht="24" customHeight="1" spans="1:1">
      <c r="A58" s="409"/>
    </row>
    <row r="59" s="386" customFormat="1" ht="24" customHeight="1" spans="1:1">
      <c r="A59" s="409"/>
    </row>
    <row r="60" s="386" customFormat="1" ht="24" customHeight="1" spans="1:1">
      <c r="A60" s="409"/>
    </row>
    <row r="61" s="386" customFormat="1" ht="24" customHeight="1" spans="1:1">
      <c r="A61" s="409"/>
    </row>
    <row r="62" s="386" customFormat="1" ht="24" customHeight="1" spans="1:1">
      <c r="A62" s="409"/>
    </row>
    <row r="63" s="386" customFormat="1" ht="24" customHeight="1" spans="1:1">
      <c r="A63" s="409"/>
    </row>
    <row r="64" s="386" customFormat="1" ht="24" customHeight="1" spans="1:1">
      <c r="A64" s="409"/>
    </row>
    <row r="65" s="386" customFormat="1" ht="24" customHeight="1" spans="1:1">
      <c r="A65" s="409"/>
    </row>
    <row r="66" s="386" customFormat="1" ht="24" customHeight="1" spans="1:1">
      <c r="A66" s="409"/>
    </row>
    <row r="67" s="386" customFormat="1" ht="24" customHeight="1" spans="1:1">
      <c r="A67" s="409"/>
    </row>
    <row r="68" s="386" customFormat="1" ht="24" customHeight="1" spans="1:1">
      <c r="A68" s="409"/>
    </row>
    <row r="69" s="386" customFormat="1" ht="24" customHeight="1" spans="1:1">
      <c r="A69" s="409"/>
    </row>
    <row r="70" s="386" customFormat="1" ht="24" customHeight="1" spans="1:1">
      <c r="A70" s="409"/>
    </row>
    <row r="71" s="386" customFormat="1" ht="24" customHeight="1" spans="1:1">
      <c r="A71" s="409"/>
    </row>
    <row r="72" s="386" customFormat="1" ht="24" customHeight="1" spans="1:1">
      <c r="A72" s="409"/>
    </row>
    <row r="73" s="386" customFormat="1" ht="24" customHeight="1" spans="1:1">
      <c r="A73" s="409"/>
    </row>
    <row r="74" s="386" customFormat="1" ht="24" customHeight="1" spans="1:1">
      <c r="A74" s="409"/>
    </row>
    <row r="75" s="386" customFormat="1" ht="24" customHeight="1" spans="1:1">
      <c r="A75" s="409"/>
    </row>
    <row r="76" s="386" customFormat="1" ht="24" customHeight="1" spans="1:1">
      <c r="A76" s="409"/>
    </row>
    <row r="77" s="386" customFormat="1" ht="24" customHeight="1" spans="1:1">
      <c r="A77" s="409"/>
    </row>
    <row r="78" s="386" customFormat="1" ht="24" customHeight="1" spans="1:1">
      <c r="A78" s="409"/>
    </row>
    <row r="79" s="386" customFormat="1" ht="24" customHeight="1" spans="1:1">
      <c r="A79" s="409"/>
    </row>
    <row r="80" s="386" customFormat="1" ht="24" customHeight="1" spans="1:1">
      <c r="A80" s="409"/>
    </row>
    <row r="81" s="386" customFormat="1" ht="24" customHeight="1" spans="1:1">
      <c r="A81" s="409"/>
    </row>
    <row r="82" s="386" customFormat="1" ht="24" customHeight="1" spans="1:1">
      <c r="A82" s="409"/>
    </row>
  </sheetData>
  <mergeCells count="2">
    <mergeCell ref="A2:B2"/>
    <mergeCell ref="F4:H5"/>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1"/>
  <sheetViews>
    <sheetView view="pageBreakPreview" zoomScaleNormal="115" workbookViewId="0">
      <selection activeCell="M16" sqref="M16"/>
    </sheetView>
  </sheetViews>
  <sheetFormatPr defaultColWidth="9" defaultRowHeight="13.5" outlineLevelCol="1"/>
  <cols>
    <col min="1" max="1" width="42" style="9" customWidth="1"/>
    <col min="2" max="2" width="33.8833333333333" style="9" customWidth="1"/>
    <col min="3" max="16384" width="9" style="9"/>
  </cols>
  <sheetData>
    <row r="1" s="377" customFormat="1" ht="24" customHeight="1" spans="1:2">
      <c r="A1" s="378" t="s">
        <v>1215</v>
      </c>
      <c r="B1" s="379"/>
    </row>
    <row r="2" s="27" customFormat="1" ht="42" customHeight="1" spans="1:2">
      <c r="A2" s="380" t="s">
        <v>1216</v>
      </c>
      <c r="B2" s="380"/>
    </row>
    <row r="3" s="28" customFormat="1" ht="27" customHeight="1" spans="1:1">
      <c r="A3" s="28" t="s">
        <v>69</v>
      </c>
    </row>
    <row r="4" s="29" customFormat="1" ht="30" customHeight="1" spans="1:2">
      <c r="A4" s="31" t="s">
        <v>1217</v>
      </c>
      <c r="B4" s="355" t="s">
        <v>1218</v>
      </c>
    </row>
    <row r="5" ht="24" customHeight="1" spans="1:2">
      <c r="A5" s="33"/>
      <c r="B5" s="381"/>
    </row>
    <row r="6" ht="24" customHeight="1" spans="1:2">
      <c r="A6" s="33"/>
      <c r="B6" s="381"/>
    </row>
    <row r="7" ht="24" customHeight="1" spans="1:2">
      <c r="A7" s="33"/>
      <c r="B7" s="381"/>
    </row>
    <row r="8" ht="24" customHeight="1" spans="1:2">
      <c r="A8" s="33"/>
      <c r="B8" s="381"/>
    </row>
    <row r="9" ht="24" customHeight="1" spans="1:2">
      <c r="A9" s="33"/>
      <c r="B9" s="381"/>
    </row>
    <row r="10" ht="24" customHeight="1" spans="1:2">
      <c r="A10" s="33"/>
      <c r="B10" s="381"/>
    </row>
    <row r="11" ht="24" customHeight="1" spans="1:2">
      <c r="A11" s="33"/>
      <c r="B11" s="381"/>
    </row>
    <row r="12" ht="24" customHeight="1" spans="1:2">
      <c r="A12" s="382"/>
      <c r="B12" s="382"/>
    </row>
    <row r="13" ht="24" customHeight="1" spans="1:2">
      <c r="A13" s="33"/>
      <c r="B13" s="383"/>
    </row>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sheetData>
  <mergeCells count="2">
    <mergeCell ref="A2:B2"/>
    <mergeCell ref="A3:B3"/>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
  <sheetViews>
    <sheetView showZeros="0" view="pageBreakPreview" zoomScaleNormal="100" workbookViewId="0">
      <selection activeCell="M16" sqref="M16"/>
    </sheetView>
  </sheetViews>
  <sheetFormatPr defaultColWidth="9" defaultRowHeight="14.25" outlineLevelCol="4"/>
  <cols>
    <col min="1" max="1" width="36.6666666666667" style="337" customWidth="1"/>
    <col min="2" max="3" width="12.6666666666667" style="337" customWidth="1"/>
    <col min="4" max="4" width="12.6666666666667" style="360" customWidth="1"/>
    <col min="5" max="5" width="12.6666666666667" style="337" customWidth="1"/>
    <col min="6" max="16384" width="9" style="337"/>
  </cols>
  <sheetData>
    <row r="1" s="329" customFormat="1" ht="24" customHeight="1" spans="1:5">
      <c r="A1" s="329" t="s">
        <v>1219</v>
      </c>
      <c r="D1" s="361"/>
      <c r="E1" s="339"/>
    </row>
    <row r="2" s="330" customFormat="1" ht="42" customHeight="1" spans="1:5">
      <c r="A2" s="340" t="s">
        <v>1220</v>
      </c>
      <c r="B2" s="340"/>
      <c r="C2" s="340"/>
      <c r="D2" s="362"/>
      <c r="E2" s="341"/>
    </row>
    <row r="3" s="331" customFormat="1" ht="27" customHeight="1" spans="4:5">
      <c r="D3" s="363"/>
      <c r="E3" s="331" t="s">
        <v>3</v>
      </c>
    </row>
    <row r="4" s="358" customFormat="1" ht="30" customHeight="1" spans="1:5">
      <c r="A4" s="31" t="s">
        <v>1221</v>
      </c>
      <c r="B4" s="355" t="s">
        <v>5</v>
      </c>
      <c r="C4" s="355" t="s">
        <v>6</v>
      </c>
      <c r="D4" s="364" t="s">
        <v>7</v>
      </c>
      <c r="E4" s="31" t="s">
        <v>8</v>
      </c>
    </row>
    <row r="5" s="359" customFormat="1" ht="22.5" customHeight="1" spans="1:5">
      <c r="A5" s="365"/>
      <c r="B5" s="366"/>
      <c r="C5" s="366"/>
      <c r="D5" s="366"/>
      <c r="E5" s="367"/>
    </row>
    <row r="6" s="359" customFormat="1" ht="22.5" customHeight="1" spans="1:5">
      <c r="A6" s="368"/>
      <c r="B6" s="366"/>
      <c r="C6" s="366"/>
      <c r="D6" s="366"/>
      <c r="E6" s="367"/>
    </row>
    <row r="7" s="359" customFormat="1" ht="22.5" customHeight="1" spans="1:5">
      <c r="A7" s="369"/>
      <c r="B7" s="366"/>
      <c r="C7" s="366"/>
      <c r="D7" s="366"/>
      <c r="E7" s="367"/>
    </row>
    <row r="8" s="195" customFormat="1" ht="22.5" customHeight="1" spans="1:5">
      <c r="A8" s="370"/>
      <c r="B8" s="371"/>
      <c r="C8" s="371"/>
      <c r="D8" s="371"/>
      <c r="E8" s="372"/>
    </row>
    <row r="9" s="195" customFormat="1" ht="22.5" customHeight="1" spans="1:5">
      <c r="A9" s="365"/>
      <c r="B9" s="371"/>
      <c r="C9" s="371"/>
      <c r="D9" s="371"/>
      <c r="E9" s="372"/>
    </row>
    <row r="10" s="359" customFormat="1" ht="22.5" customHeight="1" spans="1:5">
      <c r="A10" s="369"/>
      <c r="B10" s="366"/>
      <c r="C10" s="366"/>
      <c r="D10" s="366"/>
      <c r="E10" s="367"/>
    </row>
    <row r="11" s="195" customFormat="1" ht="22.5" customHeight="1" spans="1:5">
      <c r="A11" s="365"/>
      <c r="B11" s="371"/>
      <c r="C11" s="371"/>
      <c r="D11" s="371"/>
      <c r="E11" s="372"/>
    </row>
    <row r="12" s="359" customFormat="1" ht="22.5" customHeight="1" spans="1:5">
      <c r="A12" s="368"/>
      <c r="B12" s="366"/>
      <c r="C12" s="366"/>
      <c r="D12" s="366"/>
      <c r="E12" s="367"/>
    </row>
    <row r="13" s="359" customFormat="1" ht="22.5" customHeight="1" spans="1:5">
      <c r="A13" s="369"/>
      <c r="B13" s="366"/>
      <c r="C13" s="366"/>
      <c r="D13" s="366"/>
      <c r="E13" s="367"/>
    </row>
    <row r="14" s="195" customFormat="1" ht="22.5" customHeight="1" spans="1:5">
      <c r="A14" s="370"/>
      <c r="B14" s="371"/>
      <c r="C14" s="371"/>
      <c r="D14" s="371"/>
      <c r="E14" s="372"/>
    </row>
    <row r="15" s="195" customFormat="1" ht="22.5" customHeight="1" spans="1:5">
      <c r="A15" s="365"/>
      <c r="B15" s="371"/>
      <c r="C15" s="371"/>
      <c r="D15" s="371"/>
      <c r="E15" s="372"/>
    </row>
    <row r="16" s="359" customFormat="1" ht="22.5" customHeight="1" spans="1:5">
      <c r="A16" s="369"/>
      <c r="B16" s="366"/>
      <c r="C16" s="366"/>
      <c r="D16" s="366"/>
      <c r="E16" s="367"/>
    </row>
    <row r="17" s="359" customFormat="1" ht="22.5" customHeight="1" spans="1:5">
      <c r="A17" s="365"/>
      <c r="B17" s="373"/>
      <c r="C17" s="373"/>
      <c r="D17" s="374"/>
      <c r="E17" s="375"/>
    </row>
    <row r="18" s="359" customFormat="1" ht="22.5" customHeight="1" spans="1:5">
      <c r="A18" s="351"/>
      <c r="B18" s="373"/>
      <c r="C18" s="373"/>
      <c r="D18" s="374"/>
      <c r="E18" s="375"/>
    </row>
    <row r="19" s="359" customFormat="1" ht="22.5" customHeight="1" spans="1:5">
      <c r="A19" s="351"/>
      <c r="B19" s="373"/>
      <c r="C19" s="373"/>
      <c r="D19" s="374"/>
      <c r="E19" s="375"/>
    </row>
    <row r="20" s="359" customFormat="1" ht="22.5" customHeight="1" spans="1:5">
      <c r="A20" s="369"/>
      <c r="B20" s="373"/>
      <c r="C20" s="373"/>
      <c r="D20" s="374"/>
      <c r="E20" s="375"/>
    </row>
    <row r="21" s="359" customFormat="1" ht="22.5" customHeight="1" spans="1:5">
      <c r="A21" s="355" t="s">
        <v>1222</v>
      </c>
      <c r="B21" s="373"/>
      <c r="C21" s="373"/>
      <c r="D21" s="373"/>
      <c r="E21" s="376"/>
    </row>
    <row r="22" s="359" customFormat="1" ht="22.5" customHeight="1" spans="1:5">
      <c r="A22" s="355" t="s">
        <v>1223</v>
      </c>
      <c r="B22" s="373"/>
      <c r="C22" s="373"/>
      <c r="D22" s="373"/>
      <c r="E22" s="376"/>
    </row>
    <row r="23" s="359" customFormat="1" ht="22.5" customHeight="1" spans="1:5">
      <c r="A23" s="355" t="s">
        <v>1224</v>
      </c>
      <c r="B23" s="373"/>
      <c r="C23" s="373"/>
      <c r="D23" s="373"/>
      <c r="E23" s="376"/>
    </row>
  </sheetData>
  <mergeCells count="1">
    <mergeCell ref="A2:E2"/>
  </mergeCells>
  <printOptions horizontalCentered="1"/>
  <pageMargins left="0.590277777777778" right="0.590277777777778" top="0.393055555555556" bottom="0.590277777777778" header="0.590277777777778" footer="0.393055555555556"/>
  <pageSetup paperSize="9" firstPageNumber="0" fitToHeight="0" orientation="portrait" blackAndWhite="1" useFirstPageNumber="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1"/>
  <sheetViews>
    <sheetView showZeros="0" view="pageBreakPreview" zoomScaleNormal="100" workbookViewId="0">
      <selection activeCell="M16" sqref="M16"/>
    </sheetView>
  </sheetViews>
  <sheetFormatPr defaultColWidth="9" defaultRowHeight="14.25"/>
  <cols>
    <col min="1" max="1" width="33.6666666666667" style="337" customWidth="1"/>
    <col min="2" max="2" width="14" style="337" customWidth="1"/>
    <col min="3" max="5" width="14" style="338" customWidth="1"/>
    <col min="6" max="7" width="11.4416666666667" style="337" customWidth="1"/>
    <col min="8" max="16384" width="9" style="337"/>
  </cols>
  <sheetData>
    <row r="1" s="329" customFormat="1" ht="24" customHeight="1" spans="1:4">
      <c r="A1" s="329" t="s">
        <v>1225</v>
      </c>
      <c r="D1" s="339"/>
    </row>
    <row r="2" s="330" customFormat="1" ht="60" customHeight="1" spans="1:5">
      <c r="A2" s="340" t="s">
        <v>1226</v>
      </c>
      <c r="B2" s="340"/>
      <c r="C2" s="341"/>
      <c r="D2" s="341"/>
      <c r="E2" s="341"/>
    </row>
    <row r="3" s="331" customFormat="1" ht="27" customHeight="1" spans="4:4">
      <c r="D3" s="331" t="s">
        <v>39</v>
      </c>
    </row>
    <row r="4" s="332" customFormat="1" ht="30" customHeight="1" spans="1:5">
      <c r="A4" s="342" t="s">
        <v>1227</v>
      </c>
      <c r="B4" s="343" t="s">
        <v>5</v>
      </c>
      <c r="C4" s="344" t="s">
        <v>6</v>
      </c>
      <c r="D4" s="344" t="s">
        <v>7</v>
      </c>
      <c r="E4" s="345" t="s">
        <v>8</v>
      </c>
    </row>
    <row r="5" s="333" customFormat="1" ht="24" customHeight="1" spans="1:5">
      <c r="A5" s="346"/>
      <c r="B5" s="347"/>
      <c r="C5" s="348"/>
      <c r="D5" s="348"/>
      <c r="E5" s="349"/>
    </row>
    <row r="6" s="333" customFormat="1" ht="24" customHeight="1" spans="1:5">
      <c r="A6" s="346"/>
      <c r="B6" s="347"/>
      <c r="C6" s="348"/>
      <c r="D6" s="348"/>
      <c r="E6" s="349"/>
    </row>
    <row r="7" s="333" customFormat="1" ht="24" customHeight="1" spans="1:5">
      <c r="A7" s="346"/>
      <c r="B7" s="347"/>
      <c r="C7" s="348"/>
      <c r="D7" s="348"/>
      <c r="E7" s="349"/>
    </row>
    <row r="8" s="334" customFormat="1" ht="24" customHeight="1" spans="1:5">
      <c r="A8" s="346"/>
      <c r="B8" s="347"/>
      <c r="C8" s="350"/>
      <c r="D8" s="350"/>
      <c r="E8" s="349"/>
    </row>
    <row r="9" s="334" customFormat="1" ht="24" customHeight="1" spans="1:5">
      <c r="A9" s="346"/>
      <c r="B9" s="347"/>
      <c r="C9" s="348"/>
      <c r="D9" s="348"/>
      <c r="E9" s="349"/>
    </row>
    <row r="10" s="334" customFormat="1" ht="24" customHeight="1" spans="1:5">
      <c r="A10" s="346"/>
      <c r="B10" s="347"/>
      <c r="C10" s="348"/>
      <c r="D10" s="348"/>
      <c r="E10" s="349"/>
    </row>
    <row r="11" s="334" customFormat="1" ht="24" customHeight="1" spans="1:15">
      <c r="A11" s="351"/>
      <c r="B11" s="352"/>
      <c r="C11" s="348"/>
      <c r="D11" s="348"/>
      <c r="E11" s="349"/>
      <c r="O11" s="357"/>
    </row>
    <row r="12" s="335" customFormat="1" ht="24" customHeight="1" spans="1:5">
      <c r="A12" s="353" t="s">
        <v>1186</v>
      </c>
      <c r="B12" s="354">
        <f>SUM(B5:B10)</f>
        <v>0</v>
      </c>
      <c r="C12" s="355">
        <f>SUM(C5:C10)</f>
        <v>0</v>
      </c>
      <c r="D12" s="355">
        <f>SUM(D5:D10)</f>
        <v>0</v>
      </c>
      <c r="E12" s="349"/>
    </row>
    <row r="13" s="336" customFormat="1" ht="24" customHeight="1" spans="3:5">
      <c r="C13" s="356"/>
      <c r="D13" s="356"/>
      <c r="E13" s="356"/>
    </row>
    <row r="14" s="336" customFormat="1" ht="24" customHeight="1" spans="3:5">
      <c r="C14" s="356"/>
      <c r="D14" s="356"/>
      <c r="E14" s="356"/>
    </row>
    <row r="15" s="336" customFormat="1" ht="24" customHeight="1" spans="3:5">
      <c r="C15" s="356"/>
      <c r="D15" s="356"/>
      <c r="E15" s="356"/>
    </row>
    <row r="16" s="336" customFormat="1" ht="24" customHeight="1" spans="3:5">
      <c r="C16" s="356"/>
      <c r="D16" s="356"/>
      <c r="E16" s="356"/>
    </row>
    <row r="17" s="336" customFormat="1" ht="24" customHeight="1" spans="3:5">
      <c r="C17" s="356"/>
      <c r="D17" s="356"/>
      <c r="E17" s="356"/>
    </row>
    <row r="18" s="336" customFormat="1" ht="24" customHeight="1" spans="3:5">
      <c r="C18" s="356"/>
      <c r="D18" s="356"/>
      <c r="E18" s="356"/>
    </row>
    <row r="19" s="336" customFormat="1" ht="24" customHeight="1" spans="3:5">
      <c r="C19" s="356"/>
      <c r="D19" s="356"/>
      <c r="E19" s="356"/>
    </row>
    <row r="20" s="336" customFormat="1" ht="24" customHeight="1" spans="3:5">
      <c r="C20" s="356"/>
      <c r="D20" s="356"/>
      <c r="E20" s="356"/>
    </row>
    <row r="21" s="336" customFormat="1" ht="24" customHeight="1" spans="3:5">
      <c r="C21" s="356"/>
      <c r="D21" s="356"/>
      <c r="E21" s="356"/>
    </row>
    <row r="22" s="336" customFormat="1" ht="24" customHeight="1" spans="3:5">
      <c r="C22" s="356"/>
      <c r="D22" s="356"/>
      <c r="E22" s="356"/>
    </row>
    <row r="23" s="336" customFormat="1" ht="24" customHeight="1" spans="3:5">
      <c r="C23" s="356"/>
      <c r="D23" s="356"/>
      <c r="E23" s="356"/>
    </row>
    <row r="24" s="336" customFormat="1" ht="24" customHeight="1" spans="3:5">
      <c r="C24" s="356"/>
      <c r="D24" s="356"/>
      <c r="E24" s="356"/>
    </row>
    <row r="25" s="336" customFormat="1" ht="24" customHeight="1" spans="3:5">
      <c r="C25" s="356"/>
      <c r="D25" s="356"/>
      <c r="E25" s="356"/>
    </row>
    <row r="26" s="336" customFormat="1" ht="24" customHeight="1" spans="3:5">
      <c r="C26" s="356"/>
      <c r="D26" s="356"/>
      <c r="E26" s="356"/>
    </row>
    <row r="27" s="336" customFormat="1" ht="24" customHeight="1" spans="3:5">
      <c r="C27" s="356"/>
      <c r="D27" s="356"/>
      <c r="E27" s="356"/>
    </row>
    <row r="28" s="336" customFormat="1" ht="24" customHeight="1" spans="3:5">
      <c r="C28" s="356"/>
      <c r="D28" s="356"/>
      <c r="E28" s="356"/>
    </row>
    <row r="29" s="336" customFormat="1" ht="24" customHeight="1" spans="3:5">
      <c r="C29" s="356"/>
      <c r="D29" s="356"/>
      <c r="E29" s="356"/>
    </row>
    <row r="30" s="336" customFormat="1" ht="24" customHeight="1" spans="3:5">
      <c r="C30" s="356"/>
      <c r="D30" s="356"/>
      <c r="E30" s="356"/>
    </row>
    <row r="31" s="336" customFormat="1" ht="24" customHeight="1" spans="3:5">
      <c r="C31" s="356"/>
      <c r="D31" s="356"/>
      <c r="E31" s="356"/>
    </row>
    <row r="32" s="336" customFormat="1" ht="24" customHeight="1" spans="3:5">
      <c r="C32" s="356"/>
      <c r="D32" s="356"/>
      <c r="E32" s="356"/>
    </row>
    <row r="33" s="336" customFormat="1" ht="24" customHeight="1" spans="3:5">
      <c r="C33" s="356"/>
      <c r="D33" s="356"/>
      <c r="E33" s="356"/>
    </row>
    <row r="34" s="336" customFormat="1" ht="24" customHeight="1" spans="3:5">
      <c r="C34" s="356"/>
      <c r="D34" s="356"/>
      <c r="E34" s="356"/>
    </row>
    <row r="35" s="336" customFormat="1" ht="24" customHeight="1" spans="3:5">
      <c r="C35" s="356"/>
      <c r="D35" s="356"/>
      <c r="E35" s="356"/>
    </row>
    <row r="36" s="336" customFormat="1" ht="24" customHeight="1" spans="3:5">
      <c r="C36" s="356"/>
      <c r="D36" s="356"/>
      <c r="E36" s="356"/>
    </row>
    <row r="37" s="336" customFormat="1" ht="24" customHeight="1" spans="3:5">
      <c r="C37" s="356"/>
      <c r="D37" s="356"/>
      <c r="E37" s="356"/>
    </row>
    <row r="38" s="336" customFormat="1" ht="24" customHeight="1" spans="3:5">
      <c r="C38" s="356"/>
      <c r="D38" s="356"/>
      <c r="E38" s="356"/>
    </row>
    <row r="39" s="336" customFormat="1" ht="24" customHeight="1" spans="3:5">
      <c r="C39" s="356"/>
      <c r="D39" s="356"/>
      <c r="E39" s="356"/>
    </row>
    <row r="40" s="336" customFormat="1" ht="24" customHeight="1" spans="3:5">
      <c r="C40" s="356"/>
      <c r="D40" s="356"/>
      <c r="E40" s="356"/>
    </row>
    <row r="41" s="336" customFormat="1" ht="24" customHeight="1" spans="3:5">
      <c r="C41" s="356"/>
      <c r="D41" s="356"/>
      <c r="E41" s="356"/>
    </row>
    <row r="42" s="336" customFormat="1" ht="24" customHeight="1" spans="3:5">
      <c r="C42" s="356"/>
      <c r="D42" s="356"/>
      <c r="E42" s="356"/>
    </row>
    <row r="43" s="336" customFormat="1" ht="24" customHeight="1" spans="3:5">
      <c r="C43" s="356"/>
      <c r="D43" s="356"/>
      <c r="E43" s="356"/>
    </row>
    <row r="44" s="336" customFormat="1" ht="24" customHeight="1" spans="3:5">
      <c r="C44" s="356"/>
      <c r="D44" s="356"/>
      <c r="E44" s="356"/>
    </row>
    <row r="45" s="336" customFormat="1" ht="24" customHeight="1" spans="3:5">
      <c r="C45" s="356"/>
      <c r="D45" s="356"/>
      <c r="E45" s="356"/>
    </row>
    <row r="46" s="336" customFormat="1" ht="24" customHeight="1" spans="3:5">
      <c r="C46" s="356"/>
      <c r="D46" s="356"/>
      <c r="E46" s="356"/>
    </row>
    <row r="47" s="336" customFormat="1" ht="24" customHeight="1" spans="3:5">
      <c r="C47" s="356"/>
      <c r="D47" s="356"/>
      <c r="E47" s="356"/>
    </row>
    <row r="48" s="336" customFormat="1" ht="24" customHeight="1" spans="3:5">
      <c r="C48" s="356"/>
      <c r="D48" s="356"/>
      <c r="E48" s="356"/>
    </row>
    <row r="49" s="336" customFormat="1" ht="24" customHeight="1" spans="3:5">
      <c r="C49" s="356"/>
      <c r="D49" s="356"/>
      <c r="E49" s="356"/>
    </row>
    <row r="50" s="336" customFormat="1" ht="24" customHeight="1" spans="3:5">
      <c r="C50" s="356"/>
      <c r="D50" s="356"/>
      <c r="E50" s="356"/>
    </row>
    <row r="51" s="336" customFormat="1" ht="24" customHeight="1" spans="3:5">
      <c r="C51" s="356"/>
      <c r="D51" s="356"/>
      <c r="E51" s="356"/>
    </row>
    <row r="52" s="336" customFormat="1" ht="24" customHeight="1" spans="3:5">
      <c r="C52" s="356"/>
      <c r="D52" s="356"/>
      <c r="E52" s="356"/>
    </row>
    <row r="53" s="336" customFormat="1" ht="24" customHeight="1" spans="3:5">
      <c r="C53" s="356"/>
      <c r="D53" s="356"/>
      <c r="E53" s="356"/>
    </row>
    <row r="54" s="336" customFormat="1" ht="24" customHeight="1" spans="3:5">
      <c r="C54" s="356"/>
      <c r="D54" s="356"/>
      <c r="E54" s="356"/>
    </row>
    <row r="55" s="336" customFormat="1" ht="24" customHeight="1" spans="3:5">
      <c r="C55" s="356"/>
      <c r="D55" s="356"/>
      <c r="E55" s="356"/>
    </row>
    <row r="56" s="336" customFormat="1" ht="24" customHeight="1" spans="3:5">
      <c r="C56" s="356"/>
      <c r="D56" s="356"/>
      <c r="E56" s="356"/>
    </row>
    <row r="57" s="336" customFormat="1" ht="24" customHeight="1" spans="3:5">
      <c r="C57" s="356"/>
      <c r="D57" s="356"/>
      <c r="E57" s="356"/>
    </row>
    <row r="58" s="336" customFormat="1" ht="24" customHeight="1" spans="3:5">
      <c r="C58" s="356"/>
      <c r="D58" s="356"/>
      <c r="E58" s="356"/>
    </row>
    <row r="59" s="336" customFormat="1" ht="24" customHeight="1" spans="3:5">
      <c r="C59" s="356"/>
      <c r="D59" s="356"/>
      <c r="E59" s="356"/>
    </row>
    <row r="60" s="336" customFormat="1" ht="24" customHeight="1" spans="3:5">
      <c r="C60" s="356"/>
      <c r="D60" s="356"/>
      <c r="E60" s="356"/>
    </row>
    <row r="61" s="336" customFormat="1" ht="24" customHeight="1" spans="3:5">
      <c r="C61" s="356"/>
      <c r="D61" s="356"/>
      <c r="E61" s="356"/>
    </row>
    <row r="62" s="336" customFormat="1" ht="24" customHeight="1" spans="3:5">
      <c r="C62" s="356"/>
      <c r="D62" s="356"/>
      <c r="E62" s="356"/>
    </row>
    <row r="63" s="336" customFormat="1" ht="24" customHeight="1" spans="3:5">
      <c r="C63" s="356"/>
      <c r="D63" s="356"/>
      <c r="E63" s="356"/>
    </row>
    <row r="64" s="336" customFormat="1" ht="24" customHeight="1" spans="3:5">
      <c r="C64" s="356"/>
      <c r="D64" s="356"/>
      <c r="E64" s="356"/>
    </row>
    <row r="65" s="336" customFormat="1" ht="24" customHeight="1" spans="3:5">
      <c r="C65" s="356"/>
      <c r="D65" s="356"/>
      <c r="E65" s="356"/>
    </row>
    <row r="66" s="336" customFormat="1" ht="24" customHeight="1" spans="3:5">
      <c r="C66" s="356"/>
      <c r="D66" s="356"/>
      <c r="E66" s="356"/>
    </row>
    <row r="67" s="336" customFormat="1" ht="24" customHeight="1" spans="3:5">
      <c r="C67" s="356"/>
      <c r="D67" s="356"/>
      <c r="E67" s="356"/>
    </row>
    <row r="68" s="336" customFormat="1" ht="24" customHeight="1" spans="3:5">
      <c r="C68" s="356"/>
      <c r="D68" s="356"/>
      <c r="E68" s="356"/>
    </row>
    <row r="69" s="336" customFormat="1" ht="24" customHeight="1" spans="3:5">
      <c r="C69" s="356"/>
      <c r="D69" s="356"/>
      <c r="E69" s="356"/>
    </row>
    <row r="70" s="336" customFormat="1" ht="24" customHeight="1" spans="3:5">
      <c r="C70" s="356"/>
      <c r="D70" s="356"/>
      <c r="E70" s="356"/>
    </row>
    <row r="71" s="336" customFormat="1" ht="24" customHeight="1" spans="3:5">
      <c r="C71" s="356"/>
      <c r="D71" s="356"/>
      <c r="E71" s="356"/>
    </row>
    <row r="72" s="336" customFormat="1" ht="24" customHeight="1" spans="3:5">
      <c r="C72" s="356"/>
      <c r="D72" s="356"/>
      <c r="E72" s="356"/>
    </row>
    <row r="73" s="336" customFormat="1" ht="24" customHeight="1" spans="3:5">
      <c r="C73" s="356"/>
      <c r="D73" s="356"/>
      <c r="E73" s="356"/>
    </row>
    <row r="74" s="336" customFormat="1" ht="24" customHeight="1" spans="3:5">
      <c r="C74" s="356"/>
      <c r="D74" s="356"/>
      <c r="E74" s="356"/>
    </row>
    <row r="75" s="336" customFormat="1" ht="24" customHeight="1" spans="3:5">
      <c r="C75" s="356"/>
      <c r="D75" s="356"/>
      <c r="E75" s="356"/>
    </row>
    <row r="76" s="336" customFormat="1" ht="24" customHeight="1" spans="3:5">
      <c r="C76" s="356"/>
      <c r="D76" s="356"/>
      <c r="E76" s="356"/>
    </row>
    <row r="77" s="336" customFormat="1" ht="24" customHeight="1" spans="3:5">
      <c r="C77" s="356"/>
      <c r="D77" s="356"/>
      <c r="E77" s="356"/>
    </row>
    <row r="78" s="336" customFormat="1" ht="24" customHeight="1" spans="3:5">
      <c r="C78" s="356"/>
      <c r="D78" s="356"/>
      <c r="E78" s="356"/>
    </row>
    <row r="79" s="336" customFormat="1" ht="24" customHeight="1" spans="3:5">
      <c r="C79" s="356"/>
      <c r="D79" s="356"/>
      <c r="E79" s="356"/>
    </row>
    <row r="80" s="336" customFormat="1" ht="24" customHeight="1" spans="3:5">
      <c r="C80" s="356"/>
      <c r="D80" s="356"/>
      <c r="E80" s="356"/>
    </row>
    <row r="81" s="336" customFormat="1" ht="24" customHeight="1" spans="3:5">
      <c r="C81" s="356"/>
      <c r="D81" s="356"/>
      <c r="E81" s="356"/>
    </row>
  </sheetData>
  <mergeCells count="2">
    <mergeCell ref="A2:E2"/>
    <mergeCell ref="D3:E3"/>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O89"/>
  <sheetViews>
    <sheetView showGridLines="0" showZeros="0" view="pageBreakPreview" zoomScale="90" zoomScaleNormal="100" workbookViewId="0">
      <selection activeCell="M16" sqref="M16"/>
    </sheetView>
  </sheetViews>
  <sheetFormatPr defaultColWidth="6.88333333333333" defaultRowHeight="15.9" customHeight="1"/>
  <cols>
    <col min="1" max="1" width="56.1083333333333" style="283" customWidth="1"/>
    <col min="2" max="3" width="15.4416666666667" style="283" customWidth="1"/>
    <col min="4" max="4" width="14.3333333333333" style="283" customWidth="1"/>
    <col min="5" max="5" width="9.66666666666667" style="283" customWidth="1"/>
    <col min="6" max="6" width="9.66666666666667" style="320" customWidth="1"/>
    <col min="7" max="249" width="6.88333333333333" style="283"/>
  </cols>
  <sheetData>
    <row r="1" s="277" customFormat="1" ht="24" customHeight="1" spans="1:249">
      <c r="A1" s="284" t="s">
        <v>1228</v>
      </c>
      <c r="B1" s="284"/>
      <c r="C1" s="284"/>
      <c r="D1" s="284"/>
      <c r="E1" s="284"/>
      <c r="F1" s="285"/>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c r="DV1" s="286"/>
      <c r="DW1" s="286"/>
      <c r="DX1" s="286"/>
      <c r="DY1" s="286"/>
      <c r="DZ1" s="286"/>
      <c r="EA1" s="286"/>
      <c r="EB1" s="286"/>
      <c r="EC1" s="286"/>
      <c r="ED1" s="286"/>
      <c r="EE1" s="286"/>
      <c r="EF1" s="286"/>
      <c r="EG1" s="286"/>
      <c r="EH1" s="286"/>
      <c r="EI1" s="286"/>
      <c r="EJ1" s="286"/>
      <c r="EK1" s="286"/>
      <c r="EL1" s="286"/>
      <c r="EM1" s="286"/>
      <c r="EN1" s="286"/>
      <c r="EO1" s="286"/>
      <c r="EP1" s="286"/>
      <c r="EQ1" s="286"/>
      <c r="ER1" s="286"/>
      <c r="ES1" s="286"/>
      <c r="ET1" s="286"/>
      <c r="EU1" s="286"/>
      <c r="EV1" s="286"/>
      <c r="EW1" s="286"/>
      <c r="EX1" s="286"/>
      <c r="EY1" s="286"/>
      <c r="EZ1" s="286"/>
      <c r="FA1" s="286"/>
      <c r="FB1" s="286"/>
      <c r="FC1" s="286"/>
      <c r="FD1" s="286"/>
      <c r="FE1" s="286"/>
      <c r="FF1" s="286"/>
      <c r="FG1" s="286"/>
      <c r="FH1" s="286"/>
      <c r="FI1" s="286"/>
      <c r="FJ1" s="286"/>
      <c r="FK1" s="286"/>
      <c r="FL1" s="286"/>
      <c r="FM1" s="286"/>
      <c r="FN1" s="286"/>
      <c r="FO1" s="286"/>
      <c r="FP1" s="286"/>
      <c r="FQ1" s="286"/>
      <c r="FR1" s="286"/>
      <c r="FS1" s="286"/>
      <c r="FT1" s="286"/>
      <c r="FU1" s="286"/>
      <c r="FV1" s="286"/>
      <c r="FW1" s="286"/>
      <c r="FX1" s="286"/>
      <c r="FY1" s="286"/>
      <c r="FZ1" s="286"/>
      <c r="GA1" s="286"/>
      <c r="GB1" s="286"/>
      <c r="GC1" s="286"/>
      <c r="GD1" s="286"/>
      <c r="GE1" s="286"/>
      <c r="GF1" s="286"/>
      <c r="GG1" s="286"/>
      <c r="GH1" s="286"/>
      <c r="GI1" s="286"/>
      <c r="GJ1" s="286"/>
      <c r="GK1" s="286"/>
      <c r="GL1" s="286"/>
      <c r="GM1" s="286"/>
      <c r="GN1" s="286"/>
      <c r="GO1" s="286"/>
      <c r="GP1" s="286"/>
      <c r="GQ1" s="286"/>
      <c r="GR1" s="286"/>
      <c r="GS1" s="286"/>
      <c r="GT1" s="286"/>
      <c r="GU1" s="286"/>
      <c r="GV1" s="286"/>
      <c r="GW1" s="286"/>
      <c r="GX1" s="286"/>
      <c r="GY1" s="286"/>
      <c r="GZ1" s="286"/>
      <c r="HA1" s="286"/>
      <c r="HB1" s="286"/>
      <c r="HC1" s="286"/>
      <c r="HD1" s="286"/>
      <c r="HE1" s="286"/>
      <c r="HF1" s="286"/>
      <c r="HG1" s="286"/>
      <c r="HH1" s="286"/>
      <c r="HI1" s="286"/>
      <c r="HJ1" s="286"/>
      <c r="HK1" s="286"/>
      <c r="HL1" s="286"/>
      <c r="HM1" s="286"/>
      <c r="HN1" s="286"/>
      <c r="HO1" s="286"/>
      <c r="HP1" s="286"/>
      <c r="HQ1" s="286"/>
      <c r="HR1" s="286"/>
      <c r="HS1" s="286"/>
      <c r="HT1" s="286"/>
      <c r="HU1" s="286"/>
      <c r="HV1" s="286"/>
      <c r="HW1" s="286"/>
      <c r="HX1" s="286"/>
      <c r="HY1" s="286"/>
      <c r="HZ1" s="286"/>
      <c r="IA1" s="286"/>
      <c r="IB1" s="286"/>
      <c r="IC1" s="286"/>
      <c r="ID1" s="286"/>
      <c r="IE1" s="286"/>
      <c r="IF1" s="286"/>
      <c r="IG1" s="286"/>
      <c r="IH1" s="286"/>
      <c r="II1" s="286"/>
      <c r="IJ1" s="286"/>
      <c r="IK1" s="286"/>
      <c r="IL1" s="286"/>
      <c r="IM1" s="286"/>
      <c r="IN1" s="286"/>
      <c r="IO1" s="286"/>
    </row>
    <row r="2" s="278" customFormat="1" ht="42" customHeight="1" spans="1:6">
      <c r="A2" s="287" t="s">
        <v>1229</v>
      </c>
      <c r="B2" s="287"/>
      <c r="C2" s="287"/>
      <c r="D2" s="287"/>
      <c r="E2" s="287"/>
      <c r="F2" s="288"/>
    </row>
    <row r="3" s="279" customFormat="1" ht="27" customHeight="1" spans="6:6">
      <c r="F3" s="321" t="s">
        <v>3</v>
      </c>
    </row>
    <row r="4" s="280" customFormat="1" ht="30" customHeight="1" spans="1:249">
      <c r="A4" s="253" t="s">
        <v>4</v>
      </c>
      <c r="B4" s="254" t="s">
        <v>5</v>
      </c>
      <c r="C4" s="255" t="s">
        <v>40</v>
      </c>
      <c r="D4" s="256" t="s">
        <v>7</v>
      </c>
      <c r="E4" s="257" t="s">
        <v>8</v>
      </c>
      <c r="F4" s="257" t="s">
        <v>9</v>
      </c>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c r="DM4" s="291"/>
      <c r="DN4" s="291"/>
      <c r="DO4" s="291"/>
      <c r="DP4" s="291"/>
      <c r="DQ4" s="291"/>
      <c r="DR4" s="291"/>
      <c r="DS4" s="291"/>
      <c r="DT4" s="291"/>
      <c r="DU4" s="291"/>
      <c r="DV4" s="291"/>
      <c r="DW4" s="291"/>
      <c r="DX4" s="291"/>
      <c r="DY4" s="291"/>
      <c r="DZ4" s="291"/>
      <c r="EA4" s="291"/>
      <c r="EB4" s="291"/>
      <c r="EC4" s="291"/>
      <c r="ED4" s="291"/>
      <c r="EE4" s="291"/>
      <c r="EF4" s="291"/>
      <c r="EG4" s="291"/>
      <c r="EH4" s="291"/>
      <c r="EI4" s="291"/>
      <c r="EJ4" s="291"/>
      <c r="EK4" s="291"/>
      <c r="EL4" s="291"/>
      <c r="EM4" s="291"/>
      <c r="EN4" s="291"/>
      <c r="EO4" s="291"/>
      <c r="EP4" s="291"/>
      <c r="EQ4" s="291"/>
      <c r="ER4" s="291"/>
      <c r="ES4" s="291"/>
      <c r="ET4" s="291"/>
      <c r="EU4" s="291"/>
      <c r="EV4" s="291"/>
      <c r="EW4" s="291"/>
      <c r="EX4" s="291"/>
      <c r="EY4" s="291"/>
      <c r="EZ4" s="291"/>
      <c r="FA4" s="291"/>
      <c r="FB4" s="291"/>
      <c r="FC4" s="291"/>
      <c r="FD4" s="291"/>
      <c r="FE4" s="291"/>
      <c r="FF4" s="291"/>
      <c r="FG4" s="291"/>
      <c r="FH4" s="291"/>
      <c r="FI4" s="291"/>
      <c r="FJ4" s="291"/>
      <c r="FK4" s="291"/>
      <c r="FL4" s="291"/>
      <c r="FM4" s="291"/>
      <c r="FN4" s="291"/>
      <c r="FO4" s="291"/>
      <c r="FP4" s="291"/>
      <c r="FQ4" s="291"/>
      <c r="FR4" s="291"/>
      <c r="FS4" s="291"/>
      <c r="FT4" s="291"/>
      <c r="FU4" s="291"/>
      <c r="FV4" s="291"/>
      <c r="FW4" s="291"/>
      <c r="FX4" s="291"/>
      <c r="FY4" s="291"/>
      <c r="FZ4" s="291"/>
      <c r="GA4" s="291"/>
      <c r="GB4" s="291"/>
      <c r="GC4" s="291"/>
      <c r="GD4" s="291"/>
      <c r="GE4" s="291"/>
      <c r="GF4" s="291"/>
      <c r="GG4" s="291"/>
      <c r="GH4" s="291"/>
      <c r="GI4" s="291"/>
      <c r="GJ4" s="291"/>
      <c r="GK4" s="291"/>
      <c r="GL4" s="291"/>
      <c r="GM4" s="291"/>
      <c r="GN4" s="291"/>
      <c r="GO4" s="291"/>
      <c r="GP4" s="291"/>
      <c r="GQ4" s="291"/>
      <c r="GR4" s="291"/>
      <c r="GS4" s="291"/>
      <c r="GT4" s="291"/>
      <c r="GU4" s="291"/>
      <c r="GV4" s="291"/>
      <c r="GW4" s="291"/>
      <c r="GX4" s="291"/>
      <c r="GY4" s="291"/>
      <c r="GZ4" s="291"/>
      <c r="HA4" s="291"/>
      <c r="HB4" s="291"/>
      <c r="HC4" s="291"/>
      <c r="HD4" s="291"/>
      <c r="HE4" s="291"/>
      <c r="HF4" s="291"/>
      <c r="HG4" s="291"/>
      <c r="HH4" s="291"/>
      <c r="HI4" s="291"/>
      <c r="HJ4" s="291"/>
      <c r="HK4" s="291"/>
      <c r="HL4" s="291"/>
      <c r="HM4" s="291"/>
      <c r="HN4" s="291"/>
      <c r="HO4" s="291"/>
      <c r="HP4" s="291"/>
      <c r="HQ4" s="291"/>
      <c r="HR4" s="291"/>
      <c r="HS4" s="291"/>
      <c r="HT4" s="291"/>
      <c r="HU4" s="291"/>
      <c r="HV4" s="291"/>
      <c r="HW4" s="291"/>
      <c r="HX4" s="291"/>
      <c r="HY4" s="291"/>
      <c r="HZ4" s="291"/>
      <c r="IA4" s="291"/>
      <c r="IB4" s="291"/>
      <c r="IC4" s="291"/>
      <c r="ID4" s="291"/>
      <c r="IE4" s="291"/>
      <c r="IF4" s="291"/>
      <c r="IG4" s="291"/>
      <c r="IH4" s="291"/>
      <c r="II4" s="291"/>
      <c r="IJ4" s="291"/>
      <c r="IK4" s="291"/>
      <c r="IL4" s="291"/>
      <c r="IM4" s="291"/>
      <c r="IN4" s="291"/>
      <c r="IO4" s="291"/>
    </row>
    <row r="5" s="280" customFormat="1" ht="24" customHeight="1" spans="1:249">
      <c r="A5" s="292" t="s">
        <v>1230</v>
      </c>
      <c r="B5" s="292">
        <f>SUM(B6:B28)</f>
        <v>400000</v>
      </c>
      <c r="C5" s="292">
        <f>SUM(C6:C28)</f>
        <v>270000</v>
      </c>
      <c r="D5" s="294">
        <v>239483</v>
      </c>
      <c r="E5" s="295">
        <f>IFERROR(D5/C5,0)</f>
        <v>0.886974074074074</v>
      </c>
      <c r="F5" s="322">
        <v>1.2389956955424</v>
      </c>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7"/>
      <c r="CE5" s="297"/>
      <c r="CF5" s="297"/>
      <c r="CG5" s="297"/>
      <c r="CH5" s="297"/>
      <c r="CI5" s="297"/>
      <c r="CJ5" s="297"/>
      <c r="CK5" s="297"/>
      <c r="CL5" s="297"/>
      <c r="CM5" s="297"/>
      <c r="CN5" s="297"/>
      <c r="CO5" s="297"/>
      <c r="CP5" s="297"/>
      <c r="CQ5" s="297"/>
      <c r="CR5" s="297"/>
      <c r="CS5" s="297"/>
      <c r="CT5" s="297"/>
      <c r="CU5" s="297"/>
      <c r="CV5" s="297"/>
      <c r="CW5" s="297"/>
      <c r="CX5" s="297"/>
      <c r="CY5" s="297"/>
      <c r="CZ5" s="297"/>
      <c r="DA5" s="297"/>
      <c r="DB5" s="297"/>
      <c r="DC5" s="297"/>
      <c r="DD5" s="297"/>
      <c r="DE5" s="297"/>
      <c r="DF5" s="297"/>
      <c r="DG5" s="297"/>
      <c r="DH5" s="297"/>
      <c r="DI5" s="297"/>
      <c r="DJ5" s="297"/>
      <c r="DK5" s="297"/>
      <c r="DL5" s="297"/>
      <c r="DM5" s="297"/>
      <c r="DN5" s="297"/>
      <c r="DO5" s="297"/>
      <c r="DP5" s="297"/>
      <c r="DQ5" s="297"/>
      <c r="DR5" s="297"/>
      <c r="DS5" s="297"/>
      <c r="DT5" s="297"/>
      <c r="DU5" s="297"/>
      <c r="DV5" s="297"/>
      <c r="DW5" s="297"/>
      <c r="DX5" s="297"/>
      <c r="DY5" s="297"/>
      <c r="DZ5" s="297"/>
      <c r="EA5" s="297"/>
      <c r="EB5" s="297"/>
      <c r="EC5" s="297"/>
      <c r="ED5" s="297"/>
      <c r="EE5" s="297"/>
      <c r="EF5" s="297"/>
      <c r="EG5" s="297"/>
      <c r="EH5" s="297"/>
      <c r="EI5" s="297"/>
      <c r="EJ5" s="297"/>
      <c r="EK5" s="297"/>
      <c r="EL5" s="297"/>
      <c r="EM5" s="297"/>
      <c r="EN5" s="297"/>
      <c r="EO5" s="297"/>
      <c r="EP5" s="297"/>
      <c r="EQ5" s="297"/>
      <c r="ER5" s="297"/>
      <c r="ES5" s="297"/>
      <c r="ET5" s="297"/>
      <c r="EU5" s="297"/>
      <c r="EV5" s="297"/>
      <c r="EW5" s="297"/>
      <c r="EX5" s="297"/>
      <c r="EY5" s="297"/>
      <c r="EZ5" s="297"/>
      <c r="FA5" s="297"/>
      <c r="FB5" s="297"/>
      <c r="FC5" s="297"/>
      <c r="FD5" s="297"/>
      <c r="FE5" s="297"/>
      <c r="FF5" s="297"/>
      <c r="FG5" s="297"/>
      <c r="FH5" s="297"/>
      <c r="FI5" s="297"/>
      <c r="FJ5" s="297"/>
      <c r="FK5" s="297"/>
      <c r="FL5" s="297"/>
      <c r="FM5" s="297"/>
      <c r="FN5" s="297"/>
      <c r="FO5" s="297"/>
      <c r="FP5" s="297"/>
      <c r="FQ5" s="297"/>
      <c r="FR5" s="297"/>
      <c r="FS5" s="297"/>
      <c r="FT5" s="297"/>
      <c r="FU5" s="297"/>
      <c r="FV5" s="297"/>
      <c r="FW5" s="297"/>
      <c r="FX5" s="297"/>
      <c r="FY5" s="297"/>
      <c r="FZ5" s="297"/>
      <c r="GA5" s="297"/>
      <c r="GB5" s="297"/>
      <c r="GC5" s="297"/>
      <c r="GD5" s="297"/>
      <c r="GE5" s="297"/>
      <c r="GF5" s="297"/>
      <c r="GG5" s="297"/>
      <c r="GH5" s="297"/>
      <c r="GI5" s="297"/>
      <c r="GJ5" s="297"/>
      <c r="GK5" s="297"/>
      <c r="GL5" s="297"/>
      <c r="GM5" s="297"/>
      <c r="GN5" s="297"/>
      <c r="GO5" s="297"/>
      <c r="GP5" s="297"/>
      <c r="GQ5" s="297"/>
      <c r="GR5" s="297"/>
      <c r="GS5" s="297"/>
      <c r="GT5" s="297"/>
      <c r="GU5" s="297"/>
      <c r="GV5" s="297"/>
      <c r="GW5" s="297"/>
      <c r="GX5" s="297"/>
      <c r="GY5" s="297"/>
      <c r="GZ5" s="297"/>
      <c r="HA5" s="297"/>
      <c r="HB5" s="297"/>
      <c r="HC5" s="297"/>
      <c r="HD5" s="297"/>
      <c r="HE5" s="297"/>
      <c r="HF5" s="297"/>
      <c r="HG5" s="297"/>
      <c r="HH5" s="297"/>
      <c r="HI5" s="297"/>
      <c r="HJ5" s="297"/>
      <c r="HK5" s="297"/>
      <c r="HL5" s="297"/>
      <c r="HM5" s="297"/>
      <c r="HN5" s="297"/>
      <c r="HO5" s="297"/>
      <c r="HP5" s="297"/>
      <c r="HQ5" s="297"/>
      <c r="HR5" s="297"/>
      <c r="HS5" s="297"/>
      <c r="HT5" s="297"/>
      <c r="HU5" s="297"/>
      <c r="HV5" s="297"/>
      <c r="HW5" s="297"/>
      <c r="HX5" s="297"/>
      <c r="HY5" s="297"/>
      <c r="HZ5" s="297"/>
      <c r="IA5" s="297"/>
      <c r="IB5" s="297"/>
      <c r="IC5" s="297"/>
      <c r="ID5" s="297"/>
      <c r="IE5" s="297"/>
      <c r="IF5" s="297"/>
      <c r="IG5" s="297"/>
      <c r="IH5" s="297"/>
      <c r="II5" s="297"/>
      <c r="IJ5" s="297"/>
      <c r="IK5" s="297"/>
      <c r="IL5" s="297"/>
      <c r="IM5" s="297"/>
      <c r="IN5" s="297"/>
      <c r="IO5" s="297"/>
    </row>
    <row r="6" s="281" customFormat="1" ht="24" customHeight="1" spans="1:249">
      <c r="A6" s="298" t="s">
        <v>1231</v>
      </c>
      <c r="B6" s="298"/>
      <c r="C6" s="298"/>
      <c r="D6" s="300"/>
      <c r="E6" s="295">
        <f t="shared" ref="E6:E42" si="0">IFERROR(D6/C6,0)</f>
        <v>0</v>
      </c>
      <c r="F6" s="323">
        <v>0</v>
      </c>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L6" s="297"/>
      <c r="CM6" s="297"/>
      <c r="CN6" s="297"/>
      <c r="CO6" s="297"/>
      <c r="CP6" s="297"/>
      <c r="CQ6" s="297"/>
      <c r="CR6" s="297"/>
      <c r="CS6" s="297"/>
      <c r="CT6" s="297"/>
      <c r="CU6" s="297"/>
      <c r="CV6" s="297"/>
      <c r="CW6" s="297"/>
      <c r="CX6" s="297"/>
      <c r="CY6" s="297"/>
      <c r="CZ6" s="297"/>
      <c r="DA6" s="297"/>
      <c r="DB6" s="297"/>
      <c r="DC6" s="297"/>
      <c r="DD6" s="297"/>
      <c r="DE6" s="297"/>
      <c r="DF6" s="297"/>
      <c r="DG6" s="297"/>
      <c r="DH6" s="297"/>
      <c r="DI6" s="297"/>
      <c r="DJ6" s="297"/>
      <c r="DK6" s="297"/>
      <c r="DL6" s="297"/>
      <c r="DM6" s="297"/>
      <c r="DN6" s="297"/>
      <c r="DO6" s="297"/>
      <c r="DP6" s="297"/>
      <c r="DQ6" s="297"/>
      <c r="DR6" s="297"/>
      <c r="DS6" s="297"/>
      <c r="DT6" s="297"/>
      <c r="DU6" s="297"/>
      <c r="DV6" s="297"/>
      <c r="DW6" s="297"/>
      <c r="DX6" s="297"/>
      <c r="DY6" s="297"/>
      <c r="DZ6" s="297"/>
      <c r="EA6" s="297"/>
      <c r="EB6" s="297"/>
      <c r="EC6" s="297"/>
      <c r="ED6" s="297"/>
      <c r="EE6" s="297"/>
      <c r="EF6" s="297"/>
      <c r="EG6" s="297"/>
      <c r="EH6" s="297"/>
      <c r="EI6" s="297"/>
      <c r="EJ6" s="297"/>
      <c r="EK6" s="297"/>
      <c r="EL6" s="297"/>
      <c r="EM6" s="297"/>
      <c r="EN6" s="297"/>
      <c r="EO6" s="297"/>
      <c r="EP6" s="297"/>
      <c r="EQ6" s="297"/>
      <c r="ER6" s="297"/>
      <c r="ES6" s="297"/>
      <c r="ET6" s="297"/>
      <c r="EU6" s="297"/>
      <c r="EV6" s="297"/>
      <c r="EW6" s="297"/>
      <c r="EX6" s="297"/>
      <c r="EY6" s="297"/>
      <c r="EZ6" s="297"/>
      <c r="FA6" s="297"/>
      <c r="FB6" s="297"/>
      <c r="FC6" s="297"/>
      <c r="FD6" s="297"/>
      <c r="FE6" s="297"/>
      <c r="FF6" s="297"/>
      <c r="FG6" s="297"/>
      <c r="FH6" s="297"/>
      <c r="FI6" s="297"/>
      <c r="FJ6" s="297"/>
      <c r="FK6" s="297"/>
      <c r="FL6" s="297"/>
      <c r="FM6" s="297"/>
      <c r="FN6" s="297"/>
      <c r="FO6" s="297"/>
      <c r="FP6" s="297"/>
      <c r="FQ6" s="297"/>
      <c r="FR6" s="297"/>
      <c r="FS6" s="297"/>
      <c r="FT6" s="297"/>
      <c r="FU6" s="297"/>
      <c r="FV6" s="297"/>
      <c r="FW6" s="297"/>
      <c r="FX6" s="297"/>
      <c r="FY6" s="297"/>
      <c r="FZ6" s="297"/>
      <c r="GA6" s="297"/>
      <c r="GB6" s="297"/>
      <c r="GC6" s="297"/>
      <c r="GD6" s="297"/>
      <c r="GE6" s="297"/>
      <c r="GF6" s="297"/>
      <c r="GG6" s="297"/>
      <c r="GH6" s="297"/>
      <c r="GI6" s="297"/>
      <c r="GJ6" s="297"/>
      <c r="GK6" s="297"/>
      <c r="GL6" s="297"/>
      <c r="GM6" s="297"/>
      <c r="GN6" s="297"/>
      <c r="GO6" s="297"/>
      <c r="GP6" s="297"/>
      <c r="GQ6" s="297"/>
      <c r="GR6" s="297"/>
      <c r="GS6" s="297"/>
      <c r="GT6" s="297"/>
      <c r="GU6" s="297"/>
      <c r="GV6" s="297"/>
      <c r="GW6" s="297"/>
      <c r="GX6" s="297"/>
      <c r="GY6" s="297"/>
      <c r="GZ6" s="297"/>
      <c r="HA6" s="297"/>
      <c r="HB6" s="297"/>
      <c r="HC6" s="297"/>
      <c r="HD6" s="297"/>
      <c r="HE6" s="297"/>
      <c r="HF6" s="297"/>
      <c r="HG6" s="297"/>
      <c r="HH6" s="297"/>
      <c r="HI6" s="297"/>
      <c r="HJ6" s="297"/>
      <c r="HK6" s="297"/>
      <c r="HL6" s="297"/>
      <c r="HM6" s="297"/>
      <c r="HN6" s="297"/>
      <c r="HO6" s="297"/>
      <c r="HP6" s="297"/>
      <c r="HQ6" s="297"/>
      <c r="HR6" s="297"/>
      <c r="HS6" s="297"/>
      <c r="HT6" s="297"/>
      <c r="HU6" s="297"/>
      <c r="HV6" s="297"/>
      <c r="HW6" s="297"/>
      <c r="HX6" s="297"/>
      <c r="HY6" s="297"/>
      <c r="HZ6" s="297"/>
      <c r="IA6" s="297"/>
      <c r="IB6" s="297"/>
      <c r="IC6" s="297"/>
      <c r="ID6" s="297"/>
      <c r="IE6" s="297"/>
      <c r="IF6" s="297"/>
      <c r="IG6" s="297"/>
      <c r="IH6" s="297"/>
      <c r="II6" s="297"/>
      <c r="IJ6" s="297"/>
      <c r="IK6" s="297"/>
      <c r="IL6" s="297"/>
      <c r="IM6" s="297"/>
      <c r="IN6" s="297"/>
      <c r="IO6" s="297"/>
    </row>
    <row r="7" s="281" customFormat="1" ht="24" customHeight="1" spans="1:249">
      <c r="A7" s="298" t="s">
        <v>1232</v>
      </c>
      <c r="B7" s="298"/>
      <c r="C7" s="298"/>
      <c r="D7" s="300"/>
      <c r="E7" s="295">
        <f t="shared" si="0"/>
        <v>0</v>
      </c>
      <c r="F7" s="323">
        <v>0</v>
      </c>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c r="BP7" s="297"/>
      <c r="BQ7" s="297"/>
      <c r="BR7" s="297"/>
      <c r="BS7" s="297"/>
      <c r="BT7" s="297"/>
      <c r="BU7" s="297"/>
      <c r="BV7" s="297"/>
      <c r="BW7" s="297"/>
      <c r="BX7" s="297"/>
      <c r="BY7" s="297"/>
      <c r="BZ7" s="297"/>
      <c r="CA7" s="297"/>
      <c r="CB7" s="297"/>
      <c r="CC7" s="297"/>
      <c r="CD7" s="297"/>
      <c r="CE7" s="297"/>
      <c r="CF7" s="297"/>
      <c r="CG7" s="297"/>
      <c r="CH7" s="297"/>
      <c r="CI7" s="297"/>
      <c r="CJ7" s="297"/>
      <c r="CK7" s="297"/>
      <c r="CL7" s="297"/>
      <c r="CM7" s="297"/>
      <c r="CN7" s="297"/>
      <c r="CO7" s="297"/>
      <c r="CP7" s="297"/>
      <c r="CQ7" s="297"/>
      <c r="CR7" s="297"/>
      <c r="CS7" s="297"/>
      <c r="CT7" s="297"/>
      <c r="CU7" s="297"/>
      <c r="CV7" s="297"/>
      <c r="CW7" s="297"/>
      <c r="CX7" s="297"/>
      <c r="CY7" s="297"/>
      <c r="CZ7" s="297"/>
      <c r="DA7" s="297"/>
      <c r="DB7" s="297"/>
      <c r="DC7" s="297"/>
      <c r="DD7" s="297"/>
      <c r="DE7" s="297"/>
      <c r="DF7" s="297"/>
      <c r="DG7" s="297"/>
      <c r="DH7" s="297"/>
      <c r="DI7" s="297"/>
      <c r="DJ7" s="297"/>
      <c r="DK7" s="297"/>
      <c r="DL7" s="297"/>
      <c r="DM7" s="297"/>
      <c r="DN7" s="297"/>
      <c r="DO7" s="297"/>
      <c r="DP7" s="297"/>
      <c r="DQ7" s="297"/>
      <c r="DR7" s="297"/>
      <c r="DS7" s="297"/>
      <c r="DT7" s="297"/>
      <c r="DU7" s="297"/>
      <c r="DV7" s="297"/>
      <c r="DW7" s="297"/>
      <c r="DX7" s="297"/>
      <c r="DY7" s="297"/>
      <c r="DZ7" s="297"/>
      <c r="EA7" s="297"/>
      <c r="EB7" s="297"/>
      <c r="EC7" s="297"/>
      <c r="ED7" s="297"/>
      <c r="EE7" s="297"/>
      <c r="EF7" s="297"/>
      <c r="EG7" s="297"/>
      <c r="EH7" s="297"/>
      <c r="EI7" s="297"/>
      <c r="EJ7" s="297"/>
      <c r="EK7" s="297"/>
      <c r="EL7" s="297"/>
      <c r="EM7" s="297"/>
      <c r="EN7" s="297"/>
      <c r="EO7" s="297"/>
      <c r="EP7" s="297"/>
      <c r="EQ7" s="297"/>
      <c r="ER7" s="297"/>
      <c r="ES7" s="297"/>
      <c r="ET7" s="297"/>
      <c r="EU7" s="297"/>
      <c r="EV7" s="297"/>
      <c r="EW7" s="297"/>
      <c r="EX7" s="297"/>
      <c r="EY7" s="297"/>
      <c r="EZ7" s="297"/>
      <c r="FA7" s="297"/>
      <c r="FB7" s="297"/>
      <c r="FC7" s="297"/>
      <c r="FD7" s="297"/>
      <c r="FE7" s="297"/>
      <c r="FF7" s="297"/>
      <c r="FG7" s="297"/>
      <c r="FH7" s="297"/>
      <c r="FI7" s="297"/>
      <c r="FJ7" s="297"/>
      <c r="FK7" s="297"/>
      <c r="FL7" s="297"/>
      <c r="FM7" s="297"/>
      <c r="FN7" s="297"/>
      <c r="FO7" s="297"/>
      <c r="FP7" s="297"/>
      <c r="FQ7" s="297"/>
      <c r="FR7" s="297"/>
      <c r="FS7" s="297"/>
      <c r="FT7" s="297"/>
      <c r="FU7" s="297"/>
      <c r="FV7" s="297"/>
      <c r="FW7" s="297"/>
      <c r="FX7" s="297"/>
      <c r="FY7" s="297"/>
      <c r="FZ7" s="297"/>
      <c r="GA7" s="297"/>
      <c r="GB7" s="297"/>
      <c r="GC7" s="297"/>
      <c r="GD7" s="297"/>
      <c r="GE7" s="297"/>
      <c r="GF7" s="297"/>
      <c r="GG7" s="297"/>
      <c r="GH7" s="297"/>
      <c r="GI7" s="297"/>
      <c r="GJ7" s="297"/>
      <c r="GK7" s="297"/>
      <c r="GL7" s="297"/>
      <c r="GM7" s="297"/>
      <c r="GN7" s="297"/>
      <c r="GO7" s="297"/>
      <c r="GP7" s="297"/>
      <c r="GQ7" s="297"/>
      <c r="GR7" s="297"/>
      <c r="GS7" s="297"/>
      <c r="GT7" s="297"/>
      <c r="GU7" s="297"/>
      <c r="GV7" s="297"/>
      <c r="GW7" s="297"/>
      <c r="GX7" s="297"/>
      <c r="GY7" s="297"/>
      <c r="GZ7" s="297"/>
      <c r="HA7" s="297"/>
      <c r="HB7" s="297"/>
      <c r="HC7" s="297"/>
      <c r="HD7" s="297"/>
      <c r="HE7" s="297"/>
      <c r="HF7" s="297"/>
      <c r="HG7" s="297"/>
      <c r="HH7" s="297"/>
      <c r="HI7" s="297"/>
      <c r="HJ7" s="297"/>
      <c r="HK7" s="297"/>
      <c r="HL7" s="297"/>
      <c r="HM7" s="297"/>
      <c r="HN7" s="297"/>
      <c r="HO7" s="297"/>
      <c r="HP7" s="297"/>
      <c r="HQ7" s="297"/>
      <c r="HR7" s="297"/>
      <c r="HS7" s="297"/>
      <c r="HT7" s="297"/>
      <c r="HU7" s="297"/>
      <c r="HV7" s="297"/>
      <c r="HW7" s="297"/>
      <c r="HX7" s="297"/>
      <c r="HY7" s="297"/>
      <c r="HZ7" s="297"/>
      <c r="IA7" s="297"/>
      <c r="IB7" s="297"/>
      <c r="IC7" s="297"/>
      <c r="ID7" s="297"/>
      <c r="IE7" s="297"/>
      <c r="IF7" s="297"/>
      <c r="IG7" s="297"/>
      <c r="IH7" s="297"/>
      <c r="II7" s="297"/>
      <c r="IJ7" s="297"/>
      <c r="IK7" s="297"/>
      <c r="IL7" s="297"/>
      <c r="IM7" s="297"/>
      <c r="IN7" s="297"/>
      <c r="IO7" s="297"/>
    </row>
    <row r="8" s="281" customFormat="1" ht="24" customHeight="1" spans="1:249">
      <c r="A8" s="298" t="s">
        <v>1233</v>
      </c>
      <c r="B8" s="299">
        <v>19500</v>
      </c>
      <c r="C8" s="299">
        <v>6153</v>
      </c>
      <c r="D8" s="324">
        <v>9484</v>
      </c>
      <c r="E8" s="295">
        <f t="shared" si="0"/>
        <v>1.54136193726637</v>
      </c>
      <c r="F8" s="323">
        <v>1.30400109995875</v>
      </c>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297"/>
      <c r="BJ8" s="297"/>
      <c r="BK8" s="297"/>
      <c r="BL8" s="297"/>
      <c r="BM8" s="297"/>
      <c r="BN8" s="297"/>
      <c r="BO8" s="297"/>
      <c r="BP8" s="297"/>
      <c r="BQ8" s="297"/>
      <c r="BR8" s="297"/>
      <c r="BS8" s="297"/>
      <c r="BT8" s="297"/>
      <c r="BU8" s="297"/>
      <c r="BV8" s="297"/>
      <c r="BW8" s="297"/>
      <c r="BX8" s="297"/>
      <c r="BY8" s="297"/>
      <c r="BZ8" s="297"/>
      <c r="CA8" s="297"/>
      <c r="CB8" s="297"/>
      <c r="CC8" s="297"/>
      <c r="CD8" s="297"/>
      <c r="CE8" s="297"/>
      <c r="CF8" s="297"/>
      <c r="CG8" s="297"/>
      <c r="CH8" s="297"/>
      <c r="CI8" s="297"/>
      <c r="CJ8" s="297"/>
      <c r="CK8" s="297"/>
      <c r="CL8" s="297"/>
      <c r="CM8" s="297"/>
      <c r="CN8" s="297"/>
      <c r="CO8" s="297"/>
      <c r="CP8" s="297"/>
      <c r="CQ8" s="297"/>
      <c r="CR8" s="297"/>
      <c r="CS8" s="297"/>
      <c r="CT8" s="297"/>
      <c r="CU8" s="297"/>
      <c r="CV8" s="297"/>
      <c r="CW8" s="297"/>
      <c r="CX8" s="297"/>
      <c r="CY8" s="297"/>
      <c r="CZ8" s="297"/>
      <c r="DA8" s="297"/>
      <c r="DB8" s="297"/>
      <c r="DC8" s="297"/>
      <c r="DD8" s="297"/>
      <c r="DE8" s="297"/>
      <c r="DF8" s="297"/>
      <c r="DG8" s="297"/>
      <c r="DH8" s="297"/>
      <c r="DI8" s="297"/>
      <c r="DJ8" s="297"/>
      <c r="DK8" s="297"/>
      <c r="DL8" s="297"/>
      <c r="DM8" s="297"/>
      <c r="DN8" s="297"/>
      <c r="DO8" s="297"/>
      <c r="DP8" s="297"/>
      <c r="DQ8" s="297"/>
      <c r="DR8" s="297"/>
      <c r="DS8" s="297"/>
      <c r="DT8" s="297"/>
      <c r="DU8" s="297"/>
      <c r="DV8" s="297"/>
      <c r="DW8" s="297"/>
      <c r="DX8" s="297"/>
      <c r="DY8" s="297"/>
      <c r="DZ8" s="297"/>
      <c r="EA8" s="297"/>
      <c r="EB8" s="297"/>
      <c r="EC8" s="297"/>
      <c r="ED8" s="297"/>
      <c r="EE8" s="297"/>
      <c r="EF8" s="297"/>
      <c r="EG8" s="297"/>
      <c r="EH8" s="297"/>
      <c r="EI8" s="297"/>
      <c r="EJ8" s="297"/>
      <c r="EK8" s="297"/>
      <c r="EL8" s="297"/>
      <c r="EM8" s="297"/>
      <c r="EN8" s="297"/>
      <c r="EO8" s="297"/>
      <c r="EP8" s="297"/>
      <c r="EQ8" s="297"/>
      <c r="ER8" s="297"/>
      <c r="ES8" s="297"/>
      <c r="ET8" s="297"/>
      <c r="EU8" s="297"/>
      <c r="EV8" s="297"/>
      <c r="EW8" s="297"/>
      <c r="EX8" s="297"/>
      <c r="EY8" s="297"/>
      <c r="EZ8" s="297"/>
      <c r="FA8" s="297"/>
      <c r="FB8" s="297"/>
      <c r="FC8" s="297"/>
      <c r="FD8" s="297"/>
      <c r="FE8" s="297"/>
      <c r="FF8" s="297"/>
      <c r="FG8" s="297"/>
      <c r="FH8" s="297"/>
      <c r="FI8" s="297"/>
      <c r="FJ8" s="297"/>
      <c r="FK8" s="297"/>
      <c r="FL8" s="297"/>
      <c r="FM8" s="297"/>
      <c r="FN8" s="297"/>
      <c r="FO8" s="297"/>
      <c r="FP8" s="297"/>
      <c r="FQ8" s="297"/>
      <c r="FR8" s="297"/>
      <c r="FS8" s="297"/>
      <c r="FT8" s="297"/>
      <c r="FU8" s="297"/>
      <c r="FV8" s="297"/>
      <c r="FW8" s="297"/>
      <c r="FX8" s="297"/>
      <c r="FY8" s="297"/>
      <c r="FZ8" s="297"/>
      <c r="GA8" s="297"/>
      <c r="GB8" s="297"/>
      <c r="GC8" s="297"/>
      <c r="GD8" s="297"/>
      <c r="GE8" s="297"/>
      <c r="GF8" s="297"/>
      <c r="GG8" s="297"/>
      <c r="GH8" s="297"/>
      <c r="GI8" s="297"/>
      <c r="GJ8" s="297"/>
      <c r="GK8" s="297"/>
      <c r="GL8" s="297"/>
      <c r="GM8" s="297"/>
      <c r="GN8" s="297"/>
      <c r="GO8" s="297"/>
      <c r="GP8" s="297"/>
      <c r="GQ8" s="297"/>
      <c r="GR8" s="297"/>
      <c r="GS8" s="297"/>
      <c r="GT8" s="297"/>
      <c r="GU8" s="297"/>
      <c r="GV8" s="297"/>
      <c r="GW8" s="297"/>
      <c r="GX8" s="297"/>
      <c r="GY8" s="297"/>
      <c r="GZ8" s="297"/>
      <c r="HA8" s="297"/>
      <c r="HB8" s="297"/>
      <c r="HC8" s="297"/>
      <c r="HD8" s="297"/>
      <c r="HE8" s="297"/>
      <c r="HF8" s="297"/>
      <c r="HG8" s="297"/>
      <c r="HH8" s="297"/>
      <c r="HI8" s="297"/>
      <c r="HJ8" s="297"/>
      <c r="HK8" s="297"/>
      <c r="HL8" s="297"/>
      <c r="HM8" s="297"/>
      <c r="HN8" s="297"/>
      <c r="HO8" s="297"/>
      <c r="HP8" s="297"/>
      <c r="HQ8" s="297"/>
      <c r="HR8" s="297"/>
      <c r="HS8" s="297"/>
      <c r="HT8" s="297"/>
      <c r="HU8" s="297"/>
      <c r="HV8" s="297"/>
      <c r="HW8" s="297"/>
      <c r="HX8" s="297"/>
      <c r="HY8" s="297"/>
      <c r="HZ8" s="297"/>
      <c r="IA8" s="297"/>
      <c r="IB8" s="297"/>
      <c r="IC8" s="297"/>
      <c r="ID8" s="297"/>
      <c r="IE8" s="297"/>
      <c r="IF8" s="297"/>
      <c r="IG8" s="297"/>
      <c r="IH8" s="297"/>
      <c r="II8" s="297"/>
      <c r="IJ8" s="297"/>
      <c r="IK8" s="297"/>
      <c r="IL8" s="297"/>
      <c r="IM8" s="297"/>
      <c r="IN8" s="297"/>
      <c r="IO8" s="297"/>
    </row>
    <row r="9" s="281" customFormat="1" ht="24" customHeight="1" spans="1:249">
      <c r="A9" s="298" t="s">
        <v>1234</v>
      </c>
      <c r="B9" s="299">
        <v>0</v>
      </c>
      <c r="C9" s="303">
        <v>188</v>
      </c>
      <c r="D9" s="324">
        <v>253</v>
      </c>
      <c r="E9" s="295">
        <f t="shared" si="0"/>
        <v>1.34574468085106</v>
      </c>
      <c r="F9" s="323">
        <v>1.75694444444444</v>
      </c>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297"/>
      <c r="BN9" s="297"/>
      <c r="BO9" s="297"/>
      <c r="BP9" s="297"/>
      <c r="BQ9" s="297"/>
      <c r="BR9" s="297"/>
      <c r="BS9" s="297"/>
      <c r="BT9" s="297"/>
      <c r="BU9" s="297"/>
      <c r="BV9" s="297"/>
      <c r="BW9" s="297"/>
      <c r="BX9" s="297"/>
      <c r="BY9" s="297"/>
      <c r="BZ9" s="297"/>
      <c r="CA9" s="297"/>
      <c r="CB9" s="297"/>
      <c r="CC9" s="297"/>
      <c r="CD9" s="297"/>
      <c r="CE9" s="297"/>
      <c r="CF9" s="297"/>
      <c r="CG9" s="297"/>
      <c r="CH9" s="297"/>
      <c r="CI9" s="297"/>
      <c r="CJ9" s="297"/>
      <c r="CK9" s="297"/>
      <c r="CL9" s="297"/>
      <c r="CM9" s="297"/>
      <c r="CN9" s="297"/>
      <c r="CO9" s="297"/>
      <c r="CP9" s="297"/>
      <c r="CQ9" s="297"/>
      <c r="CR9" s="297"/>
      <c r="CS9" s="297"/>
      <c r="CT9" s="297"/>
      <c r="CU9" s="297"/>
      <c r="CV9" s="297"/>
      <c r="CW9" s="297"/>
      <c r="CX9" s="297"/>
      <c r="CY9" s="297"/>
      <c r="CZ9" s="297"/>
      <c r="DA9" s="297"/>
      <c r="DB9" s="297"/>
      <c r="DC9" s="297"/>
      <c r="DD9" s="297"/>
      <c r="DE9" s="297"/>
      <c r="DF9" s="297"/>
      <c r="DG9" s="297"/>
      <c r="DH9" s="297"/>
      <c r="DI9" s="297"/>
      <c r="DJ9" s="297"/>
      <c r="DK9" s="297"/>
      <c r="DL9" s="297"/>
      <c r="DM9" s="297"/>
      <c r="DN9" s="297"/>
      <c r="DO9" s="297"/>
      <c r="DP9" s="297"/>
      <c r="DQ9" s="297"/>
      <c r="DR9" s="297"/>
      <c r="DS9" s="297"/>
      <c r="DT9" s="297"/>
      <c r="DU9" s="297"/>
      <c r="DV9" s="297"/>
      <c r="DW9" s="297"/>
      <c r="DX9" s="297"/>
      <c r="DY9" s="297"/>
      <c r="DZ9" s="297"/>
      <c r="EA9" s="297"/>
      <c r="EB9" s="297"/>
      <c r="EC9" s="297"/>
      <c r="ED9" s="297"/>
      <c r="EE9" s="297"/>
      <c r="EF9" s="297"/>
      <c r="EG9" s="297"/>
      <c r="EH9" s="297"/>
      <c r="EI9" s="297"/>
      <c r="EJ9" s="297"/>
      <c r="EK9" s="297"/>
      <c r="EL9" s="297"/>
      <c r="EM9" s="297"/>
      <c r="EN9" s="297"/>
      <c r="EO9" s="297"/>
      <c r="EP9" s="297"/>
      <c r="EQ9" s="297"/>
      <c r="ER9" s="297"/>
      <c r="ES9" s="297"/>
      <c r="ET9" s="297"/>
      <c r="EU9" s="297"/>
      <c r="EV9" s="297"/>
      <c r="EW9" s="297"/>
      <c r="EX9" s="297"/>
      <c r="EY9" s="297"/>
      <c r="EZ9" s="297"/>
      <c r="FA9" s="297"/>
      <c r="FB9" s="297"/>
      <c r="FC9" s="297"/>
      <c r="FD9" s="297"/>
      <c r="FE9" s="297"/>
      <c r="FF9" s="297"/>
      <c r="FG9" s="297"/>
      <c r="FH9" s="297"/>
      <c r="FI9" s="297"/>
      <c r="FJ9" s="297"/>
      <c r="FK9" s="297"/>
      <c r="FL9" s="297"/>
      <c r="FM9" s="297"/>
      <c r="FN9" s="297"/>
      <c r="FO9" s="297"/>
      <c r="FP9" s="297"/>
      <c r="FQ9" s="297"/>
      <c r="FR9" s="297"/>
      <c r="FS9" s="297"/>
      <c r="FT9" s="297"/>
      <c r="FU9" s="297"/>
      <c r="FV9" s="297"/>
      <c r="FW9" s="297"/>
      <c r="FX9" s="297"/>
      <c r="FY9" s="297"/>
      <c r="FZ9" s="297"/>
      <c r="GA9" s="297"/>
      <c r="GB9" s="297"/>
      <c r="GC9" s="297"/>
      <c r="GD9" s="297"/>
      <c r="GE9" s="297"/>
      <c r="GF9" s="297"/>
      <c r="GG9" s="297"/>
      <c r="GH9" s="297"/>
      <c r="GI9" s="297"/>
      <c r="GJ9" s="297"/>
      <c r="GK9" s="297"/>
      <c r="GL9" s="297"/>
      <c r="GM9" s="297"/>
      <c r="GN9" s="297"/>
      <c r="GO9" s="297"/>
      <c r="GP9" s="297"/>
      <c r="GQ9" s="297"/>
      <c r="GR9" s="297"/>
      <c r="GS9" s="297"/>
      <c r="GT9" s="297"/>
      <c r="GU9" s="297"/>
      <c r="GV9" s="297"/>
      <c r="GW9" s="297"/>
      <c r="GX9" s="297"/>
      <c r="GY9" s="297"/>
      <c r="GZ9" s="297"/>
      <c r="HA9" s="297"/>
      <c r="HB9" s="297"/>
      <c r="HC9" s="297"/>
      <c r="HD9" s="297"/>
      <c r="HE9" s="297"/>
      <c r="HF9" s="297"/>
      <c r="HG9" s="297"/>
      <c r="HH9" s="297"/>
      <c r="HI9" s="297"/>
      <c r="HJ9" s="297"/>
      <c r="HK9" s="297"/>
      <c r="HL9" s="297"/>
      <c r="HM9" s="297"/>
      <c r="HN9" s="297"/>
      <c r="HO9" s="297"/>
      <c r="HP9" s="297"/>
      <c r="HQ9" s="297"/>
      <c r="HR9" s="297"/>
      <c r="HS9" s="297"/>
      <c r="HT9" s="297"/>
      <c r="HU9" s="297"/>
      <c r="HV9" s="297"/>
      <c r="HW9" s="297"/>
      <c r="HX9" s="297"/>
      <c r="HY9" s="297"/>
      <c r="HZ9" s="297"/>
      <c r="IA9" s="297"/>
      <c r="IB9" s="297"/>
      <c r="IC9" s="297"/>
      <c r="ID9" s="297"/>
      <c r="IE9" s="297"/>
      <c r="IF9" s="297"/>
      <c r="IG9" s="297"/>
      <c r="IH9" s="297"/>
      <c r="II9" s="297"/>
      <c r="IJ9" s="297"/>
      <c r="IK9" s="297"/>
      <c r="IL9" s="297"/>
      <c r="IM9" s="297"/>
      <c r="IN9" s="297"/>
      <c r="IO9" s="297"/>
    </row>
    <row r="10" s="281" customFormat="1" ht="24" customHeight="1" spans="1:249">
      <c r="A10" s="298" t="s">
        <v>1235</v>
      </c>
      <c r="B10" s="299">
        <v>377500</v>
      </c>
      <c r="C10" s="303">
        <v>259943</v>
      </c>
      <c r="D10" s="324">
        <v>226030</v>
      </c>
      <c r="E10" s="295">
        <f t="shared" si="0"/>
        <v>0.869536783063979</v>
      </c>
      <c r="F10" s="323">
        <v>1.23710380988348</v>
      </c>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97"/>
      <c r="CO10" s="297"/>
      <c r="CP10" s="297"/>
      <c r="CQ10" s="297"/>
      <c r="CR10" s="297"/>
      <c r="CS10" s="297"/>
      <c r="CT10" s="297"/>
      <c r="CU10" s="297"/>
      <c r="CV10" s="297"/>
      <c r="CW10" s="297"/>
      <c r="CX10" s="297"/>
      <c r="CY10" s="297"/>
      <c r="CZ10" s="297"/>
      <c r="DA10" s="297"/>
      <c r="DB10" s="297"/>
      <c r="DC10" s="297"/>
      <c r="DD10" s="297"/>
      <c r="DE10" s="297"/>
      <c r="DF10" s="297"/>
      <c r="DG10" s="297"/>
      <c r="DH10" s="297"/>
      <c r="DI10" s="297"/>
      <c r="DJ10" s="297"/>
      <c r="DK10" s="297"/>
      <c r="DL10" s="297"/>
      <c r="DM10" s="297"/>
      <c r="DN10" s="297"/>
      <c r="DO10" s="297"/>
      <c r="DP10" s="297"/>
      <c r="DQ10" s="297"/>
      <c r="DR10" s="297"/>
      <c r="DS10" s="297"/>
      <c r="DT10" s="297"/>
      <c r="DU10" s="297"/>
      <c r="DV10" s="297"/>
      <c r="DW10" s="297"/>
      <c r="DX10" s="297"/>
      <c r="DY10" s="297"/>
      <c r="DZ10" s="297"/>
      <c r="EA10" s="297"/>
      <c r="EB10" s="297"/>
      <c r="EC10" s="297"/>
      <c r="ED10" s="297"/>
      <c r="EE10" s="297"/>
      <c r="EF10" s="297"/>
      <c r="EG10" s="297"/>
      <c r="EH10" s="297"/>
      <c r="EI10" s="297"/>
      <c r="EJ10" s="297"/>
      <c r="EK10" s="297"/>
      <c r="EL10" s="297"/>
      <c r="EM10" s="297"/>
      <c r="EN10" s="297"/>
      <c r="EO10" s="297"/>
      <c r="EP10" s="297"/>
      <c r="EQ10" s="297"/>
      <c r="ER10" s="297"/>
      <c r="ES10" s="297"/>
      <c r="ET10" s="297"/>
      <c r="EU10" s="297"/>
      <c r="EV10" s="297"/>
      <c r="EW10" s="297"/>
      <c r="EX10" s="297"/>
      <c r="EY10" s="297"/>
      <c r="EZ10" s="297"/>
      <c r="FA10" s="297"/>
      <c r="FB10" s="297"/>
      <c r="FC10" s="297"/>
      <c r="FD10" s="297"/>
      <c r="FE10" s="297"/>
      <c r="FF10" s="297"/>
      <c r="FG10" s="297"/>
      <c r="FH10" s="297"/>
      <c r="FI10" s="297"/>
      <c r="FJ10" s="297"/>
      <c r="FK10" s="297"/>
      <c r="FL10" s="297"/>
      <c r="FM10" s="297"/>
      <c r="FN10" s="297"/>
      <c r="FO10" s="297"/>
      <c r="FP10" s="297"/>
      <c r="FQ10" s="297"/>
      <c r="FR10" s="297"/>
      <c r="FS10" s="297"/>
      <c r="FT10" s="297"/>
      <c r="FU10" s="297"/>
      <c r="FV10" s="297"/>
      <c r="FW10" s="297"/>
      <c r="FX10" s="297"/>
      <c r="FY10" s="297"/>
      <c r="FZ10" s="297"/>
      <c r="GA10" s="297"/>
      <c r="GB10" s="297"/>
      <c r="GC10" s="297"/>
      <c r="GD10" s="297"/>
      <c r="GE10" s="297"/>
      <c r="GF10" s="297"/>
      <c r="GG10" s="297"/>
      <c r="GH10" s="297"/>
      <c r="GI10" s="297"/>
      <c r="GJ10" s="297"/>
      <c r="GK10" s="297"/>
      <c r="GL10" s="297"/>
      <c r="GM10" s="297"/>
      <c r="GN10" s="297"/>
      <c r="GO10" s="297"/>
      <c r="GP10" s="297"/>
      <c r="GQ10" s="297"/>
      <c r="GR10" s="297"/>
      <c r="GS10" s="297"/>
      <c r="GT10" s="297"/>
      <c r="GU10" s="297"/>
      <c r="GV10" s="297"/>
      <c r="GW10" s="297"/>
      <c r="GX10" s="297"/>
      <c r="GY10" s="297"/>
      <c r="GZ10" s="297"/>
      <c r="HA10" s="297"/>
      <c r="HB10" s="297"/>
      <c r="HC10" s="297"/>
      <c r="HD10" s="297"/>
      <c r="HE10" s="297"/>
      <c r="HF10" s="297"/>
      <c r="HG10" s="297"/>
      <c r="HH10" s="297"/>
      <c r="HI10" s="297"/>
      <c r="HJ10" s="297"/>
      <c r="HK10" s="297"/>
      <c r="HL10" s="297"/>
      <c r="HM10" s="297"/>
      <c r="HN10" s="297"/>
      <c r="HO10" s="297"/>
      <c r="HP10" s="297"/>
      <c r="HQ10" s="297"/>
      <c r="HR10" s="297"/>
      <c r="HS10" s="297"/>
      <c r="HT10" s="297"/>
      <c r="HU10" s="297"/>
      <c r="HV10" s="297"/>
      <c r="HW10" s="297"/>
      <c r="HX10" s="297"/>
      <c r="HY10" s="297"/>
      <c r="HZ10" s="297"/>
      <c r="IA10" s="297"/>
      <c r="IB10" s="297"/>
      <c r="IC10" s="297"/>
      <c r="ID10" s="297"/>
      <c r="IE10" s="297"/>
      <c r="IF10" s="297"/>
      <c r="IG10" s="297"/>
      <c r="IH10" s="297"/>
      <c r="II10" s="297"/>
      <c r="IJ10" s="297"/>
      <c r="IK10" s="297"/>
      <c r="IL10" s="297"/>
      <c r="IM10" s="297"/>
      <c r="IN10" s="297"/>
      <c r="IO10" s="297"/>
    </row>
    <row r="11" s="281" customFormat="1" ht="24" customHeight="1" spans="1:249">
      <c r="A11" s="298" t="s">
        <v>1236</v>
      </c>
      <c r="B11" s="299"/>
      <c r="C11" s="299"/>
      <c r="D11" s="324"/>
      <c r="E11" s="295">
        <f t="shared" si="0"/>
        <v>0</v>
      </c>
      <c r="F11" s="323">
        <v>0</v>
      </c>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7"/>
      <c r="CE11" s="297"/>
      <c r="CF11" s="297"/>
      <c r="CG11" s="297"/>
      <c r="CH11" s="297"/>
      <c r="CI11" s="297"/>
      <c r="CJ11" s="297"/>
      <c r="CK11" s="297"/>
      <c r="CL11" s="297"/>
      <c r="CM11" s="297"/>
      <c r="CN11" s="297"/>
      <c r="CO11" s="297"/>
      <c r="CP11" s="297"/>
      <c r="CQ11" s="297"/>
      <c r="CR11" s="297"/>
      <c r="CS11" s="297"/>
      <c r="CT11" s="297"/>
      <c r="CU11" s="297"/>
      <c r="CV11" s="297"/>
      <c r="CW11" s="297"/>
      <c r="CX11" s="297"/>
      <c r="CY11" s="297"/>
      <c r="CZ11" s="297"/>
      <c r="DA11" s="297"/>
      <c r="DB11" s="297"/>
      <c r="DC11" s="297"/>
      <c r="DD11" s="297"/>
      <c r="DE11" s="297"/>
      <c r="DF11" s="297"/>
      <c r="DG11" s="297"/>
      <c r="DH11" s="297"/>
      <c r="DI11" s="297"/>
      <c r="DJ11" s="297"/>
      <c r="DK11" s="297"/>
      <c r="DL11" s="297"/>
      <c r="DM11" s="297"/>
      <c r="DN11" s="297"/>
      <c r="DO11" s="297"/>
      <c r="DP11" s="297"/>
      <c r="DQ11" s="297"/>
      <c r="DR11" s="297"/>
      <c r="DS11" s="297"/>
      <c r="DT11" s="297"/>
      <c r="DU11" s="297"/>
      <c r="DV11" s="297"/>
      <c r="DW11" s="297"/>
      <c r="DX11" s="297"/>
      <c r="DY11" s="297"/>
      <c r="DZ11" s="297"/>
      <c r="EA11" s="297"/>
      <c r="EB11" s="297"/>
      <c r="EC11" s="297"/>
      <c r="ED11" s="297"/>
      <c r="EE11" s="297"/>
      <c r="EF11" s="297"/>
      <c r="EG11" s="297"/>
      <c r="EH11" s="297"/>
      <c r="EI11" s="297"/>
      <c r="EJ11" s="297"/>
      <c r="EK11" s="297"/>
      <c r="EL11" s="297"/>
      <c r="EM11" s="297"/>
      <c r="EN11" s="297"/>
      <c r="EO11" s="297"/>
      <c r="EP11" s="297"/>
      <c r="EQ11" s="297"/>
      <c r="ER11" s="297"/>
      <c r="ES11" s="297"/>
      <c r="ET11" s="297"/>
      <c r="EU11" s="297"/>
      <c r="EV11" s="297"/>
      <c r="EW11" s="297"/>
      <c r="EX11" s="297"/>
      <c r="EY11" s="297"/>
      <c r="EZ11" s="297"/>
      <c r="FA11" s="297"/>
      <c r="FB11" s="297"/>
      <c r="FC11" s="297"/>
      <c r="FD11" s="297"/>
      <c r="FE11" s="297"/>
      <c r="FF11" s="297"/>
      <c r="FG11" s="297"/>
      <c r="FH11" s="297"/>
      <c r="FI11" s="297"/>
      <c r="FJ11" s="297"/>
      <c r="FK11" s="297"/>
      <c r="FL11" s="297"/>
      <c r="FM11" s="297"/>
      <c r="FN11" s="297"/>
      <c r="FO11" s="297"/>
      <c r="FP11" s="297"/>
      <c r="FQ11" s="297"/>
      <c r="FR11" s="297"/>
      <c r="FS11" s="297"/>
      <c r="FT11" s="297"/>
      <c r="FU11" s="297"/>
      <c r="FV11" s="297"/>
      <c r="FW11" s="297"/>
      <c r="FX11" s="297"/>
      <c r="FY11" s="297"/>
      <c r="FZ11" s="297"/>
      <c r="GA11" s="297"/>
      <c r="GB11" s="297"/>
      <c r="GC11" s="297"/>
      <c r="GD11" s="297"/>
      <c r="GE11" s="297"/>
      <c r="GF11" s="297"/>
      <c r="GG11" s="297"/>
      <c r="GH11" s="297"/>
      <c r="GI11" s="297"/>
      <c r="GJ11" s="297"/>
      <c r="GK11" s="297"/>
      <c r="GL11" s="297"/>
      <c r="GM11" s="297"/>
      <c r="GN11" s="297"/>
      <c r="GO11" s="297"/>
      <c r="GP11" s="297"/>
      <c r="GQ11" s="297"/>
      <c r="GR11" s="297"/>
      <c r="GS11" s="297"/>
      <c r="GT11" s="297"/>
      <c r="GU11" s="297"/>
      <c r="GV11" s="297"/>
      <c r="GW11" s="297"/>
      <c r="GX11" s="297"/>
      <c r="GY11" s="297"/>
      <c r="GZ11" s="297"/>
      <c r="HA11" s="297"/>
      <c r="HB11" s="297"/>
      <c r="HC11" s="297"/>
      <c r="HD11" s="297"/>
      <c r="HE11" s="297"/>
      <c r="HF11" s="297"/>
      <c r="HG11" s="297"/>
      <c r="HH11" s="297"/>
      <c r="HI11" s="297"/>
      <c r="HJ11" s="297"/>
      <c r="HK11" s="297"/>
      <c r="HL11" s="297"/>
      <c r="HM11" s="297"/>
      <c r="HN11" s="297"/>
      <c r="HO11" s="297"/>
      <c r="HP11" s="297"/>
      <c r="HQ11" s="297"/>
      <c r="HR11" s="297"/>
      <c r="HS11" s="297"/>
      <c r="HT11" s="297"/>
      <c r="HU11" s="297"/>
      <c r="HV11" s="297"/>
      <c r="HW11" s="297"/>
      <c r="HX11" s="297"/>
      <c r="HY11" s="297"/>
      <c r="HZ11" s="297"/>
      <c r="IA11" s="297"/>
      <c r="IB11" s="297"/>
      <c r="IC11" s="297"/>
      <c r="ID11" s="297"/>
      <c r="IE11" s="297"/>
      <c r="IF11" s="297"/>
      <c r="IG11" s="297"/>
      <c r="IH11" s="297"/>
      <c r="II11" s="297"/>
      <c r="IJ11" s="297"/>
      <c r="IK11" s="297"/>
      <c r="IL11" s="297"/>
      <c r="IM11" s="297"/>
      <c r="IN11" s="297"/>
      <c r="IO11" s="297"/>
    </row>
    <row r="12" s="281" customFormat="1" ht="24" customHeight="1" spans="1:249">
      <c r="A12" s="298" t="s">
        <v>1237</v>
      </c>
      <c r="B12" s="299"/>
      <c r="C12" s="299"/>
      <c r="D12" s="324"/>
      <c r="E12" s="295">
        <f t="shared" si="0"/>
        <v>0</v>
      </c>
      <c r="F12" s="323">
        <v>0</v>
      </c>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97"/>
      <c r="CH12" s="297"/>
      <c r="CI12" s="297"/>
      <c r="CJ12" s="297"/>
      <c r="CK12" s="297"/>
      <c r="CL12" s="297"/>
      <c r="CM12" s="297"/>
      <c r="CN12" s="297"/>
      <c r="CO12" s="297"/>
      <c r="CP12" s="297"/>
      <c r="CQ12" s="297"/>
      <c r="CR12" s="297"/>
      <c r="CS12" s="297"/>
      <c r="CT12" s="297"/>
      <c r="CU12" s="297"/>
      <c r="CV12" s="297"/>
      <c r="CW12" s="297"/>
      <c r="CX12" s="297"/>
      <c r="CY12" s="297"/>
      <c r="CZ12" s="297"/>
      <c r="DA12" s="297"/>
      <c r="DB12" s="297"/>
      <c r="DC12" s="297"/>
      <c r="DD12" s="297"/>
      <c r="DE12" s="297"/>
      <c r="DF12" s="297"/>
      <c r="DG12" s="297"/>
      <c r="DH12" s="297"/>
      <c r="DI12" s="297"/>
      <c r="DJ12" s="297"/>
      <c r="DK12" s="297"/>
      <c r="DL12" s="297"/>
      <c r="DM12" s="297"/>
      <c r="DN12" s="297"/>
      <c r="DO12" s="297"/>
      <c r="DP12" s="297"/>
      <c r="DQ12" s="297"/>
      <c r="DR12" s="297"/>
      <c r="DS12" s="297"/>
      <c r="DT12" s="297"/>
      <c r="DU12" s="297"/>
      <c r="DV12" s="297"/>
      <c r="DW12" s="297"/>
      <c r="DX12" s="297"/>
      <c r="DY12" s="297"/>
      <c r="DZ12" s="297"/>
      <c r="EA12" s="297"/>
      <c r="EB12" s="297"/>
      <c r="EC12" s="297"/>
      <c r="ED12" s="297"/>
      <c r="EE12" s="297"/>
      <c r="EF12" s="297"/>
      <c r="EG12" s="297"/>
      <c r="EH12" s="297"/>
      <c r="EI12" s="297"/>
      <c r="EJ12" s="297"/>
      <c r="EK12" s="297"/>
      <c r="EL12" s="297"/>
      <c r="EM12" s="297"/>
      <c r="EN12" s="297"/>
      <c r="EO12" s="297"/>
      <c r="EP12" s="297"/>
      <c r="EQ12" s="297"/>
      <c r="ER12" s="297"/>
      <c r="ES12" s="297"/>
      <c r="ET12" s="297"/>
      <c r="EU12" s="297"/>
      <c r="EV12" s="297"/>
      <c r="EW12" s="297"/>
      <c r="EX12" s="297"/>
      <c r="EY12" s="297"/>
      <c r="EZ12" s="297"/>
      <c r="FA12" s="297"/>
      <c r="FB12" s="297"/>
      <c r="FC12" s="297"/>
      <c r="FD12" s="297"/>
      <c r="FE12" s="297"/>
      <c r="FF12" s="297"/>
      <c r="FG12" s="297"/>
      <c r="FH12" s="297"/>
      <c r="FI12" s="297"/>
      <c r="FJ12" s="297"/>
      <c r="FK12" s="297"/>
      <c r="FL12" s="297"/>
      <c r="FM12" s="297"/>
      <c r="FN12" s="297"/>
      <c r="FO12" s="297"/>
      <c r="FP12" s="297"/>
      <c r="FQ12" s="297"/>
      <c r="FR12" s="297"/>
      <c r="FS12" s="297"/>
      <c r="FT12" s="297"/>
      <c r="FU12" s="297"/>
      <c r="FV12" s="297"/>
      <c r="FW12" s="297"/>
      <c r="FX12" s="297"/>
      <c r="FY12" s="297"/>
      <c r="FZ12" s="297"/>
      <c r="GA12" s="297"/>
      <c r="GB12" s="297"/>
      <c r="GC12" s="297"/>
      <c r="GD12" s="297"/>
      <c r="GE12" s="297"/>
      <c r="GF12" s="297"/>
      <c r="GG12" s="297"/>
      <c r="GH12" s="297"/>
      <c r="GI12" s="297"/>
      <c r="GJ12" s="297"/>
      <c r="GK12" s="297"/>
      <c r="GL12" s="297"/>
      <c r="GM12" s="297"/>
      <c r="GN12" s="297"/>
      <c r="GO12" s="297"/>
      <c r="GP12" s="297"/>
      <c r="GQ12" s="297"/>
      <c r="GR12" s="297"/>
      <c r="GS12" s="297"/>
      <c r="GT12" s="297"/>
      <c r="GU12" s="297"/>
      <c r="GV12" s="297"/>
      <c r="GW12" s="297"/>
      <c r="GX12" s="297"/>
      <c r="GY12" s="297"/>
      <c r="GZ12" s="297"/>
      <c r="HA12" s="297"/>
      <c r="HB12" s="297"/>
      <c r="HC12" s="297"/>
      <c r="HD12" s="297"/>
      <c r="HE12" s="297"/>
      <c r="HF12" s="297"/>
      <c r="HG12" s="297"/>
      <c r="HH12" s="297"/>
      <c r="HI12" s="297"/>
      <c r="HJ12" s="297"/>
      <c r="HK12" s="297"/>
      <c r="HL12" s="297"/>
      <c r="HM12" s="297"/>
      <c r="HN12" s="297"/>
      <c r="HO12" s="297"/>
      <c r="HP12" s="297"/>
      <c r="HQ12" s="297"/>
      <c r="HR12" s="297"/>
      <c r="HS12" s="297"/>
      <c r="HT12" s="297"/>
      <c r="HU12" s="297"/>
      <c r="HV12" s="297"/>
      <c r="HW12" s="297"/>
      <c r="HX12" s="297"/>
      <c r="HY12" s="297"/>
      <c r="HZ12" s="297"/>
      <c r="IA12" s="297"/>
      <c r="IB12" s="297"/>
      <c r="IC12" s="297"/>
      <c r="ID12" s="297"/>
      <c r="IE12" s="297"/>
      <c r="IF12" s="297"/>
      <c r="IG12" s="297"/>
      <c r="IH12" s="297"/>
      <c r="II12" s="297"/>
      <c r="IJ12" s="297"/>
      <c r="IK12" s="297"/>
      <c r="IL12" s="297"/>
      <c r="IM12" s="297"/>
      <c r="IN12" s="297"/>
      <c r="IO12" s="297"/>
    </row>
    <row r="13" s="281" customFormat="1" ht="24" customHeight="1" spans="1:249">
      <c r="A13" s="298" t="s">
        <v>1238</v>
      </c>
      <c r="B13" s="299"/>
      <c r="C13" s="299"/>
      <c r="D13" s="324"/>
      <c r="E13" s="295">
        <f t="shared" si="0"/>
        <v>0</v>
      </c>
      <c r="F13" s="323">
        <v>0</v>
      </c>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297"/>
      <c r="CE13" s="297"/>
      <c r="CF13" s="297"/>
      <c r="CG13" s="297"/>
      <c r="CH13" s="297"/>
      <c r="CI13" s="297"/>
      <c r="CJ13" s="297"/>
      <c r="CK13" s="297"/>
      <c r="CL13" s="297"/>
      <c r="CM13" s="297"/>
      <c r="CN13" s="297"/>
      <c r="CO13" s="297"/>
      <c r="CP13" s="297"/>
      <c r="CQ13" s="297"/>
      <c r="CR13" s="297"/>
      <c r="CS13" s="297"/>
      <c r="CT13" s="297"/>
      <c r="CU13" s="297"/>
      <c r="CV13" s="297"/>
      <c r="CW13" s="297"/>
      <c r="CX13" s="297"/>
      <c r="CY13" s="297"/>
      <c r="CZ13" s="297"/>
      <c r="DA13" s="297"/>
      <c r="DB13" s="297"/>
      <c r="DC13" s="297"/>
      <c r="DD13" s="297"/>
      <c r="DE13" s="297"/>
      <c r="DF13" s="297"/>
      <c r="DG13" s="297"/>
      <c r="DH13" s="297"/>
      <c r="DI13" s="297"/>
      <c r="DJ13" s="297"/>
      <c r="DK13" s="297"/>
      <c r="DL13" s="297"/>
      <c r="DM13" s="297"/>
      <c r="DN13" s="297"/>
      <c r="DO13" s="297"/>
      <c r="DP13" s="297"/>
      <c r="DQ13" s="297"/>
      <c r="DR13" s="297"/>
      <c r="DS13" s="297"/>
      <c r="DT13" s="297"/>
      <c r="DU13" s="297"/>
      <c r="DV13" s="297"/>
      <c r="DW13" s="297"/>
      <c r="DX13" s="297"/>
      <c r="DY13" s="297"/>
      <c r="DZ13" s="297"/>
      <c r="EA13" s="297"/>
      <c r="EB13" s="297"/>
      <c r="EC13" s="297"/>
      <c r="ED13" s="297"/>
      <c r="EE13" s="297"/>
      <c r="EF13" s="297"/>
      <c r="EG13" s="297"/>
      <c r="EH13" s="297"/>
      <c r="EI13" s="297"/>
      <c r="EJ13" s="297"/>
      <c r="EK13" s="297"/>
      <c r="EL13" s="297"/>
      <c r="EM13" s="297"/>
      <c r="EN13" s="297"/>
      <c r="EO13" s="297"/>
      <c r="EP13" s="297"/>
      <c r="EQ13" s="297"/>
      <c r="ER13" s="297"/>
      <c r="ES13" s="297"/>
      <c r="ET13" s="297"/>
      <c r="EU13" s="297"/>
      <c r="EV13" s="297"/>
      <c r="EW13" s="297"/>
      <c r="EX13" s="297"/>
      <c r="EY13" s="297"/>
      <c r="EZ13" s="297"/>
      <c r="FA13" s="297"/>
      <c r="FB13" s="297"/>
      <c r="FC13" s="297"/>
      <c r="FD13" s="297"/>
      <c r="FE13" s="297"/>
      <c r="FF13" s="297"/>
      <c r="FG13" s="297"/>
      <c r="FH13" s="297"/>
      <c r="FI13" s="297"/>
      <c r="FJ13" s="297"/>
      <c r="FK13" s="297"/>
      <c r="FL13" s="297"/>
      <c r="FM13" s="297"/>
      <c r="FN13" s="297"/>
      <c r="FO13" s="297"/>
      <c r="FP13" s="297"/>
      <c r="FQ13" s="297"/>
      <c r="FR13" s="297"/>
      <c r="FS13" s="297"/>
      <c r="FT13" s="297"/>
      <c r="FU13" s="297"/>
      <c r="FV13" s="297"/>
      <c r="FW13" s="297"/>
      <c r="FX13" s="297"/>
      <c r="FY13" s="297"/>
      <c r="FZ13" s="297"/>
      <c r="GA13" s="297"/>
      <c r="GB13" s="297"/>
      <c r="GC13" s="297"/>
      <c r="GD13" s="297"/>
      <c r="GE13" s="297"/>
      <c r="GF13" s="297"/>
      <c r="GG13" s="297"/>
      <c r="GH13" s="297"/>
      <c r="GI13" s="297"/>
      <c r="GJ13" s="297"/>
      <c r="GK13" s="297"/>
      <c r="GL13" s="297"/>
      <c r="GM13" s="297"/>
      <c r="GN13" s="297"/>
      <c r="GO13" s="297"/>
      <c r="GP13" s="297"/>
      <c r="GQ13" s="297"/>
      <c r="GR13" s="297"/>
      <c r="GS13" s="297"/>
      <c r="GT13" s="297"/>
      <c r="GU13" s="297"/>
      <c r="GV13" s="297"/>
      <c r="GW13" s="297"/>
      <c r="GX13" s="297"/>
      <c r="GY13" s="297"/>
      <c r="GZ13" s="297"/>
      <c r="HA13" s="297"/>
      <c r="HB13" s="297"/>
      <c r="HC13" s="297"/>
      <c r="HD13" s="297"/>
      <c r="HE13" s="297"/>
      <c r="HF13" s="297"/>
      <c r="HG13" s="297"/>
      <c r="HH13" s="297"/>
      <c r="HI13" s="297"/>
      <c r="HJ13" s="297"/>
      <c r="HK13" s="297"/>
      <c r="HL13" s="297"/>
      <c r="HM13" s="297"/>
      <c r="HN13" s="297"/>
      <c r="HO13" s="297"/>
      <c r="HP13" s="297"/>
      <c r="HQ13" s="297"/>
      <c r="HR13" s="297"/>
      <c r="HS13" s="297"/>
      <c r="HT13" s="297"/>
      <c r="HU13" s="297"/>
      <c r="HV13" s="297"/>
      <c r="HW13" s="297"/>
      <c r="HX13" s="297"/>
      <c r="HY13" s="297"/>
      <c r="HZ13" s="297"/>
      <c r="IA13" s="297"/>
      <c r="IB13" s="297"/>
      <c r="IC13" s="297"/>
      <c r="ID13" s="297"/>
      <c r="IE13" s="297"/>
      <c r="IF13" s="297"/>
      <c r="IG13" s="297"/>
      <c r="IH13" s="297"/>
      <c r="II13" s="297"/>
      <c r="IJ13" s="297"/>
      <c r="IK13" s="297"/>
      <c r="IL13" s="297"/>
      <c r="IM13" s="297"/>
      <c r="IN13" s="297"/>
      <c r="IO13" s="297"/>
    </row>
    <row r="14" s="281" customFormat="1" ht="24" customHeight="1" spans="1:249">
      <c r="A14" s="298" t="s">
        <v>1239</v>
      </c>
      <c r="B14" s="299"/>
      <c r="C14" s="299"/>
      <c r="D14" s="324"/>
      <c r="E14" s="295">
        <f t="shared" si="0"/>
        <v>0</v>
      </c>
      <c r="F14" s="323">
        <v>0</v>
      </c>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297"/>
      <c r="DE14" s="297"/>
      <c r="DF14" s="297"/>
      <c r="DG14" s="297"/>
      <c r="DH14" s="297"/>
      <c r="DI14" s="297"/>
      <c r="DJ14" s="297"/>
      <c r="DK14" s="297"/>
      <c r="DL14" s="297"/>
      <c r="DM14" s="297"/>
      <c r="DN14" s="297"/>
      <c r="DO14" s="297"/>
      <c r="DP14" s="297"/>
      <c r="DQ14" s="297"/>
      <c r="DR14" s="297"/>
      <c r="DS14" s="297"/>
      <c r="DT14" s="297"/>
      <c r="DU14" s="297"/>
      <c r="DV14" s="297"/>
      <c r="DW14" s="297"/>
      <c r="DX14" s="297"/>
      <c r="DY14" s="297"/>
      <c r="DZ14" s="297"/>
      <c r="EA14" s="297"/>
      <c r="EB14" s="297"/>
      <c r="EC14" s="297"/>
      <c r="ED14" s="297"/>
      <c r="EE14" s="297"/>
      <c r="EF14" s="297"/>
      <c r="EG14" s="297"/>
      <c r="EH14" s="297"/>
      <c r="EI14" s="297"/>
      <c r="EJ14" s="297"/>
      <c r="EK14" s="297"/>
      <c r="EL14" s="297"/>
      <c r="EM14" s="297"/>
      <c r="EN14" s="297"/>
      <c r="EO14" s="297"/>
      <c r="EP14" s="297"/>
      <c r="EQ14" s="297"/>
      <c r="ER14" s="297"/>
      <c r="ES14" s="297"/>
      <c r="ET14" s="297"/>
      <c r="EU14" s="297"/>
      <c r="EV14" s="297"/>
      <c r="EW14" s="297"/>
      <c r="EX14" s="297"/>
      <c r="EY14" s="297"/>
      <c r="EZ14" s="297"/>
      <c r="FA14" s="297"/>
      <c r="FB14" s="297"/>
      <c r="FC14" s="297"/>
      <c r="FD14" s="297"/>
      <c r="FE14" s="297"/>
      <c r="FF14" s="297"/>
      <c r="FG14" s="297"/>
      <c r="FH14" s="297"/>
      <c r="FI14" s="297"/>
      <c r="FJ14" s="297"/>
      <c r="FK14" s="297"/>
      <c r="FL14" s="297"/>
      <c r="FM14" s="297"/>
      <c r="FN14" s="297"/>
      <c r="FO14" s="297"/>
      <c r="FP14" s="297"/>
      <c r="FQ14" s="297"/>
      <c r="FR14" s="297"/>
      <c r="FS14" s="297"/>
      <c r="FT14" s="297"/>
      <c r="FU14" s="297"/>
      <c r="FV14" s="297"/>
      <c r="FW14" s="297"/>
      <c r="FX14" s="297"/>
      <c r="FY14" s="297"/>
      <c r="FZ14" s="297"/>
      <c r="GA14" s="297"/>
      <c r="GB14" s="297"/>
      <c r="GC14" s="297"/>
      <c r="GD14" s="297"/>
      <c r="GE14" s="297"/>
      <c r="GF14" s="297"/>
      <c r="GG14" s="297"/>
      <c r="GH14" s="297"/>
      <c r="GI14" s="297"/>
      <c r="GJ14" s="297"/>
      <c r="GK14" s="297"/>
      <c r="GL14" s="297"/>
      <c r="GM14" s="297"/>
      <c r="GN14" s="297"/>
      <c r="GO14" s="297"/>
      <c r="GP14" s="297"/>
      <c r="GQ14" s="297"/>
      <c r="GR14" s="297"/>
      <c r="GS14" s="297"/>
      <c r="GT14" s="297"/>
      <c r="GU14" s="297"/>
      <c r="GV14" s="297"/>
      <c r="GW14" s="297"/>
      <c r="GX14" s="297"/>
      <c r="GY14" s="297"/>
      <c r="GZ14" s="297"/>
      <c r="HA14" s="297"/>
      <c r="HB14" s="297"/>
      <c r="HC14" s="297"/>
      <c r="HD14" s="297"/>
      <c r="HE14" s="297"/>
      <c r="HF14" s="297"/>
      <c r="HG14" s="297"/>
      <c r="HH14" s="297"/>
      <c r="HI14" s="297"/>
      <c r="HJ14" s="297"/>
      <c r="HK14" s="297"/>
      <c r="HL14" s="297"/>
      <c r="HM14" s="297"/>
      <c r="HN14" s="297"/>
      <c r="HO14" s="297"/>
      <c r="HP14" s="297"/>
      <c r="HQ14" s="297"/>
      <c r="HR14" s="297"/>
      <c r="HS14" s="297"/>
      <c r="HT14" s="297"/>
      <c r="HU14" s="297"/>
      <c r="HV14" s="297"/>
      <c r="HW14" s="297"/>
      <c r="HX14" s="297"/>
      <c r="HY14" s="297"/>
      <c r="HZ14" s="297"/>
      <c r="IA14" s="297"/>
      <c r="IB14" s="297"/>
      <c r="IC14" s="297"/>
      <c r="ID14" s="297"/>
      <c r="IE14" s="297"/>
      <c r="IF14" s="297"/>
      <c r="IG14" s="297"/>
      <c r="IH14" s="297"/>
      <c r="II14" s="297"/>
      <c r="IJ14" s="297"/>
      <c r="IK14" s="297"/>
      <c r="IL14" s="297"/>
      <c r="IM14" s="297"/>
      <c r="IN14" s="297"/>
      <c r="IO14" s="297"/>
    </row>
    <row r="15" s="281" customFormat="1" ht="24" customHeight="1" spans="1:249">
      <c r="A15" s="298" t="s">
        <v>1240</v>
      </c>
      <c r="B15" s="298"/>
      <c r="C15" s="298"/>
      <c r="D15" s="300"/>
      <c r="E15" s="295">
        <f t="shared" si="0"/>
        <v>0</v>
      </c>
      <c r="F15" s="323">
        <v>0</v>
      </c>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7"/>
      <c r="CL15" s="297"/>
      <c r="CM15" s="297"/>
      <c r="CN15" s="297"/>
      <c r="CO15" s="297"/>
      <c r="CP15" s="297"/>
      <c r="CQ15" s="297"/>
      <c r="CR15" s="297"/>
      <c r="CS15" s="297"/>
      <c r="CT15" s="297"/>
      <c r="CU15" s="297"/>
      <c r="CV15" s="297"/>
      <c r="CW15" s="297"/>
      <c r="CX15" s="297"/>
      <c r="CY15" s="297"/>
      <c r="CZ15" s="297"/>
      <c r="DA15" s="297"/>
      <c r="DB15" s="297"/>
      <c r="DC15" s="297"/>
      <c r="DD15" s="297"/>
      <c r="DE15" s="297"/>
      <c r="DF15" s="297"/>
      <c r="DG15" s="297"/>
      <c r="DH15" s="297"/>
      <c r="DI15" s="297"/>
      <c r="DJ15" s="297"/>
      <c r="DK15" s="297"/>
      <c r="DL15" s="297"/>
      <c r="DM15" s="297"/>
      <c r="DN15" s="297"/>
      <c r="DO15" s="297"/>
      <c r="DP15" s="297"/>
      <c r="DQ15" s="297"/>
      <c r="DR15" s="297"/>
      <c r="DS15" s="297"/>
      <c r="DT15" s="297"/>
      <c r="DU15" s="297"/>
      <c r="DV15" s="297"/>
      <c r="DW15" s="297"/>
      <c r="DX15" s="297"/>
      <c r="DY15" s="297"/>
      <c r="DZ15" s="297"/>
      <c r="EA15" s="297"/>
      <c r="EB15" s="297"/>
      <c r="EC15" s="297"/>
      <c r="ED15" s="297"/>
      <c r="EE15" s="297"/>
      <c r="EF15" s="297"/>
      <c r="EG15" s="297"/>
      <c r="EH15" s="297"/>
      <c r="EI15" s="297"/>
      <c r="EJ15" s="297"/>
      <c r="EK15" s="297"/>
      <c r="EL15" s="297"/>
      <c r="EM15" s="297"/>
      <c r="EN15" s="297"/>
      <c r="EO15" s="297"/>
      <c r="EP15" s="297"/>
      <c r="EQ15" s="297"/>
      <c r="ER15" s="297"/>
      <c r="ES15" s="297"/>
      <c r="ET15" s="297"/>
      <c r="EU15" s="297"/>
      <c r="EV15" s="297"/>
      <c r="EW15" s="297"/>
      <c r="EX15" s="297"/>
      <c r="EY15" s="297"/>
      <c r="EZ15" s="297"/>
      <c r="FA15" s="297"/>
      <c r="FB15" s="297"/>
      <c r="FC15" s="297"/>
      <c r="FD15" s="297"/>
      <c r="FE15" s="297"/>
      <c r="FF15" s="297"/>
      <c r="FG15" s="297"/>
      <c r="FH15" s="297"/>
      <c r="FI15" s="297"/>
      <c r="FJ15" s="297"/>
      <c r="FK15" s="297"/>
      <c r="FL15" s="297"/>
      <c r="FM15" s="297"/>
      <c r="FN15" s="297"/>
      <c r="FO15" s="297"/>
      <c r="FP15" s="297"/>
      <c r="FQ15" s="297"/>
      <c r="FR15" s="297"/>
      <c r="FS15" s="297"/>
      <c r="FT15" s="297"/>
      <c r="FU15" s="297"/>
      <c r="FV15" s="297"/>
      <c r="FW15" s="297"/>
      <c r="FX15" s="297"/>
      <c r="FY15" s="297"/>
      <c r="FZ15" s="297"/>
      <c r="GA15" s="297"/>
      <c r="GB15" s="297"/>
      <c r="GC15" s="297"/>
      <c r="GD15" s="297"/>
      <c r="GE15" s="297"/>
      <c r="GF15" s="297"/>
      <c r="GG15" s="297"/>
      <c r="GH15" s="297"/>
      <c r="GI15" s="297"/>
      <c r="GJ15" s="297"/>
      <c r="GK15" s="297"/>
      <c r="GL15" s="297"/>
      <c r="GM15" s="297"/>
      <c r="GN15" s="297"/>
      <c r="GO15" s="297"/>
      <c r="GP15" s="297"/>
      <c r="GQ15" s="297"/>
      <c r="GR15" s="297"/>
      <c r="GS15" s="297"/>
      <c r="GT15" s="297"/>
      <c r="GU15" s="297"/>
      <c r="GV15" s="297"/>
      <c r="GW15" s="297"/>
      <c r="GX15" s="297"/>
      <c r="GY15" s="297"/>
      <c r="GZ15" s="297"/>
      <c r="HA15" s="297"/>
      <c r="HB15" s="297"/>
      <c r="HC15" s="297"/>
      <c r="HD15" s="297"/>
      <c r="HE15" s="297"/>
      <c r="HF15" s="297"/>
      <c r="HG15" s="297"/>
      <c r="HH15" s="297"/>
      <c r="HI15" s="297"/>
      <c r="HJ15" s="297"/>
      <c r="HK15" s="297"/>
      <c r="HL15" s="297"/>
      <c r="HM15" s="297"/>
      <c r="HN15" s="297"/>
      <c r="HO15" s="297"/>
      <c r="HP15" s="297"/>
      <c r="HQ15" s="297"/>
      <c r="HR15" s="297"/>
      <c r="HS15" s="297"/>
      <c r="HT15" s="297"/>
      <c r="HU15" s="297"/>
      <c r="HV15" s="297"/>
      <c r="HW15" s="297"/>
      <c r="HX15" s="297"/>
      <c r="HY15" s="297"/>
      <c r="HZ15" s="297"/>
      <c r="IA15" s="297"/>
      <c r="IB15" s="297"/>
      <c r="IC15" s="297"/>
      <c r="ID15" s="297"/>
      <c r="IE15" s="297"/>
      <c r="IF15" s="297"/>
      <c r="IG15" s="297"/>
      <c r="IH15" s="297"/>
      <c r="II15" s="297"/>
      <c r="IJ15" s="297"/>
      <c r="IK15" s="297"/>
      <c r="IL15" s="297"/>
      <c r="IM15" s="297"/>
      <c r="IN15" s="297"/>
      <c r="IO15" s="297"/>
    </row>
    <row r="16" s="281" customFormat="1" ht="24" customHeight="1" spans="1:249">
      <c r="A16" s="298" t="s">
        <v>1241</v>
      </c>
      <c r="B16" s="298"/>
      <c r="C16" s="298"/>
      <c r="D16" s="300"/>
      <c r="E16" s="295">
        <f t="shared" si="0"/>
        <v>0</v>
      </c>
      <c r="F16" s="323">
        <v>0</v>
      </c>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7"/>
      <c r="CD16" s="297"/>
      <c r="CE16" s="297"/>
      <c r="CF16" s="297"/>
      <c r="CG16" s="297"/>
      <c r="CH16" s="297"/>
      <c r="CI16" s="297"/>
      <c r="CJ16" s="297"/>
      <c r="CK16" s="297"/>
      <c r="CL16" s="297"/>
      <c r="CM16" s="297"/>
      <c r="CN16" s="297"/>
      <c r="CO16" s="297"/>
      <c r="CP16" s="297"/>
      <c r="CQ16" s="297"/>
      <c r="CR16" s="297"/>
      <c r="CS16" s="297"/>
      <c r="CT16" s="297"/>
      <c r="CU16" s="297"/>
      <c r="CV16" s="297"/>
      <c r="CW16" s="297"/>
      <c r="CX16" s="297"/>
      <c r="CY16" s="297"/>
      <c r="CZ16" s="297"/>
      <c r="DA16" s="297"/>
      <c r="DB16" s="297"/>
      <c r="DC16" s="297"/>
      <c r="DD16" s="297"/>
      <c r="DE16" s="297"/>
      <c r="DF16" s="297"/>
      <c r="DG16" s="297"/>
      <c r="DH16" s="297"/>
      <c r="DI16" s="297"/>
      <c r="DJ16" s="297"/>
      <c r="DK16" s="297"/>
      <c r="DL16" s="297"/>
      <c r="DM16" s="297"/>
      <c r="DN16" s="297"/>
      <c r="DO16" s="297"/>
      <c r="DP16" s="297"/>
      <c r="DQ16" s="297"/>
      <c r="DR16" s="297"/>
      <c r="DS16" s="297"/>
      <c r="DT16" s="297"/>
      <c r="DU16" s="297"/>
      <c r="DV16" s="297"/>
      <c r="DW16" s="297"/>
      <c r="DX16" s="297"/>
      <c r="DY16" s="297"/>
      <c r="DZ16" s="297"/>
      <c r="EA16" s="297"/>
      <c r="EB16" s="297"/>
      <c r="EC16" s="297"/>
      <c r="ED16" s="297"/>
      <c r="EE16" s="297"/>
      <c r="EF16" s="297"/>
      <c r="EG16" s="297"/>
      <c r="EH16" s="297"/>
      <c r="EI16" s="297"/>
      <c r="EJ16" s="297"/>
      <c r="EK16" s="297"/>
      <c r="EL16" s="297"/>
      <c r="EM16" s="297"/>
      <c r="EN16" s="297"/>
      <c r="EO16" s="297"/>
      <c r="EP16" s="297"/>
      <c r="EQ16" s="297"/>
      <c r="ER16" s="297"/>
      <c r="ES16" s="297"/>
      <c r="ET16" s="297"/>
      <c r="EU16" s="297"/>
      <c r="EV16" s="297"/>
      <c r="EW16" s="297"/>
      <c r="EX16" s="297"/>
      <c r="EY16" s="297"/>
      <c r="EZ16" s="297"/>
      <c r="FA16" s="297"/>
      <c r="FB16" s="297"/>
      <c r="FC16" s="297"/>
      <c r="FD16" s="297"/>
      <c r="FE16" s="297"/>
      <c r="FF16" s="297"/>
      <c r="FG16" s="297"/>
      <c r="FH16" s="297"/>
      <c r="FI16" s="297"/>
      <c r="FJ16" s="297"/>
      <c r="FK16" s="297"/>
      <c r="FL16" s="297"/>
      <c r="FM16" s="297"/>
      <c r="FN16" s="297"/>
      <c r="FO16" s="297"/>
      <c r="FP16" s="297"/>
      <c r="FQ16" s="297"/>
      <c r="FR16" s="297"/>
      <c r="FS16" s="297"/>
      <c r="FT16" s="297"/>
      <c r="FU16" s="297"/>
      <c r="FV16" s="297"/>
      <c r="FW16" s="297"/>
      <c r="FX16" s="297"/>
      <c r="FY16" s="297"/>
      <c r="FZ16" s="297"/>
      <c r="GA16" s="297"/>
      <c r="GB16" s="297"/>
      <c r="GC16" s="297"/>
      <c r="GD16" s="297"/>
      <c r="GE16" s="297"/>
      <c r="GF16" s="297"/>
      <c r="GG16" s="297"/>
      <c r="GH16" s="297"/>
      <c r="GI16" s="297"/>
      <c r="GJ16" s="297"/>
      <c r="GK16" s="297"/>
      <c r="GL16" s="297"/>
      <c r="GM16" s="297"/>
      <c r="GN16" s="297"/>
      <c r="GO16" s="297"/>
      <c r="GP16" s="297"/>
      <c r="GQ16" s="297"/>
      <c r="GR16" s="297"/>
      <c r="GS16" s="297"/>
      <c r="GT16" s="297"/>
      <c r="GU16" s="297"/>
      <c r="GV16" s="297"/>
      <c r="GW16" s="297"/>
      <c r="GX16" s="297"/>
      <c r="GY16" s="297"/>
      <c r="GZ16" s="297"/>
      <c r="HA16" s="297"/>
      <c r="HB16" s="297"/>
      <c r="HC16" s="297"/>
      <c r="HD16" s="297"/>
      <c r="HE16" s="297"/>
      <c r="HF16" s="297"/>
      <c r="HG16" s="297"/>
      <c r="HH16" s="297"/>
      <c r="HI16" s="297"/>
      <c r="HJ16" s="297"/>
      <c r="HK16" s="297"/>
      <c r="HL16" s="297"/>
      <c r="HM16" s="297"/>
      <c r="HN16" s="297"/>
      <c r="HO16" s="297"/>
      <c r="HP16" s="297"/>
      <c r="HQ16" s="297"/>
      <c r="HR16" s="297"/>
      <c r="HS16" s="297"/>
      <c r="HT16" s="297"/>
      <c r="HU16" s="297"/>
      <c r="HV16" s="297"/>
      <c r="HW16" s="297"/>
      <c r="HX16" s="297"/>
      <c r="HY16" s="297"/>
      <c r="HZ16" s="297"/>
      <c r="IA16" s="297"/>
      <c r="IB16" s="297"/>
      <c r="IC16" s="297"/>
      <c r="ID16" s="297"/>
      <c r="IE16" s="297"/>
      <c r="IF16" s="297"/>
      <c r="IG16" s="297"/>
      <c r="IH16" s="297"/>
      <c r="II16" s="297"/>
      <c r="IJ16" s="297"/>
      <c r="IK16" s="297"/>
      <c r="IL16" s="297"/>
      <c r="IM16" s="297"/>
      <c r="IN16" s="297"/>
      <c r="IO16" s="297"/>
    </row>
    <row r="17" s="281" customFormat="1" ht="24" customHeight="1" spans="1:249">
      <c r="A17" s="298" t="s">
        <v>1242</v>
      </c>
      <c r="B17" s="298">
        <v>3000</v>
      </c>
      <c r="C17" s="298">
        <v>3716</v>
      </c>
      <c r="D17" s="300">
        <v>3716</v>
      </c>
      <c r="E17" s="295">
        <f t="shared" si="0"/>
        <v>1</v>
      </c>
      <c r="F17" s="323">
        <v>1.17520556609741</v>
      </c>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297"/>
      <c r="CM17" s="297"/>
      <c r="CN17" s="297"/>
      <c r="CO17" s="297"/>
      <c r="CP17" s="297"/>
      <c r="CQ17" s="297"/>
      <c r="CR17" s="297"/>
      <c r="CS17" s="297"/>
      <c r="CT17" s="297"/>
      <c r="CU17" s="297"/>
      <c r="CV17" s="297"/>
      <c r="CW17" s="297"/>
      <c r="CX17" s="297"/>
      <c r="CY17" s="297"/>
      <c r="CZ17" s="297"/>
      <c r="DA17" s="297"/>
      <c r="DB17" s="297"/>
      <c r="DC17" s="297"/>
      <c r="DD17" s="297"/>
      <c r="DE17" s="297"/>
      <c r="DF17" s="297"/>
      <c r="DG17" s="297"/>
      <c r="DH17" s="297"/>
      <c r="DI17" s="297"/>
      <c r="DJ17" s="297"/>
      <c r="DK17" s="297"/>
      <c r="DL17" s="297"/>
      <c r="DM17" s="297"/>
      <c r="DN17" s="297"/>
      <c r="DO17" s="297"/>
      <c r="DP17" s="297"/>
      <c r="DQ17" s="297"/>
      <c r="DR17" s="297"/>
      <c r="DS17" s="297"/>
      <c r="DT17" s="297"/>
      <c r="DU17" s="297"/>
      <c r="DV17" s="297"/>
      <c r="DW17" s="297"/>
      <c r="DX17" s="297"/>
      <c r="DY17" s="297"/>
      <c r="DZ17" s="297"/>
      <c r="EA17" s="297"/>
      <c r="EB17" s="297"/>
      <c r="EC17" s="297"/>
      <c r="ED17" s="297"/>
      <c r="EE17" s="297"/>
      <c r="EF17" s="297"/>
      <c r="EG17" s="297"/>
      <c r="EH17" s="297"/>
      <c r="EI17" s="297"/>
      <c r="EJ17" s="297"/>
      <c r="EK17" s="297"/>
      <c r="EL17" s="297"/>
      <c r="EM17" s="297"/>
      <c r="EN17" s="297"/>
      <c r="EO17" s="297"/>
      <c r="EP17" s="297"/>
      <c r="EQ17" s="297"/>
      <c r="ER17" s="297"/>
      <c r="ES17" s="297"/>
      <c r="ET17" s="297"/>
      <c r="EU17" s="297"/>
      <c r="EV17" s="297"/>
      <c r="EW17" s="297"/>
      <c r="EX17" s="297"/>
      <c r="EY17" s="297"/>
      <c r="EZ17" s="297"/>
      <c r="FA17" s="297"/>
      <c r="FB17" s="297"/>
      <c r="FC17" s="297"/>
      <c r="FD17" s="297"/>
      <c r="FE17" s="297"/>
      <c r="FF17" s="297"/>
      <c r="FG17" s="297"/>
      <c r="FH17" s="297"/>
      <c r="FI17" s="297"/>
      <c r="FJ17" s="297"/>
      <c r="FK17" s="297"/>
      <c r="FL17" s="297"/>
      <c r="FM17" s="297"/>
      <c r="FN17" s="297"/>
      <c r="FO17" s="297"/>
      <c r="FP17" s="297"/>
      <c r="FQ17" s="297"/>
      <c r="FR17" s="297"/>
      <c r="FS17" s="297"/>
      <c r="FT17" s="297"/>
      <c r="FU17" s="297"/>
      <c r="FV17" s="297"/>
      <c r="FW17" s="297"/>
      <c r="FX17" s="297"/>
      <c r="FY17" s="297"/>
      <c r="FZ17" s="297"/>
      <c r="GA17" s="297"/>
      <c r="GB17" s="297"/>
      <c r="GC17" s="297"/>
      <c r="GD17" s="297"/>
      <c r="GE17" s="297"/>
      <c r="GF17" s="297"/>
      <c r="GG17" s="297"/>
      <c r="GH17" s="297"/>
      <c r="GI17" s="297"/>
      <c r="GJ17" s="297"/>
      <c r="GK17" s="297"/>
      <c r="GL17" s="297"/>
      <c r="GM17" s="297"/>
      <c r="GN17" s="297"/>
      <c r="GO17" s="297"/>
      <c r="GP17" s="297"/>
      <c r="GQ17" s="297"/>
      <c r="GR17" s="297"/>
      <c r="GS17" s="297"/>
      <c r="GT17" s="297"/>
      <c r="GU17" s="297"/>
      <c r="GV17" s="297"/>
      <c r="GW17" s="297"/>
      <c r="GX17" s="297"/>
      <c r="GY17" s="297"/>
      <c r="GZ17" s="297"/>
      <c r="HA17" s="297"/>
      <c r="HB17" s="297"/>
      <c r="HC17" s="297"/>
      <c r="HD17" s="297"/>
      <c r="HE17" s="297"/>
      <c r="HF17" s="297"/>
      <c r="HG17" s="297"/>
      <c r="HH17" s="297"/>
      <c r="HI17" s="297"/>
      <c r="HJ17" s="297"/>
      <c r="HK17" s="297"/>
      <c r="HL17" s="297"/>
      <c r="HM17" s="297"/>
      <c r="HN17" s="297"/>
      <c r="HO17" s="297"/>
      <c r="HP17" s="297"/>
      <c r="HQ17" s="297"/>
      <c r="HR17" s="297"/>
      <c r="HS17" s="297"/>
      <c r="HT17" s="297"/>
      <c r="HU17" s="297"/>
      <c r="HV17" s="297"/>
      <c r="HW17" s="297"/>
      <c r="HX17" s="297"/>
      <c r="HY17" s="297"/>
      <c r="HZ17" s="297"/>
      <c r="IA17" s="297"/>
      <c r="IB17" s="297"/>
      <c r="IC17" s="297"/>
      <c r="ID17" s="297"/>
      <c r="IE17" s="297"/>
      <c r="IF17" s="297"/>
      <c r="IG17" s="297"/>
      <c r="IH17" s="297"/>
      <c r="II17" s="297"/>
      <c r="IJ17" s="297"/>
      <c r="IK17" s="297"/>
      <c r="IL17" s="297"/>
      <c r="IM17" s="297"/>
      <c r="IN17" s="297"/>
      <c r="IO17" s="297"/>
    </row>
    <row r="18" s="281" customFormat="1" ht="24" customHeight="1" spans="1:249">
      <c r="A18" s="298" t="s">
        <v>1243</v>
      </c>
      <c r="B18" s="298"/>
      <c r="C18" s="298"/>
      <c r="D18" s="300"/>
      <c r="E18" s="295">
        <f t="shared" si="0"/>
        <v>0</v>
      </c>
      <c r="F18" s="323"/>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C18" s="297"/>
      <c r="BD18" s="297"/>
      <c r="BE18" s="297"/>
      <c r="BF18" s="297"/>
      <c r="BG18" s="297"/>
      <c r="BH18" s="297"/>
      <c r="BI18" s="297"/>
      <c r="BJ18" s="297"/>
      <c r="BK18" s="297"/>
      <c r="BL18" s="297"/>
      <c r="BM18" s="297"/>
      <c r="BN18" s="297"/>
      <c r="BO18" s="297"/>
      <c r="BP18" s="297"/>
      <c r="BQ18" s="297"/>
      <c r="BR18" s="297"/>
      <c r="BS18" s="297"/>
      <c r="BT18" s="297"/>
      <c r="BU18" s="297"/>
      <c r="BV18" s="297"/>
      <c r="BW18" s="297"/>
      <c r="BX18" s="297"/>
      <c r="BY18" s="297"/>
      <c r="BZ18" s="297"/>
      <c r="CA18" s="297"/>
      <c r="CB18" s="297"/>
      <c r="CC18" s="297"/>
      <c r="CD18" s="297"/>
      <c r="CE18" s="297"/>
      <c r="CF18" s="297"/>
      <c r="CG18" s="297"/>
      <c r="CH18" s="297"/>
      <c r="CI18" s="297"/>
      <c r="CJ18" s="297"/>
      <c r="CK18" s="297"/>
      <c r="CL18" s="297"/>
      <c r="CM18" s="297"/>
      <c r="CN18" s="297"/>
      <c r="CO18" s="297"/>
      <c r="CP18" s="297"/>
      <c r="CQ18" s="297"/>
      <c r="CR18" s="297"/>
      <c r="CS18" s="297"/>
      <c r="CT18" s="297"/>
      <c r="CU18" s="297"/>
      <c r="CV18" s="297"/>
      <c r="CW18" s="297"/>
      <c r="CX18" s="297"/>
      <c r="CY18" s="297"/>
      <c r="CZ18" s="297"/>
      <c r="DA18" s="297"/>
      <c r="DB18" s="297"/>
      <c r="DC18" s="297"/>
      <c r="DD18" s="297"/>
      <c r="DE18" s="297"/>
      <c r="DF18" s="297"/>
      <c r="DG18" s="297"/>
      <c r="DH18" s="297"/>
      <c r="DI18" s="297"/>
      <c r="DJ18" s="297"/>
      <c r="DK18" s="297"/>
      <c r="DL18" s="297"/>
      <c r="DM18" s="297"/>
      <c r="DN18" s="297"/>
      <c r="DO18" s="297"/>
      <c r="DP18" s="297"/>
      <c r="DQ18" s="297"/>
      <c r="DR18" s="297"/>
      <c r="DS18" s="297"/>
      <c r="DT18" s="297"/>
      <c r="DU18" s="297"/>
      <c r="DV18" s="297"/>
      <c r="DW18" s="297"/>
      <c r="DX18" s="297"/>
      <c r="DY18" s="297"/>
      <c r="DZ18" s="297"/>
      <c r="EA18" s="297"/>
      <c r="EB18" s="297"/>
      <c r="EC18" s="297"/>
      <c r="ED18" s="297"/>
      <c r="EE18" s="297"/>
      <c r="EF18" s="297"/>
      <c r="EG18" s="297"/>
      <c r="EH18" s="297"/>
      <c r="EI18" s="297"/>
      <c r="EJ18" s="297"/>
      <c r="EK18" s="297"/>
      <c r="EL18" s="297"/>
      <c r="EM18" s="297"/>
      <c r="EN18" s="297"/>
      <c r="EO18" s="297"/>
      <c r="EP18" s="297"/>
      <c r="EQ18" s="297"/>
      <c r="ER18" s="297"/>
      <c r="ES18" s="297"/>
      <c r="ET18" s="297"/>
      <c r="EU18" s="297"/>
      <c r="EV18" s="297"/>
      <c r="EW18" s="297"/>
      <c r="EX18" s="297"/>
      <c r="EY18" s="297"/>
      <c r="EZ18" s="297"/>
      <c r="FA18" s="297"/>
      <c r="FB18" s="297"/>
      <c r="FC18" s="297"/>
      <c r="FD18" s="297"/>
      <c r="FE18" s="297"/>
      <c r="FF18" s="297"/>
      <c r="FG18" s="297"/>
      <c r="FH18" s="297"/>
      <c r="FI18" s="297"/>
      <c r="FJ18" s="297"/>
      <c r="FK18" s="297"/>
      <c r="FL18" s="297"/>
      <c r="FM18" s="297"/>
      <c r="FN18" s="297"/>
      <c r="FO18" s="297"/>
      <c r="FP18" s="297"/>
      <c r="FQ18" s="297"/>
      <c r="FR18" s="297"/>
      <c r="FS18" s="297"/>
      <c r="FT18" s="297"/>
      <c r="FU18" s="297"/>
      <c r="FV18" s="297"/>
      <c r="FW18" s="297"/>
      <c r="FX18" s="297"/>
      <c r="FY18" s="297"/>
      <c r="FZ18" s="297"/>
      <c r="GA18" s="297"/>
      <c r="GB18" s="297"/>
      <c r="GC18" s="297"/>
      <c r="GD18" s="297"/>
      <c r="GE18" s="297"/>
      <c r="GF18" s="297"/>
      <c r="GG18" s="297"/>
      <c r="GH18" s="297"/>
      <c r="GI18" s="297"/>
      <c r="GJ18" s="297"/>
      <c r="GK18" s="297"/>
      <c r="GL18" s="297"/>
      <c r="GM18" s="297"/>
      <c r="GN18" s="297"/>
      <c r="GO18" s="297"/>
      <c r="GP18" s="297"/>
      <c r="GQ18" s="297"/>
      <c r="GR18" s="297"/>
      <c r="GS18" s="297"/>
      <c r="GT18" s="297"/>
      <c r="GU18" s="297"/>
      <c r="GV18" s="297"/>
      <c r="GW18" s="297"/>
      <c r="GX18" s="297"/>
      <c r="GY18" s="297"/>
      <c r="GZ18" s="297"/>
      <c r="HA18" s="297"/>
      <c r="HB18" s="297"/>
      <c r="HC18" s="297"/>
      <c r="HD18" s="297"/>
      <c r="HE18" s="297"/>
      <c r="HF18" s="297"/>
      <c r="HG18" s="297"/>
      <c r="HH18" s="297"/>
      <c r="HI18" s="297"/>
      <c r="HJ18" s="297"/>
      <c r="HK18" s="297"/>
      <c r="HL18" s="297"/>
      <c r="HM18" s="297"/>
      <c r="HN18" s="297"/>
      <c r="HO18" s="297"/>
      <c r="HP18" s="297"/>
      <c r="HQ18" s="297"/>
      <c r="HR18" s="297"/>
      <c r="HS18" s="297"/>
      <c r="HT18" s="297"/>
      <c r="HU18" s="297"/>
      <c r="HV18" s="297"/>
      <c r="HW18" s="297"/>
      <c r="HX18" s="297"/>
      <c r="HY18" s="297"/>
      <c r="HZ18" s="297"/>
      <c r="IA18" s="297"/>
      <c r="IB18" s="297"/>
      <c r="IC18" s="297"/>
      <c r="ID18" s="297"/>
      <c r="IE18" s="297"/>
      <c r="IF18" s="297"/>
      <c r="IG18" s="297"/>
      <c r="IH18" s="297"/>
      <c r="II18" s="297"/>
      <c r="IJ18" s="297"/>
      <c r="IK18" s="297"/>
      <c r="IL18" s="297"/>
      <c r="IM18" s="297"/>
      <c r="IN18" s="297"/>
      <c r="IO18" s="297"/>
    </row>
    <row r="19" s="281" customFormat="1" ht="24" customHeight="1" spans="1:249">
      <c r="A19" s="298" t="s">
        <v>1244</v>
      </c>
      <c r="B19" s="298"/>
      <c r="C19" s="298"/>
      <c r="D19" s="300"/>
      <c r="E19" s="295">
        <f t="shared" si="0"/>
        <v>0</v>
      </c>
      <c r="F19" s="323"/>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297"/>
      <c r="BB19" s="297"/>
      <c r="BC19" s="297"/>
      <c r="BD19" s="297"/>
      <c r="BE19" s="297"/>
      <c r="BF19" s="297"/>
      <c r="BG19" s="297"/>
      <c r="BH19" s="297"/>
      <c r="BI19" s="297"/>
      <c r="BJ19" s="297"/>
      <c r="BK19" s="297"/>
      <c r="BL19" s="297"/>
      <c r="BM19" s="297"/>
      <c r="BN19" s="297"/>
      <c r="BO19" s="297"/>
      <c r="BP19" s="297"/>
      <c r="BQ19" s="297"/>
      <c r="BR19" s="297"/>
      <c r="BS19" s="297"/>
      <c r="BT19" s="297"/>
      <c r="BU19" s="297"/>
      <c r="BV19" s="297"/>
      <c r="BW19" s="297"/>
      <c r="BX19" s="297"/>
      <c r="BY19" s="297"/>
      <c r="BZ19" s="297"/>
      <c r="CA19" s="297"/>
      <c r="CB19" s="297"/>
      <c r="CC19" s="297"/>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7"/>
      <c r="DH19" s="297"/>
      <c r="DI19" s="297"/>
      <c r="DJ19" s="297"/>
      <c r="DK19" s="297"/>
      <c r="DL19" s="297"/>
      <c r="DM19" s="297"/>
      <c r="DN19" s="297"/>
      <c r="DO19" s="297"/>
      <c r="DP19" s="297"/>
      <c r="DQ19" s="297"/>
      <c r="DR19" s="297"/>
      <c r="DS19" s="297"/>
      <c r="DT19" s="297"/>
      <c r="DU19" s="297"/>
      <c r="DV19" s="297"/>
      <c r="DW19" s="297"/>
      <c r="DX19" s="297"/>
      <c r="DY19" s="297"/>
      <c r="DZ19" s="297"/>
      <c r="EA19" s="297"/>
      <c r="EB19" s="297"/>
      <c r="EC19" s="297"/>
      <c r="ED19" s="297"/>
      <c r="EE19" s="297"/>
      <c r="EF19" s="297"/>
      <c r="EG19" s="297"/>
      <c r="EH19" s="297"/>
      <c r="EI19" s="297"/>
      <c r="EJ19" s="297"/>
      <c r="EK19" s="297"/>
      <c r="EL19" s="297"/>
      <c r="EM19" s="297"/>
      <c r="EN19" s="297"/>
      <c r="EO19" s="297"/>
      <c r="EP19" s="297"/>
      <c r="EQ19" s="297"/>
      <c r="ER19" s="297"/>
      <c r="ES19" s="297"/>
      <c r="ET19" s="297"/>
      <c r="EU19" s="297"/>
      <c r="EV19" s="297"/>
      <c r="EW19" s="297"/>
      <c r="EX19" s="297"/>
      <c r="EY19" s="297"/>
      <c r="EZ19" s="297"/>
      <c r="FA19" s="297"/>
      <c r="FB19" s="297"/>
      <c r="FC19" s="297"/>
      <c r="FD19" s="297"/>
      <c r="FE19" s="297"/>
      <c r="FF19" s="297"/>
      <c r="FG19" s="297"/>
      <c r="FH19" s="297"/>
      <c r="FI19" s="297"/>
      <c r="FJ19" s="297"/>
      <c r="FK19" s="297"/>
      <c r="FL19" s="297"/>
      <c r="FM19" s="297"/>
      <c r="FN19" s="297"/>
      <c r="FO19" s="297"/>
      <c r="FP19" s="297"/>
      <c r="FQ19" s="297"/>
      <c r="FR19" s="297"/>
      <c r="FS19" s="297"/>
      <c r="FT19" s="297"/>
      <c r="FU19" s="297"/>
      <c r="FV19" s="297"/>
      <c r="FW19" s="297"/>
      <c r="FX19" s="297"/>
      <c r="FY19" s="297"/>
      <c r="FZ19" s="297"/>
      <c r="GA19" s="297"/>
      <c r="GB19" s="297"/>
      <c r="GC19" s="297"/>
      <c r="GD19" s="297"/>
      <c r="GE19" s="297"/>
      <c r="GF19" s="297"/>
      <c r="GG19" s="297"/>
      <c r="GH19" s="297"/>
      <c r="GI19" s="297"/>
      <c r="GJ19" s="297"/>
      <c r="GK19" s="297"/>
      <c r="GL19" s="297"/>
      <c r="GM19" s="297"/>
      <c r="GN19" s="297"/>
      <c r="GO19" s="297"/>
      <c r="GP19" s="297"/>
      <c r="GQ19" s="297"/>
      <c r="GR19" s="297"/>
      <c r="GS19" s="297"/>
      <c r="GT19" s="297"/>
      <c r="GU19" s="297"/>
      <c r="GV19" s="297"/>
      <c r="GW19" s="297"/>
      <c r="GX19" s="297"/>
      <c r="GY19" s="297"/>
      <c r="GZ19" s="297"/>
      <c r="HA19" s="297"/>
      <c r="HB19" s="297"/>
      <c r="HC19" s="297"/>
      <c r="HD19" s="297"/>
      <c r="HE19" s="297"/>
      <c r="HF19" s="297"/>
      <c r="HG19" s="297"/>
      <c r="HH19" s="297"/>
      <c r="HI19" s="297"/>
      <c r="HJ19" s="297"/>
      <c r="HK19" s="297"/>
      <c r="HL19" s="297"/>
      <c r="HM19" s="297"/>
      <c r="HN19" s="297"/>
      <c r="HO19" s="297"/>
      <c r="HP19" s="297"/>
      <c r="HQ19" s="297"/>
      <c r="HR19" s="297"/>
      <c r="HS19" s="297"/>
      <c r="HT19" s="297"/>
      <c r="HU19" s="297"/>
      <c r="HV19" s="297"/>
      <c r="HW19" s="297"/>
      <c r="HX19" s="297"/>
      <c r="HY19" s="297"/>
      <c r="HZ19" s="297"/>
      <c r="IA19" s="297"/>
      <c r="IB19" s="297"/>
      <c r="IC19" s="297"/>
      <c r="ID19" s="297"/>
      <c r="IE19" s="297"/>
      <c r="IF19" s="297"/>
      <c r="IG19" s="297"/>
      <c r="IH19" s="297"/>
      <c r="II19" s="297"/>
      <c r="IJ19" s="297"/>
      <c r="IK19" s="297"/>
      <c r="IL19" s="297"/>
      <c r="IM19" s="297"/>
      <c r="IN19" s="297"/>
      <c r="IO19" s="297"/>
    </row>
    <row r="20" s="281" customFormat="1" ht="24" customHeight="1" spans="1:249">
      <c r="A20" s="298" t="s">
        <v>1245</v>
      </c>
      <c r="B20" s="298"/>
      <c r="C20" s="298"/>
      <c r="D20" s="300"/>
      <c r="E20" s="295">
        <f t="shared" si="0"/>
        <v>0</v>
      </c>
      <c r="F20" s="323"/>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7"/>
      <c r="BA20" s="297"/>
      <c r="BB20" s="297"/>
      <c r="BC20" s="297"/>
      <c r="BD20" s="297"/>
      <c r="BE20" s="297"/>
      <c r="BF20" s="297"/>
      <c r="BG20" s="297"/>
      <c r="BH20" s="297"/>
      <c r="BI20" s="297"/>
      <c r="BJ20" s="297"/>
      <c r="BK20" s="297"/>
      <c r="BL20" s="297"/>
      <c r="BM20" s="297"/>
      <c r="BN20" s="297"/>
      <c r="BO20" s="297"/>
      <c r="BP20" s="297"/>
      <c r="BQ20" s="297"/>
      <c r="BR20" s="297"/>
      <c r="BS20" s="297"/>
      <c r="BT20" s="297"/>
      <c r="BU20" s="297"/>
      <c r="BV20" s="297"/>
      <c r="BW20" s="297"/>
      <c r="BX20" s="297"/>
      <c r="BY20" s="297"/>
      <c r="BZ20" s="297"/>
      <c r="CA20" s="297"/>
      <c r="CB20" s="297"/>
      <c r="CC20" s="297"/>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7"/>
      <c r="DH20" s="297"/>
      <c r="DI20" s="297"/>
      <c r="DJ20" s="297"/>
      <c r="DK20" s="297"/>
      <c r="DL20" s="297"/>
      <c r="DM20" s="297"/>
      <c r="DN20" s="297"/>
      <c r="DO20" s="297"/>
      <c r="DP20" s="297"/>
      <c r="DQ20" s="297"/>
      <c r="DR20" s="297"/>
      <c r="DS20" s="297"/>
      <c r="DT20" s="297"/>
      <c r="DU20" s="297"/>
      <c r="DV20" s="297"/>
      <c r="DW20" s="297"/>
      <c r="DX20" s="297"/>
      <c r="DY20" s="297"/>
      <c r="DZ20" s="297"/>
      <c r="EA20" s="297"/>
      <c r="EB20" s="297"/>
      <c r="EC20" s="297"/>
      <c r="ED20" s="297"/>
      <c r="EE20" s="297"/>
      <c r="EF20" s="297"/>
      <c r="EG20" s="297"/>
      <c r="EH20" s="297"/>
      <c r="EI20" s="297"/>
      <c r="EJ20" s="297"/>
      <c r="EK20" s="297"/>
      <c r="EL20" s="297"/>
      <c r="EM20" s="297"/>
      <c r="EN20" s="297"/>
      <c r="EO20" s="297"/>
      <c r="EP20" s="297"/>
      <c r="EQ20" s="297"/>
      <c r="ER20" s="297"/>
      <c r="ES20" s="297"/>
      <c r="ET20" s="297"/>
      <c r="EU20" s="297"/>
      <c r="EV20" s="297"/>
      <c r="EW20" s="297"/>
      <c r="EX20" s="297"/>
      <c r="EY20" s="297"/>
      <c r="EZ20" s="297"/>
      <c r="FA20" s="297"/>
      <c r="FB20" s="297"/>
      <c r="FC20" s="297"/>
      <c r="FD20" s="297"/>
      <c r="FE20" s="297"/>
      <c r="FF20" s="297"/>
      <c r="FG20" s="297"/>
      <c r="FH20" s="297"/>
      <c r="FI20" s="297"/>
      <c r="FJ20" s="297"/>
      <c r="FK20" s="297"/>
      <c r="FL20" s="297"/>
      <c r="FM20" s="297"/>
      <c r="FN20" s="297"/>
      <c r="FO20" s="297"/>
      <c r="FP20" s="297"/>
      <c r="FQ20" s="297"/>
      <c r="FR20" s="297"/>
      <c r="FS20" s="297"/>
      <c r="FT20" s="297"/>
      <c r="FU20" s="297"/>
      <c r="FV20" s="297"/>
      <c r="FW20" s="297"/>
      <c r="FX20" s="297"/>
      <c r="FY20" s="297"/>
      <c r="FZ20" s="297"/>
      <c r="GA20" s="297"/>
      <c r="GB20" s="297"/>
      <c r="GC20" s="297"/>
      <c r="GD20" s="297"/>
      <c r="GE20" s="297"/>
      <c r="GF20" s="297"/>
      <c r="GG20" s="297"/>
      <c r="GH20" s="297"/>
      <c r="GI20" s="297"/>
      <c r="GJ20" s="297"/>
      <c r="GK20" s="297"/>
      <c r="GL20" s="297"/>
      <c r="GM20" s="297"/>
      <c r="GN20" s="297"/>
      <c r="GO20" s="297"/>
      <c r="GP20" s="297"/>
      <c r="GQ20" s="297"/>
      <c r="GR20" s="297"/>
      <c r="GS20" s="297"/>
      <c r="GT20" s="297"/>
      <c r="GU20" s="297"/>
      <c r="GV20" s="297"/>
      <c r="GW20" s="297"/>
      <c r="GX20" s="297"/>
      <c r="GY20" s="297"/>
      <c r="GZ20" s="297"/>
      <c r="HA20" s="297"/>
      <c r="HB20" s="297"/>
      <c r="HC20" s="297"/>
      <c r="HD20" s="297"/>
      <c r="HE20" s="297"/>
      <c r="HF20" s="297"/>
      <c r="HG20" s="297"/>
      <c r="HH20" s="297"/>
      <c r="HI20" s="297"/>
      <c r="HJ20" s="297"/>
      <c r="HK20" s="297"/>
      <c r="HL20" s="297"/>
      <c r="HM20" s="297"/>
      <c r="HN20" s="297"/>
      <c r="HO20" s="297"/>
      <c r="HP20" s="297"/>
      <c r="HQ20" s="297"/>
      <c r="HR20" s="297"/>
      <c r="HS20" s="297"/>
      <c r="HT20" s="297"/>
      <c r="HU20" s="297"/>
      <c r="HV20" s="297"/>
      <c r="HW20" s="297"/>
      <c r="HX20" s="297"/>
      <c r="HY20" s="297"/>
      <c r="HZ20" s="297"/>
      <c r="IA20" s="297"/>
      <c r="IB20" s="297"/>
      <c r="IC20" s="297"/>
      <c r="ID20" s="297"/>
      <c r="IE20" s="297"/>
      <c r="IF20" s="297"/>
      <c r="IG20" s="297"/>
      <c r="IH20" s="297"/>
      <c r="II20" s="297"/>
      <c r="IJ20" s="297"/>
      <c r="IK20" s="297"/>
      <c r="IL20" s="297"/>
      <c r="IM20" s="297"/>
      <c r="IN20" s="297"/>
      <c r="IO20" s="297"/>
    </row>
    <row r="21" s="281" customFormat="1" ht="24" customHeight="1" spans="1:249">
      <c r="A21" s="298" t="s">
        <v>1246</v>
      </c>
      <c r="B21" s="298"/>
      <c r="C21" s="298"/>
      <c r="D21" s="300"/>
      <c r="E21" s="295">
        <f t="shared" si="0"/>
        <v>0</v>
      </c>
      <c r="F21" s="323"/>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297"/>
      <c r="AZ21" s="297"/>
      <c r="BA21" s="297"/>
      <c r="BB21" s="297"/>
      <c r="BC21" s="297"/>
      <c r="BD21" s="297"/>
      <c r="BE21" s="297"/>
      <c r="BF21" s="297"/>
      <c r="BG21" s="297"/>
      <c r="BH21" s="297"/>
      <c r="BI21" s="297"/>
      <c r="BJ21" s="297"/>
      <c r="BK21" s="297"/>
      <c r="BL21" s="297"/>
      <c r="BM21" s="297"/>
      <c r="BN21" s="297"/>
      <c r="BO21" s="297"/>
      <c r="BP21" s="297"/>
      <c r="BQ21" s="297"/>
      <c r="BR21" s="297"/>
      <c r="BS21" s="297"/>
      <c r="BT21" s="297"/>
      <c r="BU21" s="297"/>
      <c r="BV21" s="297"/>
      <c r="BW21" s="297"/>
      <c r="BX21" s="297"/>
      <c r="BY21" s="297"/>
      <c r="BZ21" s="297"/>
      <c r="CA21" s="297"/>
      <c r="CB21" s="297"/>
      <c r="CC21" s="297"/>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7"/>
      <c r="DH21" s="297"/>
      <c r="DI21" s="297"/>
      <c r="DJ21" s="297"/>
      <c r="DK21" s="297"/>
      <c r="DL21" s="297"/>
      <c r="DM21" s="297"/>
      <c r="DN21" s="297"/>
      <c r="DO21" s="297"/>
      <c r="DP21" s="297"/>
      <c r="DQ21" s="297"/>
      <c r="DR21" s="297"/>
      <c r="DS21" s="297"/>
      <c r="DT21" s="297"/>
      <c r="DU21" s="297"/>
      <c r="DV21" s="297"/>
      <c r="DW21" s="297"/>
      <c r="DX21" s="297"/>
      <c r="DY21" s="297"/>
      <c r="DZ21" s="297"/>
      <c r="EA21" s="297"/>
      <c r="EB21" s="297"/>
      <c r="EC21" s="297"/>
      <c r="ED21" s="297"/>
      <c r="EE21" s="297"/>
      <c r="EF21" s="297"/>
      <c r="EG21" s="297"/>
      <c r="EH21" s="297"/>
      <c r="EI21" s="297"/>
      <c r="EJ21" s="297"/>
      <c r="EK21" s="297"/>
      <c r="EL21" s="297"/>
      <c r="EM21" s="297"/>
      <c r="EN21" s="297"/>
      <c r="EO21" s="297"/>
      <c r="EP21" s="297"/>
      <c r="EQ21" s="297"/>
      <c r="ER21" s="297"/>
      <c r="ES21" s="297"/>
      <c r="ET21" s="297"/>
      <c r="EU21" s="297"/>
      <c r="EV21" s="297"/>
      <c r="EW21" s="297"/>
      <c r="EX21" s="297"/>
      <c r="EY21" s="297"/>
      <c r="EZ21" s="297"/>
      <c r="FA21" s="297"/>
      <c r="FB21" s="297"/>
      <c r="FC21" s="297"/>
      <c r="FD21" s="297"/>
      <c r="FE21" s="297"/>
      <c r="FF21" s="297"/>
      <c r="FG21" s="297"/>
      <c r="FH21" s="297"/>
      <c r="FI21" s="297"/>
      <c r="FJ21" s="297"/>
      <c r="FK21" s="297"/>
      <c r="FL21" s="297"/>
      <c r="FM21" s="297"/>
      <c r="FN21" s="297"/>
      <c r="FO21" s="297"/>
      <c r="FP21" s="297"/>
      <c r="FQ21" s="297"/>
      <c r="FR21" s="297"/>
      <c r="FS21" s="297"/>
      <c r="FT21" s="297"/>
      <c r="FU21" s="297"/>
      <c r="FV21" s="297"/>
      <c r="FW21" s="297"/>
      <c r="FX21" s="297"/>
      <c r="FY21" s="297"/>
      <c r="FZ21" s="297"/>
      <c r="GA21" s="297"/>
      <c r="GB21" s="297"/>
      <c r="GC21" s="297"/>
      <c r="GD21" s="297"/>
      <c r="GE21" s="297"/>
      <c r="GF21" s="297"/>
      <c r="GG21" s="297"/>
      <c r="GH21" s="297"/>
      <c r="GI21" s="297"/>
      <c r="GJ21" s="297"/>
      <c r="GK21" s="297"/>
      <c r="GL21" s="297"/>
      <c r="GM21" s="297"/>
      <c r="GN21" s="297"/>
      <c r="GO21" s="297"/>
      <c r="GP21" s="297"/>
      <c r="GQ21" s="297"/>
      <c r="GR21" s="297"/>
      <c r="GS21" s="297"/>
      <c r="GT21" s="297"/>
      <c r="GU21" s="297"/>
      <c r="GV21" s="297"/>
      <c r="GW21" s="297"/>
      <c r="GX21" s="297"/>
      <c r="GY21" s="297"/>
      <c r="GZ21" s="297"/>
      <c r="HA21" s="297"/>
      <c r="HB21" s="297"/>
      <c r="HC21" s="297"/>
      <c r="HD21" s="297"/>
      <c r="HE21" s="297"/>
      <c r="HF21" s="297"/>
      <c r="HG21" s="297"/>
      <c r="HH21" s="297"/>
      <c r="HI21" s="297"/>
      <c r="HJ21" s="297"/>
      <c r="HK21" s="297"/>
      <c r="HL21" s="297"/>
      <c r="HM21" s="297"/>
      <c r="HN21" s="297"/>
      <c r="HO21" s="297"/>
      <c r="HP21" s="297"/>
      <c r="HQ21" s="297"/>
      <c r="HR21" s="297"/>
      <c r="HS21" s="297"/>
      <c r="HT21" s="297"/>
      <c r="HU21" s="297"/>
      <c r="HV21" s="297"/>
      <c r="HW21" s="297"/>
      <c r="HX21" s="297"/>
      <c r="HY21" s="297"/>
      <c r="HZ21" s="297"/>
      <c r="IA21" s="297"/>
      <c r="IB21" s="297"/>
      <c r="IC21" s="297"/>
      <c r="ID21" s="297"/>
      <c r="IE21" s="297"/>
      <c r="IF21" s="297"/>
      <c r="IG21" s="297"/>
      <c r="IH21" s="297"/>
      <c r="II21" s="297"/>
      <c r="IJ21" s="297"/>
      <c r="IK21" s="297"/>
      <c r="IL21" s="297"/>
      <c r="IM21" s="297"/>
      <c r="IN21" s="297"/>
      <c r="IO21" s="297"/>
    </row>
    <row r="22" s="281" customFormat="1" ht="24" customHeight="1" spans="1:249">
      <c r="A22" s="298" t="s">
        <v>1247</v>
      </c>
      <c r="B22" s="298"/>
      <c r="C22" s="298"/>
      <c r="D22" s="300"/>
      <c r="E22" s="295">
        <f t="shared" si="0"/>
        <v>0</v>
      </c>
      <c r="F22" s="323"/>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97"/>
      <c r="AW22" s="297"/>
      <c r="AX22" s="297"/>
      <c r="AY22" s="297"/>
      <c r="AZ22" s="297"/>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c r="BW22" s="297"/>
      <c r="BX22" s="297"/>
      <c r="BY22" s="297"/>
      <c r="BZ22" s="297"/>
      <c r="CA22" s="297"/>
      <c r="CB22" s="297"/>
      <c r="CC22" s="297"/>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7"/>
      <c r="DH22" s="297"/>
      <c r="DI22" s="297"/>
      <c r="DJ22" s="297"/>
      <c r="DK22" s="297"/>
      <c r="DL22" s="297"/>
      <c r="DM22" s="297"/>
      <c r="DN22" s="297"/>
      <c r="DO22" s="297"/>
      <c r="DP22" s="297"/>
      <c r="DQ22" s="297"/>
      <c r="DR22" s="297"/>
      <c r="DS22" s="297"/>
      <c r="DT22" s="297"/>
      <c r="DU22" s="297"/>
      <c r="DV22" s="297"/>
      <c r="DW22" s="297"/>
      <c r="DX22" s="297"/>
      <c r="DY22" s="297"/>
      <c r="DZ22" s="297"/>
      <c r="EA22" s="297"/>
      <c r="EB22" s="297"/>
      <c r="EC22" s="297"/>
      <c r="ED22" s="297"/>
      <c r="EE22" s="297"/>
      <c r="EF22" s="297"/>
      <c r="EG22" s="297"/>
      <c r="EH22" s="297"/>
      <c r="EI22" s="297"/>
      <c r="EJ22" s="297"/>
      <c r="EK22" s="297"/>
      <c r="EL22" s="297"/>
      <c r="EM22" s="297"/>
      <c r="EN22" s="297"/>
      <c r="EO22" s="297"/>
      <c r="EP22" s="297"/>
      <c r="EQ22" s="297"/>
      <c r="ER22" s="297"/>
      <c r="ES22" s="297"/>
      <c r="ET22" s="297"/>
      <c r="EU22" s="297"/>
      <c r="EV22" s="297"/>
      <c r="EW22" s="297"/>
      <c r="EX22" s="297"/>
      <c r="EY22" s="297"/>
      <c r="EZ22" s="297"/>
      <c r="FA22" s="297"/>
      <c r="FB22" s="297"/>
      <c r="FC22" s="297"/>
      <c r="FD22" s="297"/>
      <c r="FE22" s="297"/>
      <c r="FF22" s="297"/>
      <c r="FG22" s="297"/>
      <c r="FH22" s="297"/>
      <c r="FI22" s="297"/>
      <c r="FJ22" s="297"/>
      <c r="FK22" s="297"/>
      <c r="FL22" s="297"/>
      <c r="FM22" s="297"/>
      <c r="FN22" s="297"/>
      <c r="FO22" s="297"/>
      <c r="FP22" s="297"/>
      <c r="FQ22" s="297"/>
      <c r="FR22" s="297"/>
      <c r="FS22" s="297"/>
      <c r="FT22" s="297"/>
      <c r="FU22" s="297"/>
      <c r="FV22" s="297"/>
      <c r="FW22" s="297"/>
      <c r="FX22" s="297"/>
      <c r="FY22" s="297"/>
      <c r="FZ22" s="297"/>
      <c r="GA22" s="297"/>
      <c r="GB22" s="297"/>
      <c r="GC22" s="297"/>
      <c r="GD22" s="297"/>
      <c r="GE22" s="297"/>
      <c r="GF22" s="297"/>
      <c r="GG22" s="297"/>
      <c r="GH22" s="297"/>
      <c r="GI22" s="297"/>
      <c r="GJ22" s="297"/>
      <c r="GK22" s="297"/>
      <c r="GL22" s="297"/>
      <c r="GM22" s="297"/>
      <c r="GN22" s="297"/>
      <c r="GO22" s="297"/>
      <c r="GP22" s="297"/>
      <c r="GQ22" s="297"/>
      <c r="GR22" s="297"/>
      <c r="GS22" s="297"/>
      <c r="GT22" s="297"/>
      <c r="GU22" s="297"/>
      <c r="GV22" s="297"/>
      <c r="GW22" s="297"/>
      <c r="GX22" s="297"/>
      <c r="GY22" s="297"/>
      <c r="GZ22" s="297"/>
      <c r="HA22" s="297"/>
      <c r="HB22" s="297"/>
      <c r="HC22" s="297"/>
      <c r="HD22" s="297"/>
      <c r="HE22" s="297"/>
      <c r="HF22" s="297"/>
      <c r="HG22" s="297"/>
      <c r="HH22" s="297"/>
      <c r="HI22" s="297"/>
      <c r="HJ22" s="297"/>
      <c r="HK22" s="297"/>
      <c r="HL22" s="297"/>
      <c r="HM22" s="297"/>
      <c r="HN22" s="297"/>
      <c r="HO22" s="297"/>
      <c r="HP22" s="297"/>
      <c r="HQ22" s="297"/>
      <c r="HR22" s="297"/>
      <c r="HS22" s="297"/>
      <c r="HT22" s="297"/>
      <c r="HU22" s="297"/>
      <c r="HV22" s="297"/>
      <c r="HW22" s="297"/>
      <c r="HX22" s="297"/>
      <c r="HY22" s="297"/>
      <c r="HZ22" s="297"/>
      <c r="IA22" s="297"/>
      <c r="IB22" s="297"/>
      <c r="IC22" s="297"/>
      <c r="ID22" s="297"/>
      <c r="IE22" s="297"/>
      <c r="IF22" s="297"/>
      <c r="IG22" s="297"/>
      <c r="IH22" s="297"/>
      <c r="II22" s="297"/>
      <c r="IJ22" s="297"/>
      <c r="IK22" s="297"/>
      <c r="IL22" s="297"/>
      <c r="IM22" s="297"/>
      <c r="IN22" s="297"/>
      <c r="IO22" s="297"/>
    </row>
    <row r="23" s="281" customFormat="1" ht="24" customHeight="1" spans="1:249">
      <c r="A23" s="298" t="s">
        <v>1248</v>
      </c>
      <c r="B23" s="298"/>
      <c r="C23" s="298"/>
      <c r="D23" s="300"/>
      <c r="E23" s="295">
        <f t="shared" si="0"/>
        <v>0</v>
      </c>
      <c r="F23" s="323"/>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97"/>
      <c r="BE23" s="297"/>
      <c r="BF23" s="297"/>
      <c r="BG23" s="297"/>
      <c r="BH23" s="297"/>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297"/>
      <c r="EQ23" s="297"/>
      <c r="ER23" s="297"/>
      <c r="ES23" s="297"/>
      <c r="ET23" s="297"/>
      <c r="EU23" s="297"/>
      <c r="EV23" s="297"/>
      <c r="EW23" s="297"/>
      <c r="EX23" s="297"/>
      <c r="EY23" s="297"/>
      <c r="EZ23" s="297"/>
      <c r="FA23" s="297"/>
      <c r="FB23" s="297"/>
      <c r="FC23" s="297"/>
      <c r="FD23" s="297"/>
      <c r="FE23" s="297"/>
      <c r="FF23" s="297"/>
      <c r="FG23" s="297"/>
      <c r="FH23" s="297"/>
      <c r="FI23" s="297"/>
      <c r="FJ23" s="297"/>
      <c r="FK23" s="297"/>
      <c r="FL23" s="297"/>
      <c r="FM23" s="297"/>
      <c r="FN23" s="297"/>
      <c r="FO23" s="297"/>
      <c r="FP23" s="297"/>
      <c r="FQ23" s="297"/>
      <c r="FR23" s="297"/>
      <c r="FS23" s="297"/>
      <c r="FT23" s="297"/>
      <c r="FU23" s="297"/>
      <c r="FV23" s="297"/>
      <c r="FW23" s="297"/>
      <c r="FX23" s="297"/>
      <c r="FY23" s="297"/>
      <c r="FZ23" s="297"/>
      <c r="GA23" s="297"/>
      <c r="GB23" s="297"/>
      <c r="GC23" s="297"/>
      <c r="GD23" s="297"/>
      <c r="GE23" s="297"/>
      <c r="GF23" s="297"/>
      <c r="GG23" s="297"/>
      <c r="GH23" s="297"/>
      <c r="GI23" s="297"/>
      <c r="GJ23" s="297"/>
      <c r="GK23" s="297"/>
      <c r="GL23" s="297"/>
      <c r="GM23" s="297"/>
      <c r="GN23" s="297"/>
      <c r="GO23" s="297"/>
      <c r="GP23" s="297"/>
      <c r="GQ23" s="297"/>
      <c r="GR23" s="297"/>
      <c r="GS23" s="297"/>
      <c r="GT23" s="297"/>
      <c r="GU23" s="297"/>
      <c r="GV23" s="297"/>
      <c r="GW23" s="297"/>
      <c r="GX23" s="297"/>
      <c r="GY23" s="297"/>
      <c r="GZ23" s="297"/>
      <c r="HA23" s="297"/>
      <c r="HB23" s="297"/>
      <c r="HC23" s="297"/>
      <c r="HD23" s="297"/>
      <c r="HE23" s="297"/>
      <c r="HF23" s="297"/>
      <c r="HG23" s="297"/>
      <c r="HH23" s="297"/>
      <c r="HI23" s="297"/>
      <c r="HJ23" s="297"/>
      <c r="HK23" s="297"/>
      <c r="HL23" s="297"/>
      <c r="HM23" s="297"/>
      <c r="HN23" s="297"/>
      <c r="HO23" s="297"/>
      <c r="HP23" s="297"/>
      <c r="HQ23" s="297"/>
      <c r="HR23" s="297"/>
      <c r="HS23" s="297"/>
      <c r="HT23" s="297"/>
      <c r="HU23" s="297"/>
      <c r="HV23" s="297"/>
      <c r="HW23" s="297"/>
      <c r="HX23" s="297"/>
      <c r="HY23" s="297"/>
      <c r="HZ23" s="297"/>
      <c r="IA23" s="297"/>
      <c r="IB23" s="297"/>
      <c r="IC23" s="297"/>
      <c r="ID23" s="297"/>
      <c r="IE23" s="297"/>
      <c r="IF23" s="297"/>
      <c r="IG23" s="297"/>
      <c r="IH23" s="297"/>
      <c r="II23" s="297"/>
      <c r="IJ23" s="297"/>
      <c r="IK23" s="297"/>
      <c r="IL23" s="297"/>
      <c r="IM23" s="297"/>
      <c r="IN23" s="297"/>
      <c r="IO23" s="297"/>
    </row>
    <row r="24" s="281" customFormat="1" ht="24" customHeight="1" spans="1:249">
      <c r="A24" s="298" t="s">
        <v>1249</v>
      </c>
      <c r="B24" s="298"/>
      <c r="C24" s="298"/>
      <c r="D24" s="300"/>
      <c r="E24" s="295">
        <f t="shared" si="0"/>
        <v>0</v>
      </c>
      <c r="F24" s="323"/>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297"/>
      <c r="EQ24" s="297"/>
      <c r="ER24" s="297"/>
      <c r="ES24" s="297"/>
      <c r="ET24" s="297"/>
      <c r="EU24" s="297"/>
      <c r="EV24" s="297"/>
      <c r="EW24" s="297"/>
      <c r="EX24" s="297"/>
      <c r="EY24" s="297"/>
      <c r="EZ24" s="297"/>
      <c r="FA24" s="297"/>
      <c r="FB24" s="297"/>
      <c r="FC24" s="297"/>
      <c r="FD24" s="297"/>
      <c r="FE24" s="297"/>
      <c r="FF24" s="297"/>
      <c r="FG24" s="297"/>
      <c r="FH24" s="297"/>
      <c r="FI24" s="297"/>
      <c r="FJ24" s="297"/>
      <c r="FK24" s="297"/>
      <c r="FL24" s="297"/>
      <c r="FM24" s="297"/>
      <c r="FN24" s="297"/>
      <c r="FO24" s="297"/>
      <c r="FP24" s="297"/>
      <c r="FQ24" s="297"/>
      <c r="FR24" s="297"/>
      <c r="FS24" s="297"/>
      <c r="FT24" s="297"/>
      <c r="FU24" s="297"/>
      <c r="FV24" s="297"/>
      <c r="FW24" s="297"/>
      <c r="FX24" s="297"/>
      <c r="FY24" s="297"/>
      <c r="FZ24" s="297"/>
      <c r="GA24" s="297"/>
      <c r="GB24" s="297"/>
      <c r="GC24" s="297"/>
      <c r="GD24" s="297"/>
      <c r="GE24" s="297"/>
      <c r="GF24" s="297"/>
      <c r="GG24" s="297"/>
      <c r="GH24" s="297"/>
      <c r="GI24" s="297"/>
      <c r="GJ24" s="297"/>
      <c r="GK24" s="297"/>
      <c r="GL24" s="297"/>
      <c r="GM24" s="297"/>
      <c r="GN24" s="297"/>
      <c r="GO24" s="297"/>
      <c r="GP24" s="297"/>
      <c r="GQ24" s="297"/>
      <c r="GR24" s="297"/>
      <c r="GS24" s="297"/>
      <c r="GT24" s="297"/>
      <c r="GU24" s="297"/>
      <c r="GV24" s="297"/>
      <c r="GW24" s="297"/>
      <c r="GX24" s="297"/>
      <c r="GY24" s="297"/>
      <c r="GZ24" s="297"/>
      <c r="HA24" s="297"/>
      <c r="HB24" s="297"/>
      <c r="HC24" s="297"/>
      <c r="HD24" s="297"/>
      <c r="HE24" s="297"/>
      <c r="HF24" s="297"/>
      <c r="HG24" s="297"/>
      <c r="HH24" s="297"/>
      <c r="HI24" s="297"/>
      <c r="HJ24" s="297"/>
      <c r="HK24" s="297"/>
      <c r="HL24" s="297"/>
      <c r="HM24" s="297"/>
      <c r="HN24" s="297"/>
      <c r="HO24" s="297"/>
      <c r="HP24" s="297"/>
      <c r="HQ24" s="297"/>
      <c r="HR24" s="297"/>
      <c r="HS24" s="297"/>
      <c r="HT24" s="297"/>
      <c r="HU24" s="297"/>
      <c r="HV24" s="297"/>
      <c r="HW24" s="297"/>
      <c r="HX24" s="297"/>
      <c r="HY24" s="297"/>
      <c r="HZ24" s="297"/>
      <c r="IA24" s="297"/>
      <c r="IB24" s="297"/>
      <c r="IC24" s="297"/>
      <c r="ID24" s="297"/>
      <c r="IE24" s="297"/>
      <c r="IF24" s="297"/>
      <c r="IG24" s="297"/>
      <c r="IH24" s="297"/>
      <c r="II24" s="297"/>
      <c r="IJ24" s="297"/>
      <c r="IK24" s="297"/>
      <c r="IL24" s="297"/>
      <c r="IM24" s="297"/>
      <c r="IN24" s="297"/>
      <c r="IO24" s="297"/>
    </row>
    <row r="25" s="281" customFormat="1" ht="24" customHeight="1" spans="1:249">
      <c r="A25" s="298" t="s">
        <v>1250</v>
      </c>
      <c r="B25" s="298"/>
      <c r="C25" s="298"/>
      <c r="D25" s="300"/>
      <c r="E25" s="295">
        <f t="shared" si="0"/>
        <v>0</v>
      </c>
      <c r="F25" s="323"/>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7"/>
      <c r="CE25" s="297"/>
      <c r="CF25" s="297"/>
      <c r="CG25" s="297"/>
      <c r="CH25" s="297"/>
      <c r="CI25" s="297"/>
      <c r="CJ25" s="297"/>
      <c r="CK25" s="297"/>
      <c r="CL25" s="297"/>
      <c r="CM25" s="297"/>
      <c r="CN25" s="297"/>
      <c r="CO25" s="297"/>
      <c r="CP25" s="297"/>
      <c r="CQ25" s="297"/>
      <c r="CR25" s="297"/>
      <c r="CS25" s="297"/>
      <c r="CT25" s="297"/>
      <c r="CU25" s="297"/>
      <c r="CV25" s="297"/>
      <c r="CW25" s="297"/>
      <c r="CX25" s="297"/>
      <c r="CY25" s="297"/>
      <c r="CZ25" s="297"/>
      <c r="DA25" s="297"/>
      <c r="DB25" s="297"/>
      <c r="DC25" s="297"/>
      <c r="DD25" s="297"/>
      <c r="DE25" s="297"/>
      <c r="DF25" s="297"/>
      <c r="DG25" s="297"/>
      <c r="DH25" s="297"/>
      <c r="DI25" s="297"/>
      <c r="DJ25" s="297"/>
      <c r="DK25" s="297"/>
      <c r="DL25" s="297"/>
      <c r="DM25" s="297"/>
      <c r="DN25" s="297"/>
      <c r="DO25" s="297"/>
      <c r="DP25" s="297"/>
      <c r="DQ25" s="297"/>
      <c r="DR25" s="297"/>
      <c r="DS25" s="297"/>
      <c r="DT25" s="297"/>
      <c r="DU25" s="297"/>
      <c r="DV25" s="297"/>
      <c r="DW25" s="297"/>
      <c r="DX25" s="297"/>
      <c r="DY25" s="297"/>
      <c r="DZ25" s="297"/>
      <c r="EA25" s="297"/>
      <c r="EB25" s="297"/>
      <c r="EC25" s="297"/>
      <c r="ED25" s="297"/>
      <c r="EE25" s="297"/>
      <c r="EF25" s="297"/>
      <c r="EG25" s="297"/>
      <c r="EH25" s="297"/>
      <c r="EI25" s="297"/>
      <c r="EJ25" s="297"/>
      <c r="EK25" s="297"/>
      <c r="EL25" s="297"/>
      <c r="EM25" s="297"/>
      <c r="EN25" s="297"/>
      <c r="EO25" s="297"/>
      <c r="EP25" s="297"/>
      <c r="EQ25" s="297"/>
      <c r="ER25" s="297"/>
      <c r="ES25" s="297"/>
      <c r="ET25" s="297"/>
      <c r="EU25" s="297"/>
      <c r="EV25" s="297"/>
      <c r="EW25" s="297"/>
      <c r="EX25" s="297"/>
      <c r="EY25" s="297"/>
      <c r="EZ25" s="297"/>
      <c r="FA25" s="297"/>
      <c r="FB25" s="297"/>
      <c r="FC25" s="297"/>
      <c r="FD25" s="297"/>
      <c r="FE25" s="297"/>
      <c r="FF25" s="297"/>
      <c r="FG25" s="297"/>
      <c r="FH25" s="297"/>
      <c r="FI25" s="297"/>
      <c r="FJ25" s="297"/>
      <c r="FK25" s="297"/>
      <c r="FL25" s="297"/>
      <c r="FM25" s="297"/>
      <c r="FN25" s="297"/>
      <c r="FO25" s="297"/>
      <c r="FP25" s="297"/>
      <c r="FQ25" s="297"/>
      <c r="FR25" s="297"/>
      <c r="FS25" s="297"/>
      <c r="FT25" s="297"/>
      <c r="FU25" s="297"/>
      <c r="FV25" s="297"/>
      <c r="FW25" s="297"/>
      <c r="FX25" s="297"/>
      <c r="FY25" s="297"/>
      <c r="FZ25" s="297"/>
      <c r="GA25" s="297"/>
      <c r="GB25" s="297"/>
      <c r="GC25" s="297"/>
      <c r="GD25" s="297"/>
      <c r="GE25" s="297"/>
      <c r="GF25" s="297"/>
      <c r="GG25" s="297"/>
      <c r="GH25" s="297"/>
      <c r="GI25" s="297"/>
      <c r="GJ25" s="297"/>
      <c r="GK25" s="297"/>
      <c r="GL25" s="297"/>
      <c r="GM25" s="297"/>
      <c r="GN25" s="297"/>
      <c r="GO25" s="297"/>
      <c r="GP25" s="297"/>
      <c r="GQ25" s="297"/>
      <c r="GR25" s="297"/>
      <c r="GS25" s="297"/>
      <c r="GT25" s="297"/>
      <c r="GU25" s="297"/>
      <c r="GV25" s="297"/>
      <c r="GW25" s="297"/>
      <c r="GX25" s="297"/>
      <c r="GY25" s="297"/>
      <c r="GZ25" s="297"/>
      <c r="HA25" s="297"/>
      <c r="HB25" s="297"/>
      <c r="HC25" s="297"/>
      <c r="HD25" s="297"/>
      <c r="HE25" s="297"/>
      <c r="HF25" s="297"/>
      <c r="HG25" s="297"/>
      <c r="HH25" s="297"/>
      <c r="HI25" s="297"/>
      <c r="HJ25" s="297"/>
      <c r="HK25" s="297"/>
      <c r="HL25" s="297"/>
      <c r="HM25" s="297"/>
      <c r="HN25" s="297"/>
      <c r="HO25" s="297"/>
      <c r="HP25" s="297"/>
      <c r="HQ25" s="297"/>
      <c r="HR25" s="297"/>
      <c r="HS25" s="297"/>
      <c r="HT25" s="297"/>
      <c r="HU25" s="297"/>
      <c r="HV25" s="297"/>
      <c r="HW25" s="297"/>
      <c r="HX25" s="297"/>
      <c r="HY25" s="297"/>
      <c r="HZ25" s="297"/>
      <c r="IA25" s="297"/>
      <c r="IB25" s="297"/>
      <c r="IC25" s="297"/>
      <c r="ID25" s="297"/>
      <c r="IE25" s="297"/>
      <c r="IF25" s="297"/>
      <c r="IG25" s="297"/>
      <c r="IH25" s="297"/>
      <c r="II25" s="297"/>
      <c r="IJ25" s="297"/>
      <c r="IK25" s="297"/>
      <c r="IL25" s="297"/>
      <c r="IM25" s="297"/>
      <c r="IN25" s="297"/>
      <c r="IO25" s="297"/>
    </row>
    <row r="26" s="281" customFormat="1" ht="24" customHeight="1" spans="1:249">
      <c r="A26" s="298" t="s">
        <v>1251</v>
      </c>
      <c r="B26" s="298"/>
      <c r="C26" s="298"/>
      <c r="D26" s="300"/>
      <c r="E26" s="295">
        <f t="shared" si="0"/>
        <v>0</v>
      </c>
      <c r="F26" s="323"/>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297"/>
      <c r="CB26" s="297"/>
      <c r="CC26" s="297"/>
      <c r="CD26" s="297"/>
      <c r="CE26" s="297"/>
      <c r="CF26" s="297"/>
      <c r="CG26" s="297"/>
      <c r="CH26" s="297"/>
      <c r="CI26" s="297"/>
      <c r="CJ26" s="297"/>
      <c r="CK26" s="297"/>
      <c r="CL26" s="297"/>
      <c r="CM26" s="297"/>
      <c r="CN26" s="297"/>
      <c r="CO26" s="297"/>
      <c r="CP26" s="297"/>
      <c r="CQ26" s="297"/>
      <c r="CR26" s="297"/>
      <c r="CS26" s="297"/>
      <c r="CT26" s="297"/>
      <c r="CU26" s="297"/>
      <c r="CV26" s="297"/>
      <c r="CW26" s="297"/>
      <c r="CX26" s="297"/>
      <c r="CY26" s="297"/>
      <c r="CZ26" s="297"/>
      <c r="DA26" s="297"/>
      <c r="DB26" s="297"/>
      <c r="DC26" s="297"/>
      <c r="DD26" s="297"/>
      <c r="DE26" s="297"/>
      <c r="DF26" s="297"/>
      <c r="DG26" s="297"/>
      <c r="DH26" s="297"/>
      <c r="DI26" s="297"/>
      <c r="DJ26" s="297"/>
      <c r="DK26" s="297"/>
      <c r="DL26" s="297"/>
      <c r="DM26" s="297"/>
      <c r="DN26" s="297"/>
      <c r="DO26" s="297"/>
      <c r="DP26" s="297"/>
      <c r="DQ26" s="297"/>
      <c r="DR26" s="297"/>
      <c r="DS26" s="297"/>
      <c r="DT26" s="297"/>
      <c r="DU26" s="297"/>
      <c r="DV26" s="297"/>
      <c r="DW26" s="297"/>
      <c r="DX26" s="297"/>
      <c r="DY26" s="297"/>
      <c r="DZ26" s="297"/>
      <c r="EA26" s="297"/>
      <c r="EB26" s="297"/>
      <c r="EC26" s="297"/>
      <c r="ED26" s="297"/>
      <c r="EE26" s="297"/>
      <c r="EF26" s="297"/>
      <c r="EG26" s="297"/>
      <c r="EH26" s="297"/>
      <c r="EI26" s="297"/>
      <c r="EJ26" s="297"/>
      <c r="EK26" s="297"/>
      <c r="EL26" s="297"/>
      <c r="EM26" s="297"/>
      <c r="EN26" s="297"/>
      <c r="EO26" s="297"/>
      <c r="EP26" s="297"/>
      <c r="EQ26" s="297"/>
      <c r="ER26" s="297"/>
      <c r="ES26" s="297"/>
      <c r="ET26" s="297"/>
      <c r="EU26" s="297"/>
      <c r="EV26" s="297"/>
      <c r="EW26" s="297"/>
      <c r="EX26" s="297"/>
      <c r="EY26" s="297"/>
      <c r="EZ26" s="297"/>
      <c r="FA26" s="297"/>
      <c r="FB26" s="297"/>
      <c r="FC26" s="297"/>
      <c r="FD26" s="297"/>
      <c r="FE26" s="297"/>
      <c r="FF26" s="297"/>
      <c r="FG26" s="297"/>
      <c r="FH26" s="297"/>
      <c r="FI26" s="297"/>
      <c r="FJ26" s="297"/>
      <c r="FK26" s="297"/>
      <c r="FL26" s="297"/>
      <c r="FM26" s="297"/>
      <c r="FN26" s="297"/>
      <c r="FO26" s="297"/>
      <c r="FP26" s="297"/>
      <c r="FQ26" s="297"/>
      <c r="FR26" s="297"/>
      <c r="FS26" s="297"/>
      <c r="FT26" s="297"/>
      <c r="FU26" s="297"/>
      <c r="FV26" s="297"/>
      <c r="FW26" s="297"/>
      <c r="FX26" s="297"/>
      <c r="FY26" s="297"/>
      <c r="FZ26" s="297"/>
      <c r="GA26" s="297"/>
      <c r="GB26" s="297"/>
      <c r="GC26" s="297"/>
      <c r="GD26" s="297"/>
      <c r="GE26" s="297"/>
      <c r="GF26" s="297"/>
      <c r="GG26" s="297"/>
      <c r="GH26" s="297"/>
      <c r="GI26" s="297"/>
      <c r="GJ26" s="297"/>
      <c r="GK26" s="297"/>
      <c r="GL26" s="297"/>
      <c r="GM26" s="297"/>
      <c r="GN26" s="297"/>
      <c r="GO26" s="297"/>
      <c r="GP26" s="297"/>
      <c r="GQ26" s="297"/>
      <c r="GR26" s="297"/>
      <c r="GS26" s="297"/>
      <c r="GT26" s="297"/>
      <c r="GU26" s="297"/>
      <c r="GV26" s="297"/>
      <c r="GW26" s="297"/>
      <c r="GX26" s="297"/>
      <c r="GY26" s="297"/>
      <c r="GZ26" s="297"/>
      <c r="HA26" s="297"/>
      <c r="HB26" s="297"/>
      <c r="HC26" s="297"/>
      <c r="HD26" s="297"/>
      <c r="HE26" s="297"/>
      <c r="HF26" s="297"/>
      <c r="HG26" s="297"/>
      <c r="HH26" s="297"/>
      <c r="HI26" s="297"/>
      <c r="HJ26" s="297"/>
      <c r="HK26" s="297"/>
      <c r="HL26" s="297"/>
      <c r="HM26" s="297"/>
      <c r="HN26" s="297"/>
      <c r="HO26" s="297"/>
      <c r="HP26" s="297"/>
      <c r="HQ26" s="297"/>
      <c r="HR26" s="297"/>
      <c r="HS26" s="297"/>
      <c r="HT26" s="297"/>
      <c r="HU26" s="297"/>
      <c r="HV26" s="297"/>
      <c r="HW26" s="297"/>
      <c r="HX26" s="297"/>
      <c r="HY26" s="297"/>
      <c r="HZ26" s="297"/>
      <c r="IA26" s="297"/>
      <c r="IB26" s="297"/>
      <c r="IC26" s="297"/>
      <c r="ID26" s="297"/>
      <c r="IE26" s="297"/>
      <c r="IF26" s="297"/>
      <c r="IG26" s="297"/>
      <c r="IH26" s="297"/>
      <c r="II26" s="297"/>
      <c r="IJ26" s="297"/>
      <c r="IK26" s="297"/>
      <c r="IL26" s="297"/>
      <c r="IM26" s="297"/>
      <c r="IN26" s="297"/>
      <c r="IO26" s="297"/>
    </row>
    <row r="27" s="281" customFormat="1" ht="24" customHeight="1" spans="1:249">
      <c r="A27" s="298" t="s">
        <v>1252</v>
      </c>
      <c r="B27" s="298"/>
      <c r="C27" s="298"/>
      <c r="D27" s="300"/>
      <c r="E27" s="295">
        <f t="shared" si="0"/>
        <v>0</v>
      </c>
      <c r="F27" s="323"/>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c r="BD27" s="297"/>
      <c r="BE27" s="297"/>
      <c r="BF27" s="297"/>
      <c r="BG27" s="297"/>
      <c r="BH27" s="297"/>
      <c r="BI27" s="297"/>
      <c r="BJ27" s="297"/>
      <c r="BK27" s="297"/>
      <c r="BL27" s="297"/>
      <c r="BM27" s="297"/>
      <c r="BN27" s="297"/>
      <c r="BO27" s="297"/>
      <c r="BP27" s="297"/>
      <c r="BQ27" s="297"/>
      <c r="BR27" s="297"/>
      <c r="BS27" s="297"/>
      <c r="BT27" s="297"/>
      <c r="BU27" s="297"/>
      <c r="BV27" s="297"/>
      <c r="BW27" s="297"/>
      <c r="BX27" s="297"/>
      <c r="BY27" s="297"/>
      <c r="BZ27" s="297"/>
      <c r="CA27" s="297"/>
      <c r="CB27" s="297"/>
      <c r="CC27" s="297"/>
      <c r="CD27" s="297"/>
      <c r="CE27" s="297"/>
      <c r="CF27" s="297"/>
      <c r="CG27" s="297"/>
      <c r="CH27" s="297"/>
      <c r="CI27" s="297"/>
      <c r="CJ27" s="297"/>
      <c r="CK27" s="297"/>
      <c r="CL27" s="297"/>
      <c r="CM27" s="297"/>
      <c r="CN27" s="297"/>
      <c r="CO27" s="297"/>
      <c r="CP27" s="297"/>
      <c r="CQ27" s="297"/>
      <c r="CR27" s="297"/>
      <c r="CS27" s="297"/>
      <c r="CT27" s="297"/>
      <c r="CU27" s="297"/>
      <c r="CV27" s="297"/>
      <c r="CW27" s="297"/>
      <c r="CX27" s="297"/>
      <c r="CY27" s="297"/>
      <c r="CZ27" s="297"/>
      <c r="DA27" s="297"/>
      <c r="DB27" s="297"/>
      <c r="DC27" s="297"/>
      <c r="DD27" s="297"/>
      <c r="DE27" s="297"/>
      <c r="DF27" s="297"/>
      <c r="DG27" s="297"/>
      <c r="DH27" s="297"/>
      <c r="DI27" s="297"/>
      <c r="DJ27" s="297"/>
      <c r="DK27" s="297"/>
      <c r="DL27" s="297"/>
      <c r="DM27" s="297"/>
      <c r="DN27" s="297"/>
      <c r="DO27" s="297"/>
      <c r="DP27" s="297"/>
      <c r="DQ27" s="297"/>
      <c r="DR27" s="297"/>
      <c r="DS27" s="297"/>
      <c r="DT27" s="297"/>
      <c r="DU27" s="297"/>
      <c r="DV27" s="297"/>
      <c r="DW27" s="297"/>
      <c r="DX27" s="297"/>
      <c r="DY27" s="297"/>
      <c r="DZ27" s="297"/>
      <c r="EA27" s="297"/>
      <c r="EB27" s="297"/>
      <c r="EC27" s="297"/>
      <c r="ED27" s="297"/>
      <c r="EE27" s="297"/>
      <c r="EF27" s="297"/>
      <c r="EG27" s="297"/>
      <c r="EH27" s="297"/>
      <c r="EI27" s="297"/>
      <c r="EJ27" s="297"/>
      <c r="EK27" s="297"/>
      <c r="EL27" s="297"/>
      <c r="EM27" s="297"/>
      <c r="EN27" s="297"/>
      <c r="EO27" s="297"/>
      <c r="EP27" s="297"/>
      <c r="EQ27" s="297"/>
      <c r="ER27" s="297"/>
      <c r="ES27" s="297"/>
      <c r="ET27" s="297"/>
      <c r="EU27" s="297"/>
      <c r="EV27" s="297"/>
      <c r="EW27" s="297"/>
      <c r="EX27" s="297"/>
      <c r="EY27" s="297"/>
      <c r="EZ27" s="297"/>
      <c r="FA27" s="297"/>
      <c r="FB27" s="297"/>
      <c r="FC27" s="297"/>
      <c r="FD27" s="297"/>
      <c r="FE27" s="297"/>
      <c r="FF27" s="297"/>
      <c r="FG27" s="297"/>
      <c r="FH27" s="297"/>
      <c r="FI27" s="297"/>
      <c r="FJ27" s="297"/>
      <c r="FK27" s="297"/>
      <c r="FL27" s="297"/>
      <c r="FM27" s="297"/>
      <c r="FN27" s="297"/>
      <c r="FO27" s="297"/>
      <c r="FP27" s="297"/>
      <c r="FQ27" s="297"/>
      <c r="FR27" s="297"/>
      <c r="FS27" s="297"/>
      <c r="FT27" s="297"/>
      <c r="FU27" s="297"/>
      <c r="FV27" s="297"/>
      <c r="FW27" s="297"/>
      <c r="FX27" s="297"/>
      <c r="FY27" s="297"/>
      <c r="FZ27" s="297"/>
      <c r="GA27" s="297"/>
      <c r="GB27" s="297"/>
      <c r="GC27" s="297"/>
      <c r="GD27" s="297"/>
      <c r="GE27" s="297"/>
      <c r="GF27" s="297"/>
      <c r="GG27" s="297"/>
      <c r="GH27" s="297"/>
      <c r="GI27" s="297"/>
      <c r="GJ27" s="297"/>
      <c r="GK27" s="297"/>
      <c r="GL27" s="297"/>
      <c r="GM27" s="297"/>
      <c r="GN27" s="297"/>
      <c r="GO27" s="297"/>
      <c r="GP27" s="297"/>
      <c r="GQ27" s="297"/>
      <c r="GR27" s="297"/>
      <c r="GS27" s="297"/>
      <c r="GT27" s="297"/>
      <c r="GU27" s="297"/>
      <c r="GV27" s="297"/>
      <c r="GW27" s="297"/>
      <c r="GX27" s="297"/>
      <c r="GY27" s="297"/>
      <c r="GZ27" s="297"/>
      <c r="HA27" s="297"/>
      <c r="HB27" s="297"/>
      <c r="HC27" s="297"/>
      <c r="HD27" s="297"/>
      <c r="HE27" s="297"/>
      <c r="HF27" s="297"/>
      <c r="HG27" s="297"/>
      <c r="HH27" s="297"/>
      <c r="HI27" s="297"/>
      <c r="HJ27" s="297"/>
      <c r="HK27" s="297"/>
      <c r="HL27" s="297"/>
      <c r="HM27" s="297"/>
      <c r="HN27" s="297"/>
      <c r="HO27" s="297"/>
      <c r="HP27" s="297"/>
      <c r="HQ27" s="297"/>
      <c r="HR27" s="297"/>
      <c r="HS27" s="297"/>
      <c r="HT27" s="297"/>
      <c r="HU27" s="297"/>
      <c r="HV27" s="297"/>
      <c r="HW27" s="297"/>
      <c r="HX27" s="297"/>
      <c r="HY27" s="297"/>
      <c r="HZ27" s="297"/>
      <c r="IA27" s="297"/>
      <c r="IB27" s="297"/>
      <c r="IC27" s="297"/>
      <c r="ID27" s="297"/>
      <c r="IE27" s="297"/>
      <c r="IF27" s="297"/>
      <c r="IG27" s="297"/>
      <c r="IH27" s="297"/>
      <c r="II27" s="297"/>
      <c r="IJ27" s="297"/>
      <c r="IK27" s="297"/>
      <c r="IL27" s="297"/>
      <c r="IM27" s="297"/>
      <c r="IN27" s="297"/>
      <c r="IO27" s="297"/>
    </row>
    <row r="28" s="281" customFormat="1" ht="24" customHeight="1" spans="1:249">
      <c r="A28" s="298" t="s">
        <v>1253</v>
      </c>
      <c r="B28" s="298"/>
      <c r="C28" s="298"/>
      <c r="D28" s="300"/>
      <c r="E28" s="295">
        <f t="shared" si="0"/>
        <v>0</v>
      </c>
      <c r="F28" s="325"/>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297"/>
      <c r="BJ28" s="297"/>
      <c r="BK28" s="297"/>
      <c r="BL28" s="297"/>
      <c r="BM28" s="297"/>
      <c r="BN28" s="297"/>
      <c r="BO28" s="297"/>
      <c r="BP28" s="297"/>
      <c r="BQ28" s="297"/>
      <c r="BR28" s="297"/>
      <c r="BS28" s="297"/>
      <c r="BT28" s="297"/>
      <c r="BU28" s="297"/>
      <c r="BV28" s="297"/>
      <c r="BW28" s="297"/>
      <c r="BX28" s="297"/>
      <c r="BY28" s="297"/>
      <c r="BZ28" s="297"/>
      <c r="CA28" s="297"/>
      <c r="CB28" s="297"/>
      <c r="CC28" s="297"/>
      <c r="CD28" s="297"/>
      <c r="CE28" s="297"/>
      <c r="CF28" s="297"/>
      <c r="CG28" s="297"/>
      <c r="CH28" s="297"/>
      <c r="CI28" s="297"/>
      <c r="CJ28" s="297"/>
      <c r="CK28" s="297"/>
      <c r="CL28" s="297"/>
      <c r="CM28" s="297"/>
      <c r="CN28" s="297"/>
      <c r="CO28" s="297"/>
      <c r="CP28" s="297"/>
      <c r="CQ28" s="297"/>
      <c r="CR28" s="297"/>
      <c r="CS28" s="297"/>
      <c r="CT28" s="297"/>
      <c r="CU28" s="297"/>
      <c r="CV28" s="297"/>
      <c r="CW28" s="297"/>
      <c r="CX28" s="297"/>
      <c r="CY28" s="297"/>
      <c r="CZ28" s="297"/>
      <c r="DA28" s="297"/>
      <c r="DB28" s="297"/>
      <c r="DC28" s="297"/>
      <c r="DD28" s="297"/>
      <c r="DE28" s="297"/>
      <c r="DF28" s="297"/>
      <c r="DG28" s="297"/>
      <c r="DH28" s="297"/>
      <c r="DI28" s="297"/>
      <c r="DJ28" s="297"/>
      <c r="DK28" s="297"/>
      <c r="DL28" s="297"/>
      <c r="DM28" s="297"/>
      <c r="DN28" s="297"/>
      <c r="DO28" s="297"/>
      <c r="DP28" s="297"/>
      <c r="DQ28" s="297"/>
      <c r="DR28" s="297"/>
      <c r="DS28" s="297"/>
      <c r="DT28" s="297"/>
      <c r="DU28" s="297"/>
      <c r="DV28" s="297"/>
      <c r="DW28" s="297"/>
      <c r="DX28" s="297"/>
      <c r="DY28" s="297"/>
      <c r="DZ28" s="297"/>
      <c r="EA28" s="297"/>
      <c r="EB28" s="297"/>
      <c r="EC28" s="297"/>
      <c r="ED28" s="297"/>
      <c r="EE28" s="297"/>
      <c r="EF28" s="297"/>
      <c r="EG28" s="297"/>
      <c r="EH28" s="297"/>
      <c r="EI28" s="297"/>
      <c r="EJ28" s="297"/>
      <c r="EK28" s="297"/>
      <c r="EL28" s="297"/>
      <c r="EM28" s="297"/>
      <c r="EN28" s="297"/>
      <c r="EO28" s="297"/>
      <c r="EP28" s="297"/>
      <c r="EQ28" s="297"/>
      <c r="ER28" s="297"/>
      <c r="ES28" s="297"/>
      <c r="ET28" s="297"/>
      <c r="EU28" s="297"/>
      <c r="EV28" s="297"/>
      <c r="EW28" s="297"/>
      <c r="EX28" s="297"/>
      <c r="EY28" s="297"/>
      <c r="EZ28" s="297"/>
      <c r="FA28" s="297"/>
      <c r="FB28" s="297"/>
      <c r="FC28" s="297"/>
      <c r="FD28" s="297"/>
      <c r="FE28" s="297"/>
      <c r="FF28" s="297"/>
      <c r="FG28" s="297"/>
      <c r="FH28" s="297"/>
      <c r="FI28" s="297"/>
      <c r="FJ28" s="297"/>
      <c r="FK28" s="297"/>
      <c r="FL28" s="297"/>
      <c r="FM28" s="297"/>
      <c r="FN28" s="297"/>
      <c r="FO28" s="297"/>
      <c r="FP28" s="297"/>
      <c r="FQ28" s="297"/>
      <c r="FR28" s="297"/>
      <c r="FS28" s="297"/>
      <c r="FT28" s="297"/>
      <c r="FU28" s="297"/>
      <c r="FV28" s="297"/>
      <c r="FW28" s="297"/>
      <c r="FX28" s="297"/>
      <c r="FY28" s="297"/>
      <c r="FZ28" s="297"/>
      <c r="GA28" s="297"/>
      <c r="GB28" s="297"/>
      <c r="GC28" s="297"/>
      <c r="GD28" s="297"/>
      <c r="GE28" s="297"/>
      <c r="GF28" s="297"/>
      <c r="GG28" s="297"/>
      <c r="GH28" s="297"/>
      <c r="GI28" s="297"/>
      <c r="GJ28" s="297"/>
      <c r="GK28" s="297"/>
      <c r="GL28" s="297"/>
      <c r="GM28" s="297"/>
      <c r="GN28" s="297"/>
      <c r="GO28" s="297"/>
      <c r="GP28" s="297"/>
      <c r="GQ28" s="297"/>
      <c r="GR28" s="297"/>
      <c r="GS28" s="297"/>
      <c r="GT28" s="297"/>
      <c r="GU28" s="297"/>
      <c r="GV28" s="297"/>
      <c r="GW28" s="297"/>
      <c r="GX28" s="297"/>
      <c r="GY28" s="297"/>
      <c r="GZ28" s="297"/>
      <c r="HA28" s="297"/>
      <c r="HB28" s="297"/>
      <c r="HC28" s="297"/>
      <c r="HD28" s="297"/>
      <c r="HE28" s="297"/>
      <c r="HF28" s="297"/>
      <c r="HG28" s="297"/>
      <c r="HH28" s="297"/>
      <c r="HI28" s="297"/>
      <c r="HJ28" s="297"/>
      <c r="HK28" s="297"/>
      <c r="HL28" s="297"/>
      <c r="HM28" s="297"/>
      <c r="HN28" s="297"/>
      <c r="HO28" s="297"/>
      <c r="HP28" s="297"/>
      <c r="HQ28" s="297"/>
      <c r="HR28" s="297"/>
      <c r="HS28" s="297"/>
      <c r="HT28" s="297"/>
      <c r="HU28" s="297"/>
      <c r="HV28" s="297"/>
      <c r="HW28" s="297"/>
      <c r="HX28" s="297"/>
      <c r="HY28" s="297"/>
      <c r="HZ28" s="297"/>
      <c r="IA28" s="297"/>
      <c r="IB28" s="297"/>
      <c r="IC28" s="297"/>
      <c r="ID28" s="297"/>
      <c r="IE28" s="297"/>
      <c r="IF28" s="297"/>
      <c r="IG28" s="297"/>
      <c r="IH28" s="297"/>
      <c r="II28" s="297"/>
      <c r="IJ28" s="297"/>
      <c r="IK28" s="297"/>
      <c r="IL28" s="297"/>
      <c r="IM28" s="297"/>
      <c r="IN28" s="297"/>
      <c r="IO28" s="297"/>
    </row>
    <row r="29" s="280" customFormat="1" ht="24" customHeight="1" spans="1:249">
      <c r="A29" s="292" t="s">
        <v>1254</v>
      </c>
      <c r="B29" s="292"/>
      <c r="C29" s="292"/>
      <c r="D29" s="294"/>
      <c r="E29" s="295">
        <f t="shared" si="0"/>
        <v>0</v>
      </c>
      <c r="F29" s="326"/>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7"/>
      <c r="AY29" s="297"/>
      <c r="AZ29" s="297"/>
      <c r="BA29" s="297"/>
      <c r="BB29" s="297"/>
      <c r="BC29" s="297"/>
      <c r="BD29" s="297"/>
      <c r="BE29" s="297"/>
      <c r="BF29" s="297"/>
      <c r="BG29" s="297"/>
      <c r="BH29" s="297"/>
      <c r="BI29" s="297"/>
      <c r="BJ29" s="297"/>
      <c r="BK29" s="297"/>
      <c r="BL29" s="297"/>
      <c r="BM29" s="297"/>
      <c r="BN29" s="297"/>
      <c r="BO29" s="297"/>
      <c r="BP29" s="297"/>
      <c r="BQ29" s="297"/>
      <c r="BR29" s="297"/>
      <c r="BS29" s="297"/>
      <c r="BT29" s="297"/>
      <c r="BU29" s="297"/>
      <c r="BV29" s="297"/>
      <c r="BW29" s="297"/>
      <c r="BX29" s="297"/>
      <c r="BY29" s="297"/>
      <c r="BZ29" s="297"/>
      <c r="CA29" s="297"/>
      <c r="CB29" s="297"/>
      <c r="CC29" s="297"/>
      <c r="CD29" s="297"/>
      <c r="CE29" s="297"/>
      <c r="CF29" s="297"/>
      <c r="CG29" s="297"/>
      <c r="CH29" s="297"/>
      <c r="CI29" s="297"/>
      <c r="CJ29" s="297"/>
      <c r="CK29" s="297"/>
      <c r="CL29" s="297"/>
      <c r="CM29" s="297"/>
      <c r="CN29" s="297"/>
      <c r="CO29" s="297"/>
      <c r="CP29" s="297"/>
      <c r="CQ29" s="297"/>
      <c r="CR29" s="297"/>
      <c r="CS29" s="297"/>
      <c r="CT29" s="297"/>
      <c r="CU29" s="297"/>
      <c r="CV29" s="297"/>
      <c r="CW29" s="297"/>
      <c r="CX29" s="297"/>
      <c r="CY29" s="297"/>
      <c r="CZ29" s="297"/>
      <c r="DA29" s="297"/>
      <c r="DB29" s="297"/>
      <c r="DC29" s="297"/>
      <c r="DD29" s="297"/>
      <c r="DE29" s="297"/>
      <c r="DF29" s="297"/>
      <c r="DG29" s="297"/>
      <c r="DH29" s="297"/>
      <c r="DI29" s="297"/>
      <c r="DJ29" s="297"/>
      <c r="DK29" s="297"/>
      <c r="DL29" s="297"/>
      <c r="DM29" s="297"/>
      <c r="DN29" s="297"/>
      <c r="DO29" s="297"/>
      <c r="DP29" s="297"/>
      <c r="DQ29" s="297"/>
      <c r="DR29" s="297"/>
      <c r="DS29" s="297"/>
      <c r="DT29" s="297"/>
      <c r="DU29" s="297"/>
      <c r="DV29" s="297"/>
      <c r="DW29" s="297"/>
      <c r="DX29" s="297"/>
      <c r="DY29" s="297"/>
      <c r="DZ29" s="297"/>
      <c r="EA29" s="297"/>
      <c r="EB29" s="297"/>
      <c r="EC29" s="297"/>
      <c r="ED29" s="297"/>
      <c r="EE29" s="297"/>
      <c r="EF29" s="297"/>
      <c r="EG29" s="297"/>
      <c r="EH29" s="297"/>
      <c r="EI29" s="297"/>
      <c r="EJ29" s="297"/>
      <c r="EK29" s="297"/>
      <c r="EL29" s="297"/>
      <c r="EM29" s="297"/>
      <c r="EN29" s="297"/>
      <c r="EO29" s="297"/>
      <c r="EP29" s="297"/>
      <c r="EQ29" s="297"/>
      <c r="ER29" s="297"/>
      <c r="ES29" s="297"/>
      <c r="ET29" s="297"/>
      <c r="EU29" s="297"/>
      <c r="EV29" s="297"/>
      <c r="EW29" s="297"/>
      <c r="EX29" s="297"/>
      <c r="EY29" s="297"/>
      <c r="EZ29" s="297"/>
      <c r="FA29" s="297"/>
      <c r="FB29" s="297"/>
      <c r="FC29" s="297"/>
      <c r="FD29" s="297"/>
      <c r="FE29" s="297"/>
      <c r="FF29" s="297"/>
      <c r="FG29" s="297"/>
      <c r="FH29" s="297"/>
      <c r="FI29" s="297"/>
      <c r="FJ29" s="297"/>
      <c r="FK29" s="297"/>
      <c r="FL29" s="297"/>
      <c r="FM29" s="297"/>
      <c r="FN29" s="297"/>
      <c r="FO29" s="297"/>
      <c r="FP29" s="297"/>
      <c r="FQ29" s="297"/>
      <c r="FR29" s="297"/>
      <c r="FS29" s="297"/>
      <c r="FT29" s="297"/>
      <c r="FU29" s="297"/>
      <c r="FV29" s="297"/>
      <c r="FW29" s="297"/>
      <c r="FX29" s="297"/>
      <c r="FY29" s="297"/>
      <c r="FZ29" s="297"/>
      <c r="GA29" s="297"/>
      <c r="GB29" s="297"/>
      <c r="GC29" s="297"/>
      <c r="GD29" s="297"/>
      <c r="GE29" s="297"/>
      <c r="GF29" s="297"/>
      <c r="GG29" s="297"/>
      <c r="GH29" s="297"/>
      <c r="GI29" s="297"/>
      <c r="GJ29" s="297"/>
      <c r="GK29" s="297"/>
      <c r="GL29" s="297"/>
      <c r="GM29" s="297"/>
      <c r="GN29" s="297"/>
      <c r="GO29" s="297"/>
      <c r="GP29" s="297"/>
      <c r="GQ29" s="297"/>
      <c r="GR29" s="297"/>
      <c r="GS29" s="297"/>
      <c r="GT29" s="297"/>
      <c r="GU29" s="297"/>
      <c r="GV29" s="297"/>
      <c r="GW29" s="297"/>
      <c r="GX29" s="297"/>
      <c r="GY29" s="297"/>
      <c r="GZ29" s="297"/>
      <c r="HA29" s="297"/>
      <c r="HB29" s="297"/>
      <c r="HC29" s="297"/>
      <c r="HD29" s="297"/>
      <c r="HE29" s="297"/>
      <c r="HF29" s="297"/>
      <c r="HG29" s="297"/>
      <c r="HH29" s="297"/>
      <c r="HI29" s="297"/>
      <c r="HJ29" s="297"/>
      <c r="HK29" s="297"/>
      <c r="HL29" s="297"/>
      <c r="HM29" s="297"/>
      <c r="HN29" s="297"/>
      <c r="HO29" s="297"/>
      <c r="HP29" s="297"/>
      <c r="HQ29" s="297"/>
      <c r="HR29" s="297"/>
      <c r="HS29" s="297"/>
      <c r="HT29" s="297"/>
      <c r="HU29" s="297"/>
      <c r="HV29" s="297"/>
      <c r="HW29" s="297"/>
      <c r="HX29" s="297"/>
      <c r="HY29" s="297"/>
      <c r="HZ29" s="297"/>
      <c r="IA29" s="297"/>
      <c r="IB29" s="297"/>
      <c r="IC29" s="297"/>
      <c r="ID29" s="297"/>
      <c r="IE29" s="297"/>
      <c r="IF29" s="297"/>
      <c r="IG29" s="297"/>
      <c r="IH29" s="297"/>
      <c r="II29" s="297"/>
      <c r="IJ29" s="297"/>
      <c r="IK29" s="297"/>
      <c r="IL29" s="297"/>
      <c r="IM29" s="297"/>
      <c r="IN29" s="297"/>
      <c r="IO29" s="297"/>
    </row>
    <row r="30" s="281" customFormat="1" ht="24" customHeight="1" spans="1:249">
      <c r="A30" s="298" t="s">
        <v>1255</v>
      </c>
      <c r="B30" s="298"/>
      <c r="C30" s="298"/>
      <c r="D30" s="300"/>
      <c r="E30" s="295">
        <f t="shared" si="0"/>
        <v>0</v>
      </c>
      <c r="F30" s="32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97"/>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297"/>
      <c r="BX30" s="297"/>
      <c r="BY30" s="297"/>
      <c r="BZ30" s="297"/>
      <c r="CA30" s="297"/>
      <c r="CB30" s="297"/>
      <c r="CC30" s="297"/>
      <c r="CD30" s="297"/>
      <c r="CE30" s="297"/>
      <c r="CF30" s="297"/>
      <c r="CG30" s="297"/>
      <c r="CH30" s="297"/>
      <c r="CI30" s="297"/>
      <c r="CJ30" s="297"/>
      <c r="CK30" s="297"/>
      <c r="CL30" s="297"/>
      <c r="CM30" s="297"/>
      <c r="CN30" s="297"/>
      <c r="CO30" s="297"/>
      <c r="CP30" s="297"/>
      <c r="CQ30" s="297"/>
      <c r="CR30" s="297"/>
      <c r="CS30" s="297"/>
      <c r="CT30" s="297"/>
      <c r="CU30" s="297"/>
      <c r="CV30" s="297"/>
      <c r="CW30" s="297"/>
      <c r="CX30" s="297"/>
      <c r="CY30" s="297"/>
      <c r="CZ30" s="297"/>
      <c r="DA30" s="297"/>
      <c r="DB30" s="297"/>
      <c r="DC30" s="297"/>
      <c r="DD30" s="297"/>
      <c r="DE30" s="297"/>
      <c r="DF30" s="297"/>
      <c r="DG30" s="297"/>
      <c r="DH30" s="297"/>
      <c r="DI30" s="297"/>
      <c r="DJ30" s="297"/>
      <c r="DK30" s="297"/>
      <c r="DL30" s="297"/>
      <c r="DM30" s="297"/>
      <c r="DN30" s="297"/>
      <c r="DO30" s="297"/>
      <c r="DP30" s="297"/>
      <c r="DQ30" s="297"/>
      <c r="DR30" s="297"/>
      <c r="DS30" s="297"/>
      <c r="DT30" s="297"/>
      <c r="DU30" s="297"/>
      <c r="DV30" s="297"/>
      <c r="DW30" s="297"/>
      <c r="DX30" s="297"/>
      <c r="DY30" s="297"/>
      <c r="DZ30" s="297"/>
      <c r="EA30" s="297"/>
      <c r="EB30" s="297"/>
      <c r="EC30" s="297"/>
      <c r="ED30" s="297"/>
      <c r="EE30" s="297"/>
      <c r="EF30" s="297"/>
      <c r="EG30" s="297"/>
      <c r="EH30" s="297"/>
      <c r="EI30" s="297"/>
      <c r="EJ30" s="297"/>
      <c r="EK30" s="297"/>
      <c r="EL30" s="297"/>
      <c r="EM30" s="297"/>
      <c r="EN30" s="297"/>
      <c r="EO30" s="297"/>
      <c r="EP30" s="297"/>
      <c r="EQ30" s="297"/>
      <c r="ER30" s="297"/>
      <c r="ES30" s="297"/>
      <c r="ET30" s="297"/>
      <c r="EU30" s="297"/>
      <c r="EV30" s="297"/>
      <c r="EW30" s="297"/>
      <c r="EX30" s="297"/>
      <c r="EY30" s="297"/>
      <c r="EZ30" s="297"/>
      <c r="FA30" s="297"/>
      <c r="FB30" s="297"/>
      <c r="FC30" s="297"/>
      <c r="FD30" s="297"/>
      <c r="FE30" s="297"/>
      <c r="FF30" s="297"/>
      <c r="FG30" s="297"/>
      <c r="FH30" s="297"/>
      <c r="FI30" s="297"/>
      <c r="FJ30" s="297"/>
      <c r="FK30" s="297"/>
      <c r="FL30" s="297"/>
      <c r="FM30" s="297"/>
      <c r="FN30" s="297"/>
      <c r="FO30" s="297"/>
      <c r="FP30" s="297"/>
      <c r="FQ30" s="297"/>
      <c r="FR30" s="297"/>
      <c r="FS30" s="297"/>
      <c r="FT30" s="297"/>
      <c r="FU30" s="297"/>
      <c r="FV30" s="297"/>
      <c r="FW30" s="297"/>
      <c r="FX30" s="297"/>
      <c r="FY30" s="297"/>
      <c r="FZ30" s="297"/>
      <c r="GA30" s="297"/>
      <c r="GB30" s="297"/>
      <c r="GC30" s="297"/>
      <c r="GD30" s="297"/>
      <c r="GE30" s="297"/>
      <c r="GF30" s="297"/>
      <c r="GG30" s="297"/>
      <c r="GH30" s="297"/>
      <c r="GI30" s="297"/>
      <c r="GJ30" s="297"/>
      <c r="GK30" s="297"/>
      <c r="GL30" s="297"/>
      <c r="GM30" s="297"/>
      <c r="GN30" s="297"/>
      <c r="GO30" s="297"/>
      <c r="GP30" s="297"/>
      <c r="GQ30" s="297"/>
      <c r="GR30" s="297"/>
      <c r="GS30" s="297"/>
      <c r="GT30" s="297"/>
      <c r="GU30" s="297"/>
      <c r="GV30" s="297"/>
      <c r="GW30" s="297"/>
      <c r="GX30" s="297"/>
      <c r="GY30" s="297"/>
      <c r="GZ30" s="297"/>
      <c r="HA30" s="297"/>
      <c r="HB30" s="297"/>
      <c r="HC30" s="297"/>
      <c r="HD30" s="297"/>
      <c r="HE30" s="297"/>
      <c r="HF30" s="297"/>
      <c r="HG30" s="297"/>
      <c r="HH30" s="297"/>
      <c r="HI30" s="297"/>
      <c r="HJ30" s="297"/>
      <c r="HK30" s="297"/>
      <c r="HL30" s="297"/>
      <c r="HM30" s="297"/>
      <c r="HN30" s="297"/>
      <c r="HO30" s="297"/>
      <c r="HP30" s="297"/>
      <c r="HQ30" s="297"/>
      <c r="HR30" s="297"/>
      <c r="HS30" s="297"/>
      <c r="HT30" s="297"/>
      <c r="HU30" s="297"/>
      <c r="HV30" s="297"/>
      <c r="HW30" s="297"/>
      <c r="HX30" s="297"/>
      <c r="HY30" s="297"/>
      <c r="HZ30" s="297"/>
      <c r="IA30" s="297"/>
      <c r="IB30" s="297"/>
      <c r="IC30" s="297"/>
      <c r="ID30" s="297"/>
      <c r="IE30" s="297"/>
      <c r="IF30" s="297"/>
      <c r="IG30" s="297"/>
      <c r="IH30" s="297"/>
      <c r="II30" s="297"/>
      <c r="IJ30" s="297"/>
      <c r="IK30" s="297"/>
      <c r="IL30" s="297"/>
      <c r="IM30" s="297"/>
      <c r="IN30" s="297"/>
      <c r="IO30" s="297"/>
    </row>
    <row r="31" s="281" customFormat="1" ht="24" customHeight="1" spans="1:249">
      <c r="A31" s="298" t="s">
        <v>1256</v>
      </c>
      <c r="B31" s="298"/>
      <c r="C31" s="298"/>
      <c r="D31" s="300"/>
      <c r="E31" s="295">
        <f t="shared" si="0"/>
        <v>0</v>
      </c>
      <c r="F31" s="32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7"/>
      <c r="BH31" s="297"/>
      <c r="BI31" s="297"/>
      <c r="BJ31" s="297"/>
      <c r="BK31" s="297"/>
      <c r="BL31" s="297"/>
      <c r="BM31" s="297"/>
      <c r="BN31" s="297"/>
      <c r="BO31" s="297"/>
      <c r="BP31" s="297"/>
      <c r="BQ31" s="297"/>
      <c r="BR31" s="297"/>
      <c r="BS31" s="297"/>
      <c r="BT31" s="297"/>
      <c r="BU31" s="297"/>
      <c r="BV31" s="297"/>
      <c r="BW31" s="297"/>
      <c r="BX31" s="297"/>
      <c r="BY31" s="297"/>
      <c r="BZ31" s="297"/>
      <c r="CA31" s="297"/>
      <c r="CB31" s="297"/>
      <c r="CC31" s="297"/>
      <c r="CD31" s="297"/>
      <c r="CE31" s="297"/>
      <c r="CF31" s="297"/>
      <c r="CG31" s="297"/>
      <c r="CH31" s="297"/>
      <c r="CI31" s="297"/>
      <c r="CJ31" s="297"/>
      <c r="CK31" s="297"/>
      <c r="CL31" s="297"/>
      <c r="CM31" s="297"/>
      <c r="CN31" s="297"/>
      <c r="CO31" s="297"/>
      <c r="CP31" s="297"/>
      <c r="CQ31" s="297"/>
      <c r="CR31" s="297"/>
      <c r="CS31" s="297"/>
      <c r="CT31" s="297"/>
      <c r="CU31" s="297"/>
      <c r="CV31" s="297"/>
      <c r="CW31" s="297"/>
      <c r="CX31" s="297"/>
      <c r="CY31" s="297"/>
      <c r="CZ31" s="297"/>
      <c r="DA31" s="297"/>
      <c r="DB31" s="297"/>
      <c r="DC31" s="297"/>
      <c r="DD31" s="297"/>
      <c r="DE31" s="297"/>
      <c r="DF31" s="297"/>
      <c r="DG31" s="297"/>
      <c r="DH31" s="297"/>
      <c r="DI31" s="297"/>
      <c r="DJ31" s="297"/>
      <c r="DK31" s="297"/>
      <c r="DL31" s="297"/>
      <c r="DM31" s="297"/>
      <c r="DN31" s="297"/>
      <c r="DO31" s="297"/>
      <c r="DP31" s="297"/>
      <c r="DQ31" s="297"/>
      <c r="DR31" s="297"/>
      <c r="DS31" s="297"/>
      <c r="DT31" s="297"/>
      <c r="DU31" s="297"/>
      <c r="DV31" s="297"/>
      <c r="DW31" s="297"/>
      <c r="DX31" s="297"/>
      <c r="DY31" s="297"/>
      <c r="DZ31" s="297"/>
      <c r="EA31" s="297"/>
      <c r="EB31" s="297"/>
      <c r="EC31" s="297"/>
      <c r="ED31" s="297"/>
      <c r="EE31" s="297"/>
      <c r="EF31" s="297"/>
      <c r="EG31" s="297"/>
      <c r="EH31" s="297"/>
      <c r="EI31" s="297"/>
      <c r="EJ31" s="297"/>
      <c r="EK31" s="297"/>
      <c r="EL31" s="297"/>
      <c r="EM31" s="297"/>
      <c r="EN31" s="297"/>
      <c r="EO31" s="297"/>
      <c r="EP31" s="297"/>
      <c r="EQ31" s="297"/>
      <c r="ER31" s="297"/>
      <c r="ES31" s="297"/>
      <c r="ET31" s="297"/>
      <c r="EU31" s="297"/>
      <c r="EV31" s="297"/>
      <c r="EW31" s="297"/>
      <c r="EX31" s="297"/>
      <c r="EY31" s="297"/>
      <c r="EZ31" s="297"/>
      <c r="FA31" s="297"/>
      <c r="FB31" s="297"/>
      <c r="FC31" s="297"/>
      <c r="FD31" s="297"/>
      <c r="FE31" s="297"/>
      <c r="FF31" s="297"/>
      <c r="FG31" s="297"/>
      <c r="FH31" s="297"/>
      <c r="FI31" s="297"/>
      <c r="FJ31" s="297"/>
      <c r="FK31" s="297"/>
      <c r="FL31" s="297"/>
      <c r="FM31" s="297"/>
      <c r="FN31" s="297"/>
      <c r="FO31" s="297"/>
      <c r="FP31" s="297"/>
      <c r="FQ31" s="297"/>
      <c r="FR31" s="297"/>
      <c r="FS31" s="297"/>
      <c r="FT31" s="297"/>
      <c r="FU31" s="297"/>
      <c r="FV31" s="297"/>
      <c r="FW31" s="297"/>
      <c r="FX31" s="297"/>
      <c r="FY31" s="297"/>
      <c r="FZ31" s="297"/>
      <c r="GA31" s="297"/>
      <c r="GB31" s="297"/>
      <c r="GC31" s="297"/>
      <c r="GD31" s="297"/>
      <c r="GE31" s="297"/>
      <c r="GF31" s="297"/>
      <c r="GG31" s="297"/>
      <c r="GH31" s="297"/>
      <c r="GI31" s="297"/>
      <c r="GJ31" s="297"/>
      <c r="GK31" s="297"/>
      <c r="GL31" s="297"/>
      <c r="GM31" s="297"/>
      <c r="GN31" s="297"/>
      <c r="GO31" s="297"/>
      <c r="GP31" s="297"/>
      <c r="GQ31" s="297"/>
      <c r="GR31" s="297"/>
      <c r="GS31" s="297"/>
      <c r="GT31" s="297"/>
      <c r="GU31" s="297"/>
      <c r="GV31" s="297"/>
      <c r="GW31" s="297"/>
      <c r="GX31" s="297"/>
      <c r="GY31" s="297"/>
      <c r="GZ31" s="297"/>
      <c r="HA31" s="297"/>
      <c r="HB31" s="297"/>
      <c r="HC31" s="297"/>
      <c r="HD31" s="297"/>
      <c r="HE31" s="297"/>
      <c r="HF31" s="297"/>
      <c r="HG31" s="297"/>
      <c r="HH31" s="297"/>
      <c r="HI31" s="297"/>
      <c r="HJ31" s="297"/>
      <c r="HK31" s="297"/>
      <c r="HL31" s="297"/>
      <c r="HM31" s="297"/>
      <c r="HN31" s="297"/>
      <c r="HO31" s="297"/>
      <c r="HP31" s="297"/>
      <c r="HQ31" s="297"/>
      <c r="HR31" s="297"/>
      <c r="HS31" s="297"/>
      <c r="HT31" s="297"/>
      <c r="HU31" s="297"/>
      <c r="HV31" s="297"/>
      <c r="HW31" s="297"/>
      <c r="HX31" s="297"/>
      <c r="HY31" s="297"/>
      <c r="HZ31" s="297"/>
      <c r="IA31" s="297"/>
      <c r="IB31" s="297"/>
      <c r="IC31" s="297"/>
      <c r="ID31" s="297"/>
      <c r="IE31" s="297"/>
      <c r="IF31" s="297"/>
      <c r="IG31" s="297"/>
      <c r="IH31" s="297"/>
      <c r="II31" s="297"/>
      <c r="IJ31" s="297"/>
      <c r="IK31" s="297"/>
      <c r="IL31" s="297"/>
      <c r="IM31" s="297"/>
      <c r="IN31" s="297"/>
      <c r="IO31" s="297"/>
    </row>
    <row r="32" s="281" customFormat="1" ht="24" customHeight="1" spans="1:249">
      <c r="A32" s="298" t="s">
        <v>1257</v>
      </c>
      <c r="B32" s="298"/>
      <c r="C32" s="298"/>
      <c r="D32" s="300"/>
      <c r="E32" s="295">
        <f t="shared" si="0"/>
        <v>0</v>
      </c>
      <c r="F32" s="325"/>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S32" s="297"/>
      <c r="BT32" s="297"/>
      <c r="BU32" s="297"/>
      <c r="BV32" s="297"/>
      <c r="BW32" s="297"/>
      <c r="BX32" s="297"/>
      <c r="BY32" s="297"/>
      <c r="BZ32" s="297"/>
      <c r="CA32" s="297"/>
      <c r="CB32" s="297"/>
      <c r="CC32" s="297"/>
      <c r="CD32" s="297"/>
      <c r="CE32" s="297"/>
      <c r="CF32" s="297"/>
      <c r="CG32" s="297"/>
      <c r="CH32" s="297"/>
      <c r="CI32" s="297"/>
      <c r="CJ32" s="297"/>
      <c r="CK32" s="297"/>
      <c r="CL32" s="297"/>
      <c r="CM32" s="297"/>
      <c r="CN32" s="297"/>
      <c r="CO32" s="297"/>
      <c r="CP32" s="297"/>
      <c r="CQ32" s="297"/>
      <c r="CR32" s="297"/>
      <c r="CS32" s="297"/>
      <c r="CT32" s="297"/>
      <c r="CU32" s="297"/>
      <c r="CV32" s="297"/>
      <c r="CW32" s="297"/>
      <c r="CX32" s="297"/>
      <c r="CY32" s="297"/>
      <c r="CZ32" s="297"/>
      <c r="DA32" s="297"/>
      <c r="DB32" s="297"/>
      <c r="DC32" s="297"/>
      <c r="DD32" s="297"/>
      <c r="DE32" s="297"/>
      <c r="DF32" s="297"/>
      <c r="DG32" s="297"/>
      <c r="DH32" s="297"/>
      <c r="DI32" s="297"/>
      <c r="DJ32" s="297"/>
      <c r="DK32" s="297"/>
      <c r="DL32" s="297"/>
      <c r="DM32" s="297"/>
      <c r="DN32" s="297"/>
      <c r="DO32" s="297"/>
      <c r="DP32" s="297"/>
      <c r="DQ32" s="297"/>
      <c r="DR32" s="297"/>
      <c r="DS32" s="297"/>
      <c r="DT32" s="297"/>
      <c r="DU32" s="297"/>
      <c r="DV32" s="297"/>
      <c r="DW32" s="297"/>
      <c r="DX32" s="297"/>
      <c r="DY32" s="297"/>
      <c r="DZ32" s="297"/>
      <c r="EA32" s="297"/>
      <c r="EB32" s="297"/>
      <c r="EC32" s="297"/>
      <c r="ED32" s="297"/>
      <c r="EE32" s="297"/>
      <c r="EF32" s="297"/>
      <c r="EG32" s="297"/>
      <c r="EH32" s="297"/>
      <c r="EI32" s="297"/>
      <c r="EJ32" s="297"/>
      <c r="EK32" s="297"/>
      <c r="EL32" s="297"/>
      <c r="EM32" s="297"/>
      <c r="EN32" s="297"/>
      <c r="EO32" s="297"/>
      <c r="EP32" s="297"/>
      <c r="EQ32" s="297"/>
      <c r="ER32" s="297"/>
      <c r="ES32" s="297"/>
      <c r="ET32" s="297"/>
      <c r="EU32" s="297"/>
      <c r="EV32" s="297"/>
      <c r="EW32" s="297"/>
      <c r="EX32" s="297"/>
      <c r="EY32" s="297"/>
      <c r="EZ32" s="297"/>
      <c r="FA32" s="297"/>
      <c r="FB32" s="297"/>
      <c r="FC32" s="297"/>
      <c r="FD32" s="297"/>
      <c r="FE32" s="297"/>
      <c r="FF32" s="297"/>
      <c r="FG32" s="297"/>
      <c r="FH32" s="297"/>
      <c r="FI32" s="297"/>
      <c r="FJ32" s="297"/>
      <c r="FK32" s="297"/>
      <c r="FL32" s="297"/>
      <c r="FM32" s="297"/>
      <c r="FN32" s="297"/>
      <c r="FO32" s="297"/>
      <c r="FP32" s="297"/>
      <c r="FQ32" s="297"/>
      <c r="FR32" s="297"/>
      <c r="FS32" s="297"/>
      <c r="FT32" s="297"/>
      <c r="FU32" s="297"/>
      <c r="FV32" s="297"/>
      <c r="FW32" s="297"/>
      <c r="FX32" s="297"/>
      <c r="FY32" s="297"/>
      <c r="FZ32" s="297"/>
      <c r="GA32" s="297"/>
      <c r="GB32" s="297"/>
      <c r="GC32" s="297"/>
      <c r="GD32" s="297"/>
      <c r="GE32" s="297"/>
      <c r="GF32" s="297"/>
      <c r="GG32" s="297"/>
      <c r="GH32" s="297"/>
      <c r="GI32" s="297"/>
      <c r="GJ32" s="297"/>
      <c r="GK32" s="297"/>
      <c r="GL32" s="297"/>
      <c r="GM32" s="297"/>
      <c r="GN32" s="297"/>
      <c r="GO32" s="297"/>
      <c r="GP32" s="297"/>
      <c r="GQ32" s="297"/>
      <c r="GR32" s="297"/>
      <c r="GS32" s="297"/>
      <c r="GT32" s="297"/>
      <c r="GU32" s="297"/>
      <c r="GV32" s="297"/>
      <c r="GW32" s="297"/>
      <c r="GX32" s="297"/>
      <c r="GY32" s="297"/>
      <c r="GZ32" s="297"/>
      <c r="HA32" s="297"/>
      <c r="HB32" s="297"/>
      <c r="HC32" s="297"/>
      <c r="HD32" s="297"/>
      <c r="HE32" s="297"/>
      <c r="HF32" s="297"/>
      <c r="HG32" s="297"/>
      <c r="HH32" s="297"/>
      <c r="HI32" s="297"/>
      <c r="HJ32" s="297"/>
      <c r="HK32" s="297"/>
      <c r="HL32" s="297"/>
      <c r="HM32" s="297"/>
      <c r="HN32" s="297"/>
      <c r="HO32" s="297"/>
      <c r="HP32" s="297"/>
      <c r="HQ32" s="297"/>
      <c r="HR32" s="297"/>
      <c r="HS32" s="297"/>
      <c r="HT32" s="297"/>
      <c r="HU32" s="297"/>
      <c r="HV32" s="297"/>
      <c r="HW32" s="297"/>
      <c r="HX32" s="297"/>
      <c r="HY32" s="297"/>
      <c r="HZ32" s="297"/>
      <c r="IA32" s="297"/>
      <c r="IB32" s="297"/>
      <c r="IC32" s="297"/>
      <c r="ID32" s="297"/>
      <c r="IE32" s="297"/>
      <c r="IF32" s="297"/>
      <c r="IG32" s="297"/>
      <c r="IH32" s="297"/>
      <c r="II32" s="297"/>
      <c r="IJ32" s="297"/>
      <c r="IK32" s="297"/>
      <c r="IL32" s="297"/>
      <c r="IM32" s="297"/>
      <c r="IN32" s="297"/>
      <c r="IO32" s="297"/>
    </row>
    <row r="33" s="281" customFormat="1" ht="24" customHeight="1" spans="1:249">
      <c r="A33" s="298" t="s">
        <v>1258</v>
      </c>
      <c r="B33" s="298"/>
      <c r="C33" s="298"/>
      <c r="D33" s="300"/>
      <c r="E33" s="295">
        <f t="shared" si="0"/>
        <v>0</v>
      </c>
      <c r="F33" s="325"/>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S33" s="297"/>
      <c r="BT33" s="297"/>
      <c r="BU33" s="297"/>
      <c r="BV33" s="297"/>
      <c r="BW33" s="297"/>
      <c r="BX33" s="297"/>
      <c r="BY33" s="297"/>
      <c r="BZ33" s="297"/>
      <c r="CA33" s="297"/>
      <c r="CB33" s="297"/>
      <c r="CC33" s="297"/>
      <c r="CD33" s="297"/>
      <c r="CE33" s="297"/>
      <c r="CF33" s="297"/>
      <c r="CG33" s="297"/>
      <c r="CH33" s="297"/>
      <c r="CI33" s="297"/>
      <c r="CJ33" s="297"/>
      <c r="CK33" s="297"/>
      <c r="CL33" s="297"/>
      <c r="CM33" s="297"/>
      <c r="CN33" s="297"/>
      <c r="CO33" s="297"/>
      <c r="CP33" s="297"/>
      <c r="CQ33" s="297"/>
      <c r="CR33" s="297"/>
      <c r="CS33" s="297"/>
      <c r="CT33" s="297"/>
      <c r="CU33" s="297"/>
      <c r="CV33" s="297"/>
      <c r="CW33" s="297"/>
      <c r="CX33" s="297"/>
      <c r="CY33" s="297"/>
      <c r="CZ33" s="297"/>
      <c r="DA33" s="297"/>
      <c r="DB33" s="297"/>
      <c r="DC33" s="297"/>
      <c r="DD33" s="297"/>
      <c r="DE33" s="297"/>
      <c r="DF33" s="297"/>
      <c r="DG33" s="297"/>
      <c r="DH33" s="297"/>
      <c r="DI33" s="297"/>
      <c r="DJ33" s="297"/>
      <c r="DK33" s="297"/>
      <c r="DL33" s="297"/>
      <c r="DM33" s="297"/>
      <c r="DN33" s="297"/>
      <c r="DO33" s="297"/>
      <c r="DP33" s="297"/>
      <c r="DQ33" s="297"/>
      <c r="DR33" s="297"/>
      <c r="DS33" s="297"/>
      <c r="DT33" s="297"/>
      <c r="DU33" s="297"/>
      <c r="DV33" s="297"/>
      <c r="DW33" s="297"/>
      <c r="DX33" s="297"/>
      <c r="DY33" s="297"/>
      <c r="DZ33" s="297"/>
      <c r="EA33" s="297"/>
      <c r="EB33" s="297"/>
      <c r="EC33" s="297"/>
      <c r="ED33" s="297"/>
      <c r="EE33" s="297"/>
      <c r="EF33" s="297"/>
      <c r="EG33" s="297"/>
      <c r="EH33" s="297"/>
      <c r="EI33" s="297"/>
      <c r="EJ33" s="297"/>
      <c r="EK33" s="297"/>
      <c r="EL33" s="297"/>
      <c r="EM33" s="297"/>
      <c r="EN33" s="297"/>
      <c r="EO33" s="297"/>
      <c r="EP33" s="297"/>
      <c r="EQ33" s="297"/>
      <c r="ER33" s="297"/>
      <c r="ES33" s="297"/>
      <c r="ET33" s="297"/>
      <c r="EU33" s="297"/>
      <c r="EV33" s="297"/>
      <c r="EW33" s="297"/>
      <c r="EX33" s="297"/>
      <c r="EY33" s="297"/>
      <c r="EZ33" s="297"/>
      <c r="FA33" s="297"/>
      <c r="FB33" s="297"/>
      <c r="FC33" s="297"/>
      <c r="FD33" s="297"/>
      <c r="FE33" s="297"/>
      <c r="FF33" s="297"/>
      <c r="FG33" s="297"/>
      <c r="FH33" s="297"/>
      <c r="FI33" s="297"/>
      <c r="FJ33" s="297"/>
      <c r="FK33" s="297"/>
      <c r="FL33" s="297"/>
      <c r="FM33" s="297"/>
      <c r="FN33" s="297"/>
      <c r="FO33" s="297"/>
      <c r="FP33" s="297"/>
      <c r="FQ33" s="297"/>
      <c r="FR33" s="297"/>
      <c r="FS33" s="297"/>
      <c r="FT33" s="297"/>
      <c r="FU33" s="297"/>
      <c r="FV33" s="297"/>
      <c r="FW33" s="297"/>
      <c r="FX33" s="297"/>
      <c r="FY33" s="297"/>
      <c r="FZ33" s="297"/>
      <c r="GA33" s="297"/>
      <c r="GB33" s="297"/>
      <c r="GC33" s="297"/>
      <c r="GD33" s="297"/>
      <c r="GE33" s="297"/>
      <c r="GF33" s="297"/>
      <c r="GG33" s="297"/>
      <c r="GH33" s="297"/>
      <c r="GI33" s="297"/>
      <c r="GJ33" s="297"/>
      <c r="GK33" s="297"/>
      <c r="GL33" s="297"/>
      <c r="GM33" s="297"/>
      <c r="GN33" s="297"/>
      <c r="GO33" s="297"/>
      <c r="GP33" s="297"/>
      <c r="GQ33" s="297"/>
      <c r="GR33" s="297"/>
      <c r="GS33" s="297"/>
      <c r="GT33" s="297"/>
      <c r="GU33" s="297"/>
      <c r="GV33" s="297"/>
      <c r="GW33" s="297"/>
      <c r="GX33" s="297"/>
      <c r="GY33" s="297"/>
      <c r="GZ33" s="297"/>
      <c r="HA33" s="297"/>
      <c r="HB33" s="297"/>
      <c r="HC33" s="297"/>
      <c r="HD33" s="297"/>
      <c r="HE33" s="297"/>
      <c r="HF33" s="297"/>
      <c r="HG33" s="297"/>
      <c r="HH33" s="297"/>
      <c r="HI33" s="297"/>
      <c r="HJ33" s="297"/>
      <c r="HK33" s="297"/>
      <c r="HL33" s="297"/>
      <c r="HM33" s="297"/>
      <c r="HN33" s="297"/>
      <c r="HO33" s="297"/>
      <c r="HP33" s="297"/>
      <c r="HQ33" s="297"/>
      <c r="HR33" s="297"/>
      <c r="HS33" s="297"/>
      <c r="HT33" s="297"/>
      <c r="HU33" s="297"/>
      <c r="HV33" s="297"/>
      <c r="HW33" s="297"/>
      <c r="HX33" s="297"/>
      <c r="HY33" s="297"/>
      <c r="HZ33" s="297"/>
      <c r="IA33" s="297"/>
      <c r="IB33" s="297"/>
      <c r="IC33" s="297"/>
      <c r="ID33" s="297"/>
      <c r="IE33" s="297"/>
      <c r="IF33" s="297"/>
      <c r="IG33" s="297"/>
      <c r="IH33" s="297"/>
      <c r="II33" s="297"/>
      <c r="IJ33" s="297"/>
      <c r="IK33" s="297"/>
      <c r="IL33" s="297"/>
      <c r="IM33" s="297"/>
      <c r="IN33" s="297"/>
      <c r="IO33" s="297"/>
    </row>
    <row r="34" s="281" customFormat="1" ht="24" customHeight="1" spans="1:249">
      <c r="A34" s="298" t="s">
        <v>1259</v>
      </c>
      <c r="B34" s="298"/>
      <c r="C34" s="298"/>
      <c r="D34" s="300"/>
      <c r="E34" s="295">
        <f t="shared" si="0"/>
        <v>0</v>
      </c>
      <c r="F34" s="325"/>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7"/>
      <c r="BS34" s="297"/>
      <c r="BT34" s="297"/>
      <c r="BU34" s="297"/>
      <c r="BV34" s="297"/>
      <c r="BW34" s="297"/>
      <c r="BX34" s="297"/>
      <c r="BY34" s="297"/>
      <c r="BZ34" s="297"/>
      <c r="CA34" s="297"/>
      <c r="CB34" s="297"/>
      <c r="CC34" s="297"/>
      <c r="CD34" s="297"/>
      <c r="CE34" s="297"/>
      <c r="CF34" s="297"/>
      <c r="CG34" s="297"/>
      <c r="CH34" s="297"/>
      <c r="CI34" s="297"/>
      <c r="CJ34" s="297"/>
      <c r="CK34" s="297"/>
      <c r="CL34" s="297"/>
      <c r="CM34" s="297"/>
      <c r="CN34" s="297"/>
      <c r="CO34" s="297"/>
      <c r="CP34" s="297"/>
      <c r="CQ34" s="297"/>
      <c r="CR34" s="297"/>
      <c r="CS34" s="297"/>
      <c r="CT34" s="297"/>
      <c r="CU34" s="297"/>
      <c r="CV34" s="297"/>
      <c r="CW34" s="297"/>
      <c r="CX34" s="297"/>
      <c r="CY34" s="297"/>
      <c r="CZ34" s="297"/>
      <c r="DA34" s="297"/>
      <c r="DB34" s="297"/>
      <c r="DC34" s="297"/>
      <c r="DD34" s="297"/>
      <c r="DE34" s="297"/>
      <c r="DF34" s="297"/>
      <c r="DG34" s="297"/>
      <c r="DH34" s="297"/>
      <c r="DI34" s="297"/>
      <c r="DJ34" s="297"/>
      <c r="DK34" s="297"/>
      <c r="DL34" s="297"/>
      <c r="DM34" s="297"/>
      <c r="DN34" s="297"/>
      <c r="DO34" s="297"/>
      <c r="DP34" s="297"/>
      <c r="DQ34" s="297"/>
      <c r="DR34" s="297"/>
      <c r="DS34" s="297"/>
      <c r="DT34" s="297"/>
      <c r="DU34" s="297"/>
      <c r="DV34" s="297"/>
      <c r="DW34" s="297"/>
      <c r="DX34" s="297"/>
      <c r="DY34" s="297"/>
      <c r="DZ34" s="297"/>
      <c r="EA34" s="297"/>
      <c r="EB34" s="297"/>
      <c r="EC34" s="297"/>
      <c r="ED34" s="297"/>
      <c r="EE34" s="297"/>
      <c r="EF34" s="297"/>
      <c r="EG34" s="297"/>
      <c r="EH34" s="297"/>
      <c r="EI34" s="297"/>
      <c r="EJ34" s="297"/>
      <c r="EK34" s="297"/>
      <c r="EL34" s="297"/>
      <c r="EM34" s="297"/>
      <c r="EN34" s="297"/>
      <c r="EO34" s="297"/>
      <c r="EP34" s="297"/>
      <c r="EQ34" s="297"/>
      <c r="ER34" s="297"/>
      <c r="ES34" s="297"/>
      <c r="ET34" s="297"/>
      <c r="EU34" s="297"/>
      <c r="EV34" s="297"/>
      <c r="EW34" s="297"/>
      <c r="EX34" s="297"/>
      <c r="EY34" s="297"/>
      <c r="EZ34" s="297"/>
      <c r="FA34" s="297"/>
      <c r="FB34" s="297"/>
      <c r="FC34" s="297"/>
      <c r="FD34" s="297"/>
      <c r="FE34" s="297"/>
      <c r="FF34" s="297"/>
      <c r="FG34" s="297"/>
      <c r="FH34" s="297"/>
      <c r="FI34" s="297"/>
      <c r="FJ34" s="297"/>
      <c r="FK34" s="297"/>
      <c r="FL34" s="297"/>
      <c r="FM34" s="297"/>
      <c r="FN34" s="297"/>
      <c r="FO34" s="297"/>
      <c r="FP34" s="297"/>
      <c r="FQ34" s="297"/>
      <c r="FR34" s="297"/>
      <c r="FS34" s="297"/>
      <c r="FT34" s="297"/>
      <c r="FU34" s="297"/>
      <c r="FV34" s="297"/>
      <c r="FW34" s="297"/>
      <c r="FX34" s="297"/>
      <c r="FY34" s="297"/>
      <c r="FZ34" s="297"/>
      <c r="GA34" s="297"/>
      <c r="GB34" s="297"/>
      <c r="GC34" s="297"/>
      <c r="GD34" s="297"/>
      <c r="GE34" s="297"/>
      <c r="GF34" s="297"/>
      <c r="GG34" s="297"/>
      <c r="GH34" s="297"/>
      <c r="GI34" s="297"/>
      <c r="GJ34" s="297"/>
      <c r="GK34" s="297"/>
      <c r="GL34" s="297"/>
      <c r="GM34" s="297"/>
      <c r="GN34" s="297"/>
      <c r="GO34" s="297"/>
      <c r="GP34" s="297"/>
      <c r="GQ34" s="297"/>
      <c r="GR34" s="297"/>
      <c r="GS34" s="297"/>
      <c r="GT34" s="297"/>
      <c r="GU34" s="297"/>
      <c r="GV34" s="297"/>
      <c r="GW34" s="297"/>
      <c r="GX34" s="297"/>
      <c r="GY34" s="297"/>
      <c r="GZ34" s="297"/>
      <c r="HA34" s="297"/>
      <c r="HB34" s="297"/>
      <c r="HC34" s="297"/>
      <c r="HD34" s="297"/>
      <c r="HE34" s="297"/>
      <c r="HF34" s="297"/>
      <c r="HG34" s="297"/>
      <c r="HH34" s="297"/>
      <c r="HI34" s="297"/>
      <c r="HJ34" s="297"/>
      <c r="HK34" s="297"/>
      <c r="HL34" s="297"/>
      <c r="HM34" s="297"/>
      <c r="HN34" s="297"/>
      <c r="HO34" s="297"/>
      <c r="HP34" s="297"/>
      <c r="HQ34" s="297"/>
      <c r="HR34" s="297"/>
      <c r="HS34" s="297"/>
      <c r="HT34" s="297"/>
      <c r="HU34" s="297"/>
      <c r="HV34" s="297"/>
      <c r="HW34" s="297"/>
      <c r="HX34" s="297"/>
      <c r="HY34" s="297"/>
      <c r="HZ34" s="297"/>
      <c r="IA34" s="297"/>
      <c r="IB34" s="297"/>
      <c r="IC34" s="297"/>
      <c r="ID34" s="297"/>
      <c r="IE34" s="297"/>
      <c r="IF34" s="297"/>
      <c r="IG34" s="297"/>
      <c r="IH34" s="297"/>
      <c r="II34" s="297"/>
      <c r="IJ34" s="297"/>
      <c r="IK34" s="297"/>
      <c r="IL34" s="297"/>
      <c r="IM34" s="297"/>
      <c r="IN34" s="297"/>
      <c r="IO34" s="297"/>
    </row>
    <row r="35" s="281" customFormat="1" ht="24" customHeight="1" spans="1:249">
      <c r="A35" s="298" t="s">
        <v>1260</v>
      </c>
      <c r="B35" s="298"/>
      <c r="C35" s="298"/>
      <c r="D35" s="300"/>
      <c r="E35" s="295">
        <f t="shared" si="0"/>
        <v>0</v>
      </c>
      <c r="F35" s="325"/>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7"/>
      <c r="BC35" s="297"/>
      <c r="BD35" s="297"/>
      <c r="BE35" s="297"/>
      <c r="BF35" s="297"/>
      <c r="BG35" s="297"/>
      <c r="BH35" s="297"/>
      <c r="BI35" s="297"/>
      <c r="BJ35" s="297"/>
      <c r="BK35" s="297"/>
      <c r="BL35" s="297"/>
      <c r="BM35" s="297"/>
      <c r="BN35" s="297"/>
      <c r="BO35" s="297"/>
      <c r="BP35" s="297"/>
      <c r="BQ35" s="297"/>
      <c r="BR35" s="297"/>
      <c r="BS35" s="297"/>
      <c r="BT35" s="297"/>
      <c r="BU35" s="297"/>
      <c r="BV35" s="297"/>
      <c r="BW35" s="297"/>
      <c r="BX35" s="297"/>
      <c r="BY35" s="297"/>
      <c r="BZ35" s="297"/>
      <c r="CA35" s="297"/>
      <c r="CB35" s="297"/>
      <c r="CC35" s="297"/>
      <c r="CD35" s="297"/>
      <c r="CE35" s="297"/>
      <c r="CF35" s="297"/>
      <c r="CG35" s="297"/>
      <c r="CH35" s="297"/>
      <c r="CI35" s="297"/>
      <c r="CJ35" s="297"/>
      <c r="CK35" s="297"/>
      <c r="CL35" s="297"/>
      <c r="CM35" s="297"/>
      <c r="CN35" s="297"/>
      <c r="CO35" s="297"/>
      <c r="CP35" s="297"/>
      <c r="CQ35" s="297"/>
      <c r="CR35" s="297"/>
      <c r="CS35" s="297"/>
      <c r="CT35" s="297"/>
      <c r="CU35" s="297"/>
      <c r="CV35" s="297"/>
      <c r="CW35" s="297"/>
      <c r="CX35" s="297"/>
      <c r="CY35" s="297"/>
      <c r="CZ35" s="297"/>
      <c r="DA35" s="297"/>
      <c r="DB35" s="297"/>
      <c r="DC35" s="297"/>
      <c r="DD35" s="297"/>
      <c r="DE35" s="297"/>
      <c r="DF35" s="297"/>
      <c r="DG35" s="297"/>
      <c r="DH35" s="297"/>
      <c r="DI35" s="297"/>
      <c r="DJ35" s="297"/>
      <c r="DK35" s="297"/>
      <c r="DL35" s="297"/>
      <c r="DM35" s="297"/>
      <c r="DN35" s="297"/>
      <c r="DO35" s="297"/>
      <c r="DP35" s="297"/>
      <c r="DQ35" s="297"/>
      <c r="DR35" s="297"/>
      <c r="DS35" s="297"/>
      <c r="DT35" s="297"/>
      <c r="DU35" s="297"/>
      <c r="DV35" s="297"/>
      <c r="DW35" s="297"/>
      <c r="DX35" s="297"/>
      <c r="DY35" s="297"/>
      <c r="DZ35" s="297"/>
      <c r="EA35" s="297"/>
      <c r="EB35" s="297"/>
      <c r="EC35" s="297"/>
      <c r="ED35" s="297"/>
      <c r="EE35" s="297"/>
      <c r="EF35" s="297"/>
      <c r="EG35" s="297"/>
      <c r="EH35" s="297"/>
      <c r="EI35" s="297"/>
      <c r="EJ35" s="297"/>
      <c r="EK35" s="297"/>
      <c r="EL35" s="297"/>
      <c r="EM35" s="297"/>
      <c r="EN35" s="297"/>
      <c r="EO35" s="297"/>
      <c r="EP35" s="297"/>
      <c r="EQ35" s="297"/>
      <c r="ER35" s="297"/>
      <c r="ES35" s="297"/>
      <c r="ET35" s="297"/>
      <c r="EU35" s="297"/>
      <c r="EV35" s="297"/>
      <c r="EW35" s="297"/>
      <c r="EX35" s="297"/>
      <c r="EY35" s="297"/>
      <c r="EZ35" s="297"/>
      <c r="FA35" s="297"/>
      <c r="FB35" s="297"/>
      <c r="FC35" s="297"/>
      <c r="FD35" s="297"/>
      <c r="FE35" s="297"/>
      <c r="FF35" s="297"/>
      <c r="FG35" s="297"/>
      <c r="FH35" s="297"/>
      <c r="FI35" s="297"/>
      <c r="FJ35" s="297"/>
      <c r="FK35" s="297"/>
      <c r="FL35" s="297"/>
      <c r="FM35" s="297"/>
      <c r="FN35" s="297"/>
      <c r="FO35" s="297"/>
      <c r="FP35" s="297"/>
      <c r="FQ35" s="297"/>
      <c r="FR35" s="297"/>
      <c r="FS35" s="297"/>
      <c r="FT35" s="297"/>
      <c r="FU35" s="297"/>
      <c r="FV35" s="297"/>
      <c r="FW35" s="297"/>
      <c r="FX35" s="297"/>
      <c r="FY35" s="297"/>
      <c r="FZ35" s="297"/>
      <c r="GA35" s="297"/>
      <c r="GB35" s="297"/>
      <c r="GC35" s="297"/>
      <c r="GD35" s="297"/>
      <c r="GE35" s="297"/>
      <c r="GF35" s="297"/>
      <c r="GG35" s="297"/>
      <c r="GH35" s="297"/>
      <c r="GI35" s="297"/>
      <c r="GJ35" s="297"/>
      <c r="GK35" s="297"/>
      <c r="GL35" s="297"/>
      <c r="GM35" s="297"/>
      <c r="GN35" s="297"/>
      <c r="GO35" s="297"/>
      <c r="GP35" s="297"/>
      <c r="GQ35" s="297"/>
      <c r="GR35" s="297"/>
      <c r="GS35" s="297"/>
      <c r="GT35" s="297"/>
      <c r="GU35" s="297"/>
      <c r="GV35" s="297"/>
      <c r="GW35" s="297"/>
      <c r="GX35" s="297"/>
      <c r="GY35" s="297"/>
      <c r="GZ35" s="297"/>
      <c r="HA35" s="297"/>
      <c r="HB35" s="297"/>
      <c r="HC35" s="297"/>
      <c r="HD35" s="297"/>
      <c r="HE35" s="297"/>
      <c r="HF35" s="297"/>
      <c r="HG35" s="297"/>
      <c r="HH35" s="297"/>
      <c r="HI35" s="297"/>
      <c r="HJ35" s="297"/>
      <c r="HK35" s="297"/>
      <c r="HL35" s="297"/>
      <c r="HM35" s="297"/>
      <c r="HN35" s="297"/>
      <c r="HO35" s="297"/>
      <c r="HP35" s="297"/>
      <c r="HQ35" s="297"/>
      <c r="HR35" s="297"/>
      <c r="HS35" s="297"/>
      <c r="HT35" s="297"/>
      <c r="HU35" s="297"/>
      <c r="HV35" s="297"/>
      <c r="HW35" s="297"/>
      <c r="HX35" s="297"/>
      <c r="HY35" s="297"/>
      <c r="HZ35" s="297"/>
      <c r="IA35" s="297"/>
      <c r="IB35" s="297"/>
      <c r="IC35" s="297"/>
      <c r="ID35" s="297"/>
      <c r="IE35" s="297"/>
      <c r="IF35" s="297"/>
      <c r="IG35" s="297"/>
      <c r="IH35" s="297"/>
      <c r="II35" s="297"/>
      <c r="IJ35" s="297"/>
      <c r="IK35" s="297"/>
      <c r="IL35" s="297"/>
      <c r="IM35" s="297"/>
      <c r="IN35" s="297"/>
      <c r="IO35" s="297"/>
    </row>
    <row r="36" s="281" customFormat="1" ht="24" customHeight="1" spans="1:249">
      <c r="A36" s="298" t="s">
        <v>1261</v>
      </c>
      <c r="B36" s="298"/>
      <c r="C36" s="298"/>
      <c r="D36" s="300"/>
      <c r="E36" s="295">
        <f t="shared" si="0"/>
        <v>0</v>
      </c>
      <c r="F36" s="325"/>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7"/>
      <c r="BR36" s="297"/>
      <c r="BS36" s="297"/>
      <c r="BT36" s="297"/>
      <c r="BU36" s="297"/>
      <c r="BV36" s="297"/>
      <c r="BW36" s="297"/>
      <c r="BX36" s="297"/>
      <c r="BY36" s="297"/>
      <c r="BZ36" s="297"/>
      <c r="CA36" s="297"/>
      <c r="CB36" s="297"/>
      <c r="CC36" s="297"/>
      <c r="CD36" s="297"/>
      <c r="CE36" s="297"/>
      <c r="CF36" s="297"/>
      <c r="CG36" s="297"/>
      <c r="CH36" s="297"/>
      <c r="CI36" s="297"/>
      <c r="CJ36" s="297"/>
      <c r="CK36" s="297"/>
      <c r="CL36" s="297"/>
      <c r="CM36" s="297"/>
      <c r="CN36" s="297"/>
      <c r="CO36" s="297"/>
      <c r="CP36" s="297"/>
      <c r="CQ36" s="297"/>
      <c r="CR36" s="297"/>
      <c r="CS36" s="297"/>
      <c r="CT36" s="297"/>
      <c r="CU36" s="297"/>
      <c r="CV36" s="297"/>
      <c r="CW36" s="297"/>
      <c r="CX36" s="297"/>
      <c r="CY36" s="297"/>
      <c r="CZ36" s="297"/>
      <c r="DA36" s="297"/>
      <c r="DB36" s="297"/>
      <c r="DC36" s="297"/>
      <c r="DD36" s="297"/>
      <c r="DE36" s="297"/>
      <c r="DF36" s="297"/>
      <c r="DG36" s="297"/>
      <c r="DH36" s="297"/>
      <c r="DI36" s="297"/>
      <c r="DJ36" s="297"/>
      <c r="DK36" s="297"/>
      <c r="DL36" s="297"/>
      <c r="DM36" s="297"/>
      <c r="DN36" s="297"/>
      <c r="DO36" s="297"/>
      <c r="DP36" s="297"/>
      <c r="DQ36" s="297"/>
      <c r="DR36" s="297"/>
      <c r="DS36" s="297"/>
      <c r="DT36" s="297"/>
      <c r="DU36" s="297"/>
      <c r="DV36" s="297"/>
      <c r="DW36" s="297"/>
      <c r="DX36" s="297"/>
      <c r="DY36" s="297"/>
      <c r="DZ36" s="297"/>
      <c r="EA36" s="297"/>
      <c r="EB36" s="297"/>
      <c r="EC36" s="297"/>
      <c r="ED36" s="297"/>
      <c r="EE36" s="297"/>
      <c r="EF36" s="297"/>
      <c r="EG36" s="297"/>
      <c r="EH36" s="297"/>
      <c r="EI36" s="297"/>
      <c r="EJ36" s="297"/>
      <c r="EK36" s="297"/>
      <c r="EL36" s="297"/>
      <c r="EM36" s="297"/>
      <c r="EN36" s="297"/>
      <c r="EO36" s="297"/>
      <c r="EP36" s="297"/>
      <c r="EQ36" s="297"/>
      <c r="ER36" s="297"/>
      <c r="ES36" s="297"/>
      <c r="ET36" s="297"/>
      <c r="EU36" s="297"/>
      <c r="EV36" s="297"/>
      <c r="EW36" s="297"/>
      <c r="EX36" s="297"/>
      <c r="EY36" s="297"/>
      <c r="EZ36" s="297"/>
      <c r="FA36" s="297"/>
      <c r="FB36" s="297"/>
      <c r="FC36" s="297"/>
      <c r="FD36" s="297"/>
      <c r="FE36" s="297"/>
      <c r="FF36" s="297"/>
      <c r="FG36" s="297"/>
      <c r="FH36" s="297"/>
      <c r="FI36" s="297"/>
      <c r="FJ36" s="297"/>
      <c r="FK36" s="297"/>
      <c r="FL36" s="297"/>
      <c r="FM36" s="297"/>
      <c r="FN36" s="297"/>
      <c r="FO36" s="297"/>
      <c r="FP36" s="297"/>
      <c r="FQ36" s="297"/>
      <c r="FR36" s="297"/>
      <c r="FS36" s="297"/>
      <c r="FT36" s="297"/>
      <c r="FU36" s="297"/>
      <c r="FV36" s="297"/>
      <c r="FW36" s="297"/>
      <c r="FX36" s="297"/>
      <c r="FY36" s="297"/>
      <c r="FZ36" s="297"/>
      <c r="GA36" s="297"/>
      <c r="GB36" s="297"/>
      <c r="GC36" s="297"/>
      <c r="GD36" s="297"/>
      <c r="GE36" s="297"/>
      <c r="GF36" s="297"/>
      <c r="GG36" s="297"/>
      <c r="GH36" s="297"/>
      <c r="GI36" s="297"/>
      <c r="GJ36" s="297"/>
      <c r="GK36" s="297"/>
      <c r="GL36" s="297"/>
      <c r="GM36" s="297"/>
      <c r="GN36" s="297"/>
      <c r="GO36" s="297"/>
      <c r="GP36" s="297"/>
      <c r="GQ36" s="297"/>
      <c r="GR36" s="297"/>
      <c r="GS36" s="297"/>
      <c r="GT36" s="297"/>
      <c r="GU36" s="297"/>
      <c r="GV36" s="297"/>
      <c r="GW36" s="297"/>
      <c r="GX36" s="297"/>
      <c r="GY36" s="297"/>
      <c r="GZ36" s="297"/>
      <c r="HA36" s="297"/>
      <c r="HB36" s="297"/>
      <c r="HC36" s="297"/>
      <c r="HD36" s="297"/>
      <c r="HE36" s="297"/>
      <c r="HF36" s="297"/>
      <c r="HG36" s="297"/>
      <c r="HH36" s="297"/>
      <c r="HI36" s="297"/>
      <c r="HJ36" s="297"/>
      <c r="HK36" s="297"/>
      <c r="HL36" s="297"/>
      <c r="HM36" s="297"/>
      <c r="HN36" s="297"/>
      <c r="HO36" s="297"/>
      <c r="HP36" s="297"/>
      <c r="HQ36" s="297"/>
      <c r="HR36" s="297"/>
      <c r="HS36" s="297"/>
      <c r="HT36" s="297"/>
      <c r="HU36" s="297"/>
      <c r="HV36" s="297"/>
      <c r="HW36" s="297"/>
      <c r="HX36" s="297"/>
      <c r="HY36" s="297"/>
      <c r="HZ36" s="297"/>
      <c r="IA36" s="297"/>
      <c r="IB36" s="297"/>
      <c r="IC36" s="297"/>
      <c r="ID36" s="297"/>
      <c r="IE36" s="297"/>
      <c r="IF36" s="297"/>
      <c r="IG36" s="297"/>
      <c r="IH36" s="297"/>
      <c r="II36" s="297"/>
      <c r="IJ36" s="297"/>
      <c r="IK36" s="297"/>
      <c r="IL36" s="297"/>
      <c r="IM36" s="297"/>
      <c r="IN36" s="297"/>
      <c r="IO36" s="297"/>
    </row>
    <row r="37" s="281" customFormat="1" ht="24" customHeight="1" spans="1:249">
      <c r="A37" s="298" t="s">
        <v>1262</v>
      </c>
      <c r="B37" s="298"/>
      <c r="C37" s="298"/>
      <c r="D37" s="300"/>
      <c r="E37" s="295">
        <f t="shared" si="0"/>
        <v>0</v>
      </c>
      <c r="F37" s="325"/>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297"/>
      <c r="CM37" s="297"/>
      <c r="CN37" s="297"/>
      <c r="CO37" s="297"/>
      <c r="CP37" s="297"/>
      <c r="CQ37" s="297"/>
      <c r="CR37" s="297"/>
      <c r="CS37" s="297"/>
      <c r="CT37" s="297"/>
      <c r="CU37" s="297"/>
      <c r="CV37" s="297"/>
      <c r="CW37" s="297"/>
      <c r="CX37" s="297"/>
      <c r="CY37" s="297"/>
      <c r="CZ37" s="297"/>
      <c r="DA37" s="297"/>
      <c r="DB37" s="297"/>
      <c r="DC37" s="297"/>
      <c r="DD37" s="297"/>
      <c r="DE37" s="297"/>
      <c r="DF37" s="297"/>
      <c r="DG37" s="297"/>
      <c r="DH37" s="297"/>
      <c r="DI37" s="297"/>
      <c r="DJ37" s="297"/>
      <c r="DK37" s="297"/>
      <c r="DL37" s="297"/>
      <c r="DM37" s="297"/>
      <c r="DN37" s="297"/>
      <c r="DO37" s="297"/>
      <c r="DP37" s="297"/>
      <c r="DQ37" s="297"/>
      <c r="DR37" s="297"/>
      <c r="DS37" s="297"/>
      <c r="DT37" s="297"/>
      <c r="DU37" s="297"/>
      <c r="DV37" s="297"/>
      <c r="DW37" s="297"/>
      <c r="DX37" s="297"/>
      <c r="DY37" s="297"/>
      <c r="DZ37" s="297"/>
      <c r="EA37" s="297"/>
      <c r="EB37" s="297"/>
      <c r="EC37" s="297"/>
      <c r="ED37" s="297"/>
      <c r="EE37" s="297"/>
      <c r="EF37" s="297"/>
      <c r="EG37" s="297"/>
      <c r="EH37" s="297"/>
      <c r="EI37" s="297"/>
      <c r="EJ37" s="297"/>
      <c r="EK37" s="297"/>
      <c r="EL37" s="297"/>
      <c r="EM37" s="297"/>
      <c r="EN37" s="297"/>
      <c r="EO37" s="297"/>
      <c r="EP37" s="297"/>
      <c r="EQ37" s="297"/>
      <c r="ER37" s="297"/>
      <c r="ES37" s="297"/>
      <c r="ET37" s="297"/>
      <c r="EU37" s="297"/>
      <c r="EV37" s="297"/>
      <c r="EW37" s="297"/>
      <c r="EX37" s="297"/>
      <c r="EY37" s="297"/>
      <c r="EZ37" s="297"/>
      <c r="FA37" s="297"/>
      <c r="FB37" s="297"/>
      <c r="FC37" s="297"/>
      <c r="FD37" s="297"/>
      <c r="FE37" s="297"/>
      <c r="FF37" s="297"/>
      <c r="FG37" s="297"/>
      <c r="FH37" s="297"/>
      <c r="FI37" s="297"/>
      <c r="FJ37" s="297"/>
      <c r="FK37" s="297"/>
      <c r="FL37" s="297"/>
      <c r="FM37" s="297"/>
      <c r="FN37" s="297"/>
      <c r="FO37" s="297"/>
      <c r="FP37" s="297"/>
      <c r="FQ37" s="297"/>
      <c r="FR37" s="297"/>
      <c r="FS37" s="297"/>
      <c r="FT37" s="297"/>
      <c r="FU37" s="297"/>
      <c r="FV37" s="297"/>
      <c r="FW37" s="297"/>
      <c r="FX37" s="297"/>
      <c r="FY37" s="297"/>
      <c r="FZ37" s="297"/>
      <c r="GA37" s="297"/>
      <c r="GB37" s="297"/>
      <c r="GC37" s="297"/>
      <c r="GD37" s="297"/>
      <c r="GE37" s="297"/>
      <c r="GF37" s="297"/>
      <c r="GG37" s="297"/>
      <c r="GH37" s="297"/>
      <c r="GI37" s="297"/>
      <c r="GJ37" s="297"/>
      <c r="GK37" s="297"/>
      <c r="GL37" s="297"/>
      <c r="GM37" s="297"/>
      <c r="GN37" s="297"/>
      <c r="GO37" s="297"/>
      <c r="GP37" s="297"/>
      <c r="GQ37" s="297"/>
      <c r="GR37" s="297"/>
      <c r="GS37" s="297"/>
      <c r="GT37" s="297"/>
      <c r="GU37" s="297"/>
      <c r="GV37" s="297"/>
      <c r="GW37" s="297"/>
      <c r="GX37" s="297"/>
      <c r="GY37" s="297"/>
      <c r="GZ37" s="297"/>
      <c r="HA37" s="297"/>
      <c r="HB37" s="297"/>
      <c r="HC37" s="297"/>
      <c r="HD37" s="297"/>
      <c r="HE37" s="297"/>
      <c r="HF37" s="297"/>
      <c r="HG37" s="297"/>
      <c r="HH37" s="297"/>
      <c r="HI37" s="297"/>
      <c r="HJ37" s="297"/>
      <c r="HK37" s="297"/>
      <c r="HL37" s="297"/>
      <c r="HM37" s="297"/>
      <c r="HN37" s="297"/>
      <c r="HO37" s="297"/>
      <c r="HP37" s="297"/>
      <c r="HQ37" s="297"/>
      <c r="HR37" s="297"/>
      <c r="HS37" s="297"/>
      <c r="HT37" s="297"/>
      <c r="HU37" s="297"/>
      <c r="HV37" s="297"/>
      <c r="HW37" s="297"/>
      <c r="HX37" s="297"/>
      <c r="HY37" s="297"/>
      <c r="HZ37" s="297"/>
      <c r="IA37" s="297"/>
      <c r="IB37" s="297"/>
      <c r="IC37" s="297"/>
      <c r="ID37" s="297"/>
      <c r="IE37" s="297"/>
      <c r="IF37" s="297"/>
      <c r="IG37" s="297"/>
      <c r="IH37" s="297"/>
      <c r="II37" s="297"/>
      <c r="IJ37" s="297"/>
      <c r="IK37" s="297"/>
      <c r="IL37" s="297"/>
      <c r="IM37" s="297"/>
      <c r="IN37" s="297"/>
      <c r="IO37" s="297"/>
    </row>
    <row r="38" s="281" customFormat="1" ht="24" customHeight="1" spans="1:249">
      <c r="A38" s="298" t="s">
        <v>1263</v>
      </c>
      <c r="B38" s="298"/>
      <c r="C38" s="298"/>
      <c r="D38" s="300"/>
      <c r="E38" s="295">
        <f t="shared" si="0"/>
        <v>0</v>
      </c>
      <c r="F38" s="325"/>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c r="CB38" s="297"/>
      <c r="CC38" s="297"/>
      <c r="CD38" s="297"/>
      <c r="CE38" s="297"/>
      <c r="CF38" s="297"/>
      <c r="CG38" s="297"/>
      <c r="CH38" s="297"/>
      <c r="CI38" s="297"/>
      <c r="CJ38" s="297"/>
      <c r="CK38" s="297"/>
      <c r="CL38" s="297"/>
      <c r="CM38" s="297"/>
      <c r="CN38" s="297"/>
      <c r="CO38" s="297"/>
      <c r="CP38" s="297"/>
      <c r="CQ38" s="297"/>
      <c r="CR38" s="297"/>
      <c r="CS38" s="297"/>
      <c r="CT38" s="297"/>
      <c r="CU38" s="297"/>
      <c r="CV38" s="297"/>
      <c r="CW38" s="297"/>
      <c r="CX38" s="297"/>
      <c r="CY38" s="297"/>
      <c r="CZ38" s="297"/>
      <c r="DA38" s="297"/>
      <c r="DB38" s="297"/>
      <c r="DC38" s="297"/>
      <c r="DD38" s="297"/>
      <c r="DE38" s="297"/>
      <c r="DF38" s="297"/>
      <c r="DG38" s="297"/>
      <c r="DH38" s="297"/>
      <c r="DI38" s="297"/>
      <c r="DJ38" s="297"/>
      <c r="DK38" s="297"/>
      <c r="DL38" s="297"/>
      <c r="DM38" s="297"/>
      <c r="DN38" s="297"/>
      <c r="DO38" s="297"/>
      <c r="DP38" s="297"/>
      <c r="DQ38" s="297"/>
      <c r="DR38" s="297"/>
      <c r="DS38" s="297"/>
      <c r="DT38" s="297"/>
      <c r="DU38" s="297"/>
      <c r="DV38" s="297"/>
      <c r="DW38" s="297"/>
      <c r="DX38" s="297"/>
      <c r="DY38" s="297"/>
      <c r="DZ38" s="297"/>
      <c r="EA38" s="297"/>
      <c r="EB38" s="297"/>
      <c r="EC38" s="297"/>
      <c r="ED38" s="297"/>
      <c r="EE38" s="297"/>
      <c r="EF38" s="297"/>
      <c r="EG38" s="297"/>
      <c r="EH38" s="297"/>
      <c r="EI38" s="297"/>
      <c r="EJ38" s="297"/>
      <c r="EK38" s="297"/>
      <c r="EL38" s="297"/>
      <c r="EM38" s="297"/>
      <c r="EN38" s="297"/>
      <c r="EO38" s="297"/>
      <c r="EP38" s="297"/>
      <c r="EQ38" s="297"/>
      <c r="ER38" s="297"/>
      <c r="ES38" s="297"/>
      <c r="ET38" s="297"/>
      <c r="EU38" s="297"/>
      <c r="EV38" s="297"/>
      <c r="EW38" s="297"/>
      <c r="EX38" s="297"/>
      <c r="EY38" s="297"/>
      <c r="EZ38" s="297"/>
      <c r="FA38" s="297"/>
      <c r="FB38" s="297"/>
      <c r="FC38" s="297"/>
      <c r="FD38" s="297"/>
      <c r="FE38" s="297"/>
      <c r="FF38" s="297"/>
      <c r="FG38" s="297"/>
      <c r="FH38" s="297"/>
      <c r="FI38" s="297"/>
      <c r="FJ38" s="297"/>
      <c r="FK38" s="297"/>
      <c r="FL38" s="297"/>
      <c r="FM38" s="297"/>
      <c r="FN38" s="297"/>
      <c r="FO38" s="297"/>
      <c r="FP38" s="297"/>
      <c r="FQ38" s="297"/>
      <c r="FR38" s="297"/>
      <c r="FS38" s="297"/>
      <c r="FT38" s="297"/>
      <c r="FU38" s="297"/>
      <c r="FV38" s="297"/>
      <c r="FW38" s="297"/>
      <c r="FX38" s="297"/>
      <c r="FY38" s="297"/>
      <c r="FZ38" s="297"/>
      <c r="GA38" s="297"/>
      <c r="GB38" s="297"/>
      <c r="GC38" s="297"/>
      <c r="GD38" s="297"/>
      <c r="GE38" s="297"/>
      <c r="GF38" s="297"/>
      <c r="GG38" s="297"/>
      <c r="GH38" s="297"/>
      <c r="GI38" s="297"/>
      <c r="GJ38" s="297"/>
      <c r="GK38" s="297"/>
      <c r="GL38" s="297"/>
      <c r="GM38" s="297"/>
      <c r="GN38" s="297"/>
      <c r="GO38" s="297"/>
      <c r="GP38" s="297"/>
      <c r="GQ38" s="297"/>
      <c r="GR38" s="297"/>
      <c r="GS38" s="297"/>
      <c r="GT38" s="297"/>
      <c r="GU38" s="297"/>
      <c r="GV38" s="297"/>
      <c r="GW38" s="297"/>
      <c r="GX38" s="297"/>
      <c r="GY38" s="297"/>
      <c r="GZ38" s="297"/>
      <c r="HA38" s="297"/>
      <c r="HB38" s="297"/>
      <c r="HC38" s="297"/>
      <c r="HD38" s="297"/>
      <c r="HE38" s="297"/>
      <c r="HF38" s="297"/>
      <c r="HG38" s="297"/>
      <c r="HH38" s="297"/>
      <c r="HI38" s="297"/>
      <c r="HJ38" s="297"/>
      <c r="HK38" s="297"/>
      <c r="HL38" s="297"/>
      <c r="HM38" s="297"/>
      <c r="HN38" s="297"/>
      <c r="HO38" s="297"/>
      <c r="HP38" s="297"/>
      <c r="HQ38" s="297"/>
      <c r="HR38" s="297"/>
      <c r="HS38" s="297"/>
      <c r="HT38" s="297"/>
      <c r="HU38" s="297"/>
      <c r="HV38" s="297"/>
      <c r="HW38" s="297"/>
      <c r="HX38" s="297"/>
      <c r="HY38" s="297"/>
      <c r="HZ38" s="297"/>
      <c r="IA38" s="297"/>
      <c r="IB38" s="297"/>
      <c r="IC38" s="297"/>
      <c r="ID38" s="297"/>
      <c r="IE38" s="297"/>
      <c r="IF38" s="297"/>
      <c r="IG38" s="297"/>
      <c r="IH38" s="297"/>
      <c r="II38" s="297"/>
      <c r="IJ38" s="297"/>
      <c r="IK38" s="297"/>
      <c r="IL38" s="297"/>
      <c r="IM38" s="297"/>
      <c r="IN38" s="297"/>
      <c r="IO38" s="297"/>
    </row>
    <row r="39" s="281" customFormat="1" ht="24" customHeight="1" spans="1:249">
      <c r="A39" s="298" t="s">
        <v>1264</v>
      </c>
      <c r="B39" s="298"/>
      <c r="C39" s="298"/>
      <c r="D39" s="300"/>
      <c r="E39" s="295">
        <f t="shared" si="0"/>
        <v>0</v>
      </c>
      <c r="F39" s="325"/>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97"/>
      <c r="BM39" s="297"/>
      <c r="BN39" s="297"/>
      <c r="BO39" s="297"/>
      <c r="BP39" s="297"/>
      <c r="BQ39" s="297"/>
      <c r="BR39" s="297"/>
      <c r="BS39" s="297"/>
      <c r="BT39" s="297"/>
      <c r="BU39" s="297"/>
      <c r="BV39" s="297"/>
      <c r="BW39" s="297"/>
      <c r="BX39" s="297"/>
      <c r="BY39" s="297"/>
      <c r="BZ39" s="297"/>
      <c r="CA39" s="297"/>
      <c r="CB39" s="297"/>
      <c r="CC39" s="297"/>
      <c r="CD39" s="297"/>
      <c r="CE39" s="297"/>
      <c r="CF39" s="297"/>
      <c r="CG39" s="297"/>
      <c r="CH39" s="297"/>
      <c r="CI39" s="297"/>
      <c r="CJ39" s="297"/>
      <c r="CK39" s="297"/>
      <c r="CL39" s="297"/>
      <c r="CM39" s="297"/>
      <c r="CN39" s="297"/>
      <c r="CO39" s="297"/>
      <c r="CP39" s="297"/>
      <c r="CQ39" s="297"/>
      <c r="CR39" s="297"/>
      <c r="CS39" s="297"/>
      <c r="CT39" s="297"/>
      <c r="CU39" s="297"/>
      <c r="CV39" s="297"/>
      <c r="CW39" s="297"/>
      <c r="CX39" s="297"/>
      <c r="CY39" s="297"/>
      <c r="CZ39" s="297"/>
      <c r="DA39" s="297"/>
      <c r="DB39" s="297"/>
      <c r="DC39" s="297"/>
      <c r="DD39" s="297"/>
      <c r="DE39" s="297"/>
      <c r="DF39" s="297"/>
      <c r="DG39" s="297"/>
      <c r="DH39" s="297"/>
      <c r="DI39" s="297"/>
      <c r="DJ39" s="297"/>
      <c r="DK39" s="297"/>
      <c r="DL39" s="297"/>
      <c r="DM39" s="297"/>
      <c r="DN39" s="297"/>
      <c r="DO39" s="297"/>
      <c r="DP39" s="297"/>
      <c r="DQ39" s="297"/>
      <c r="DR39" s="297"/>
      <c r="DS39" s="297"/>
      <c r="DT39" s="297"/>
      <c r="DU39" s="297"/>
      <c r="DV39" s="297"/>
      <c r="DW39" s="297"/>
      <c r="DX39" s="297"/>
      <c r="DY39" s="297"/>
      <c r="DZ39" s="297"/>
      <c r="EA39" s="297"/>
      <c r="EB39" s="297"/>
      <c r="EC39" s="297"/>
      <c r="ED39" s="297"/>
      <c r="EE39" s="297"/>
      <c r="EF39" s="297"/>
      <c r="EG39" s="297"/>
      <c r="EH39" s="297"/>
      <c r="EI39" s="297"/>
      <c r="EJ39" s="297"/>
      <c r="EK39" s="297"/>
      <c r="EL39" s="297"/>
      <c r="EM39" s="297"/>
      <c r="EN39" s="297"/>
      <c r="EO39" s="297"/>
      <c r="EP39" s="297"/>
      <c r="EQ39" s="297"/>
      <c r="ER39" s="297"/>
      <c r="ES39" s="297"/>
      <c r="ET39" s="297"/>
      <c r="EU39" s="297"/>
      <c r="EV39" s="297"/>
      <c r="EW39" s="297"/>
      <c r="EX39" s="297"/>
      <c r="EY39" s="297"/>
      <c r="EZ39" s="297"/>
      <c r="FA39" s="297"/>
      <c r="FB39" s="297"/>
      <c r="FC39" s="297"/>
      <c r="FD39" s="297"/>
      <c r="FE39" s="297"/>
      <c r="FF39" s="297"/>
      <c r="FG39" s="297"/>
      <c r="FH39" s="297"/>
      <c r="FI39" s="297"/>
      <c r="FJ39" s="297"/>
      <c r="FK39" s="297"/>
      <c r="FL39" s="297"/>
      <c r="FM39" s="297"/>
      <c r="FN39" s="297"/>
      <c r="FO39" s="297"/>
      <c r="FP39" s="297"/>
      <c r="FQ39" s="297"/>
      <c r="FR39" s="297"/>
      <c r="FS39" s="297"/>
      <c r="FT39" s="297"/>
      <c r="FU39" s="297"/>
      <c r="FV39" s="297"/>
      <c r="FW39" s="297"/>
      <c r="FX39" s="297"/>
      <c r="FY39" s="297"/>
      <c r="FZ39" s="297"/>
      <c r="GA39" s="297"/>
      <c r="GB39" s="297"/>
      <c r="GC39" s="297"/>
      <c r="GD39" s="297"/>
      <c r="GE39" s="297"/>
      <c r="GF39" s="297"/>
      <c r="GG39" s="297"/>
      <c r="GH39" s="297"/>
      <c r="GI39" s="297"/>
      <c r="GJ39" s="297"/>
      <c r="GK39" s="297"/>
      <c r="GL39" s="297"/>
      <c r="GM39" s="297"/>
      <c r="GN39" s="297"/>
      <c r="GO39" s="297"/>
      <c r="GP39" s="297"/>
      <c r="GQ39" s="297"/>
      <c r="GR39" s="297"/>
      <c r="GS39" s="297"/>
      <c r="GT39" s="297"/>
      <c r="GU39" s="297"/>
      <c r="GV39" s="297"/>
      <c r="GW39" s="297"/>
      <c r="GX39" s="297"/>
      <c r="GY39" s="297"/>
      <c r="GZ39" s="297"/>
      <c r="HA39" s="297"/>
      <c r="HB39" s="297"/>
      <c r="HC39" s="297"/>
      <c r="HD39" s="297"/>
      <c r="HE39" s="297"/>
      <c r="HF39" s="297"/>
      <c r="HG39" s="297"/>
      <c r="HH39" s="297"/>
      <c r="HI39" s="297"/>
      <c r="HJ39" s="297"/>
      <c r="HK39" s="297"/>
      <c r="HL39" s="297"/>
      <c r="HM39" s="297"/>
      <c r="HN39" s="297"/>
      <c r="HO39" s="297"/>
      <c r="HP39" s="297"/>
      <c r="HQ39" s="297"/>
      <c r="HR39" s="297"/>
      <c r="HS39" s="297"/>
      <c r="HT39" s="297"/>
      <c r="HU39" s="297"/>
      <c r="HV39" s="297"/>
      <c r="HW39" s="297"/>
      <c r="HX39" s="297"/>
      <c r="HY39" s="297"/>
      <c r="HZ39" s="297"/>
      <c r="IA39" s="297"/>
      <c r="IB39" s="297"/>
      <c r="IC39" s="297"/>
      <c r="ID39" s="297"/>
      <c r="IE39" s="297"/>
      <c r="IF39" s="297"/>
      <c r="IG39" s="297"/>
      <c r="IH39" s="297"/>
      <c r="II39" s="297"/>
      <c r="IJ39" s="297"/>
      <c r="IK39" s="297"/>
      <c r="IL39" s="297"/>
      <c r="IM39" s="297"/>
      <c r="IN39" s="297"/>
      <c r="IO39" s="297"/>
    </row>
    <row r="40" s="281" customFormat="1" ht="24" customHeight="1" spans="1:249">
      <c r="A40" s="298" t="s">
        <v>1265</v>
      </c>
      <c r="B40" s="298"/>
      <c r="C40" s="298"/>
      <c r="D40" s="300"/>
      <c r="E40" s="295">
        <f t="shared" si="0"/>
        <v>0</v>
      </c>
      <c r="F40" s="325"/>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7"/>
      <c r="BC40" s="297"/>
      <c r="BD40" s="297"/>
      <c r="BE40" s="297"/>
      <c r="BF40" s="297"/>
      <c r="BG40" s="297"/>
      <c r="BH40" s="297"/>
      <c r="BI40" s="297"/>
      <c r="BJ40" s="297"/>
      <c r="BK40" s="297"/>
      <c r="BL40" s="297"/>
      <c r="BM40" s="297"/>
      <c r="BN40" s="297"/>
      <c r="BO40" s="297"/>
      <c r="BP40" s="297"/>
      <c r="BQ40" s="297"/>
      <c r="BR40" s="297"/>
      <c r="BS40" s="297"/>
      <c r="BT40" s="297"/>
      <c r="BU40" s="297"/>
      <c r="BV40" s="297"/>
      <c r="BW40" s="297"/>
      <c r="BX40" s="297"/>
      <c r="BY40" s="297"/>
      <c r="BZ40" s="297"/>
      <c r="CA40" s="297"/>
      <c r="CB40" s="297"/>
      <c r="CC40" s="297"/>
      <c r="CD40" s="297"/>
      <c r="CE40" s="297"/>
      <c r="CF40" s="297"/>
      <c r="CG40" s="297"/>
      <c r="CH40" s="297"/>
      <c r="CI40" s="297"/>
      <c r="CJ40" s="297"/>
      <c r="CK40" s="297"/>
      <c r="CL40" s="297"/>
      <c r="CM40" s="297"/>
      <c r="CN40" s="297"/>
      <c r="CO40" s="297"/>
      <c r="CP40" s="297"/>
      <c r="CQ40" s="297"/>
      <c r="CR40" s="297"/>
      <c r="CS40" s="297"/>
      <c r="CT40" s="297"/>
      <c r="CU40" s="297"/>
      <c r="CV40" s="297"/>
      <c r="CW40" s="297"/>
      <c r="CX40" s="297"/>
      <c r="CY40" s="297"/>
      <c r="CZ40" s="297"/>
      <c r="DA40" s="297"/>
      <c r="DB40" s="297"/>
      <c r="DC40" s="297"/>
      <c r="DD40" s="297"/>
      <c r="DE40" s="297"/>
      <c r="DF40" s="297"/>
      <c r="DG40" s="297"/>
      <c r="DH40" s="297"/>
      <c r="DI40" s="297"/>
      <c r="DJ40" s="297"/>
      <c r="DK40" s="297"/>
      <c r="DL40" s="297"/>
      <c r="DM40" s="297"/>
      <c r="DN40" s="297"/>
      <c r="DO40" s="297"/>
      <c r="DP40" s="297"/>
      <c r="DQ40" s="297"/>
      <c r="DR40" s="297"/>
      <c r="DS40" s="297"/>
      <c r="DT40" s="297"/>
      <c r="DU40" s="297"/>
      <c r="DV40" s="297"/>
      <c r="DW40" s="297"/>
      <c r="DX40" s="297"/>
      <c r="DY40" s="297"/>
      <c r="DZ40" s="297"/>
      <c r="EA40" s="297"/>
      <c r="EB40" s="297"/>
      <c r="EC40" s="297"/>
      <c r="ED40" s="297"/>
      <c r="EE40" s="297"/>
      <c r="EF40" s="297"/>
      <c r="EG40" s="297"/>
      <c r="EH40" s="297"/>
      <c r="EI40" s="297"/>
      <c r="EJ40" s="297"/>
      <c r="EK40" s="297"/>
      <c r="EL40" s="297"/>
      <c r="EM40" s="297"/>
      <c r="EN40" s="297"/>
      <c r="EO40" s="297"/>
      <c r="EP40" s="297"/>
      <c r="EQ40" s="297"/>
      <c r="ER40" s="297"/>
      <c r="ES40" s="297"/>
      <c r="ET40" s="297"/>
      <c r="EU40" s="297"/>
      <c r="EV40" s="297"/>
      <c r="EW40" s="297"/>
      <c r="EX40" s="297"/>
      <c r="EY40" s="297"/>
      <c r="EZ40" s="297"/>
      <c r="FA40" s="297"/>
      <c r="FB40" s="297"/>
      <c r="FC40" s="297"/>
      <c r="FD40" s="297"/>
      <c r="FE40" s="297"/>
      <c r="FF40" s="297"/>
      <c r="FG40" s="297"/>
      <c r="FH40" s="297"/>
      <c r="FI40" s="297"/>
      <c r="FJ40" s="297"/>
      <c r="FK40" s="297"/>
      <c r="FL40" s="297"/>
      <c r="FM40" s="297"/>
      <c r="FN40" s="297"/>
      <c r="FO40" s="297"/>
      <c r="FP40" s="297"/>
      <c r="FQ40" s="297"/>
      <c r="FR40" s="297"/>
      <c r="FS40" s="297"/>
      <c r="FT40" s="297"/>
      <c r="FU40" s="297"/>
      <c r="FV40" s="297"/>
      <c r="FW40" s="297"/>
      <c r="FX40" s="297"/>
      <c r="FY40" s="297"/>
      <c r="FZ40" s="297"/>
      <c r="GA40" s="297"/>
      <c r="GB40" s="297"/>
      <c r="GC40" s="297"/>
      <c r="GD40" s="297"/>
      <c r="GE40" s="297"/>
      <c r="GF40" s="297"/>
      <c r="GG40" s="297"/>
      <c r="GH40" s="297"/>
      <c r="GI40" s="297"/>
      <c r="GJ40" s="297"/>
      <c r="GK40" s="297"/>
      <c r="GL40" s="297"/>
      <c r="GM40" s="297"/>
      <c r="GN40" s="297"/>
      <c r="GO40" s="297"/>
      <c r="GP40" s="297"/>
      <c r="GQ40" s="297"/>
      <c r="GR40" s="297"/>
      <c r="GS40" s="297"/>
      <c r="GT40" s="297"/>
      <c r="GU40" s="297"/>
      <c r="GV40" s="297"/>
      <c r="GW40" s="297"/>
      <c r="GX40" s="297"/>
      <c r="GY40" s="297"/>
      <c r="GZ40" s="297"/>
      <c r="HA40" s="297"/>
      <c r="HB40" s="297"/>
      <c r="HC40" s="297"/>
      <c r="HD40" s="297"/>
      <c r="HE40" s="297"/>
      <c r="HF40" s="297"/>
      <c r="HG40" s="297"/>
      <c r="HH40" s="297"/>
      <c r="HI40" s="297"/>
      <c r="HJ40" s="297"/>
      <c r="HK40" s="297"/>
      <c r="HL40" s="297"/>
      <c r="HM40" s="297"/>
      <c r="HN40" s="297"/>
      <c r="HO40" s="297"/>
      <c r="HP40" s="297"/>
      <c r="HQ40" s="297"/>
      <c r="HR40" s="297"/>
      <c r="HS40" s="297"/>
      <c r="HT40" s="297"/>
      <c r="HU40" s="297"/>
      <c r="HV40" s="297"/>
      <c r="HW40" s="297"/>
      <c r="HX40" s="297"/>
      <c r="HY40" s="297"/>
      <c r="HZ40" s="297"/>
      <c r="IA40" s="297"/>
      <c r="IB40" s="297"/>
      <c r="IC40" s="297"/>
      <c r="ID40" s="297"/>
      <c r="IE40" s="297"/>
      <c r="IF40" s="297"/>
      <c r="IG40" s="297"/>
      <c r="IH40" s="297"/>
      <c r="II40" s="297"/>
      <c r="IJ40" s="297"/>
      <c r="IK40" s="297"/>
      <c r="IL40" s="297"/>
      <c r="IM40" s="297"/>
      <c r="IN40" s="297"/>
      <c r="IO40" s="297"/>
    </row>
    <row r="41" s="281" customFormat="1" ht="24" customHeight="1" spans="1:249">
      <c r="A41" s="307"/>
      <c r="B41" s="307"/>
      <c r="C41" s="307"/>
      <c r="D41" s="300"/>
      <c r="E41" s="295">
        <f t="shared" si="0"/>
        <v>0</v>
      </c>
      <c r="F41" s="325"/>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7"/>
      <c r="BF41" s="297"/>
      <c r="BG41" s="297"/>
      <c r="BH41" s="297"/>
      <c r="BI41" s="297"/>
      <c r="BJ41" s="297"/>
      <c r="BK41" s="297"/>
      <c r="BL41" s="297"/>
      <c r="BM41" s="297"/>
      <c r="BN41" s="297"/>
      <c r="BO41" s="297"/>
      <c r="BP41" s="297"/>
      <c r="BQ41" s="297"/>
      <c r="BR41" s="297"/>
      <c r="BS41" s="297"/>
      <c r="BT41" s="297"/>
      <c r="BU41" s="297"/>
      <c r="BV41" s="297"/>
      <c r="BW41" s="297"/>
      <c r="BX41" s="297"/>
      <c r="BY41" s="297"/>
      <c r="BZ41" s="297"/>
      <c r="CA41" s="297"/>
      <c r="CB41" s="297"/>
      <c r="CC41" s="297"/>
      <c r="CD41" s="297"/>
      <c r="CE41" s="297"/>
      <c r="CF41" s="297"/>
      <c r="CG41" s="297"/>
      <c r="CH41" s="297"/>
      <c r="CI41" s="297"/>
      <c r="CJ41" s="297"/>
      <c r="CK41" s="297"/>
      <c r="CL41" s="297"/>
      <c r="CM41" s="297"/>
      <c r="CN41" s="297"/>
      <c r="CO41" s="297"/>
      <c r="CP41" s="297"/>
      <c r="CQ41" s="297"/>
      <c r="CR41" s="297"/>
      <c r="CS41" s="297"/>
      <c r="CT41" s="297"/>
      <c r="CU41" s="297"/>
      <c r="CV41" s="297"/>
      <c r="CW41" s="297"/>
      <c r="CX41" s="297"/>
      <c r="CY41" s="297"/>
      <c r="CZ41" s="297"/>
      <c r="DA41" s="297"/>
      <c r="DB41" s="297"/>
      <c r="DC41" s="297"/>
      <c r="DD41" s="297"/>
      <c r="DE41" s="297"/>
      <c r="DF41" s="297"/>
      <c r="DG41" s="297"/>
      <c r="DH41" s="297"/>
      <c r="DI41" s="297"/>
      <c r="DJ41" s="297"/>
      <c r="DK41" s="297"/>
      <c r="DL41" s="297"/>
      <c r="DM41" s="297"/>
      <c r="DN41" s="297"/>
      <c r="DO41" s="297"/>
      <c r="DP41" s="297"/>
      <c r="DQ41" s="297"/>
      <c r="DR41" s="297"/>
      <c r="DS41" s="297"/>
      <c r="DT41" s="297"/>
      <c r="DU41" s="297"/>
      <c r="DV41" s="297"/>
      <c r="DW41" s="297"/>
      <c r="DX41" s="297"/>
      <c r="DY41" s="297"/>
      <c r="DZ41" s="297"/>
      <c r="EA41" s="297"/>
      <c r="EB41" s="297"/>
      <c r="EC41" s="297"/>
      <c r="ED41" s="297"/>
      <c r="EE41" s="297"/>
      <c r="EF41" s="297"/>
      <c r="EG41" s="297"/>
      <c r="EH41" s="297"/>
      <c r="EI41" s="297"/>
      <c r="EJ41" s="297"/>
      <c r="EK41" s="297"/>
      <c r="EL41" s="297"/>
      <c r="EM41" s="297"/>
      <c r="EN41" s="297"/>
      <c r="EO41" s="297"/>
      <c r="EP41" s="297"/>
      <c r="EQ41" s="297"/>
      <c r="ER41" s="297"/>
      <c r="ES41" s="297"/>
      <c r="ET41" s="297"/>
      <c r="EU41" s="297"/>
      <c r="EV41" s="297"/>
      <c r="EW41" s="297"/>
      <c r="EX41" s="297"/>
      <c r="EY41" s="297"/>
      <c r="EZ41" s="297"/>
      <c r="FA41" s="297"/>
      <c r="FB41" s="297"/>
      <c r="FC41" s="297"/>
      <c r="FD41" s="297"/>
      <c r="FE41" s="297"/>
      <c r="FF41" s="297"/>
      <c r="FG41" s="297"/>
      <c r="FH41" s="297"/>
      <c r="FI41" s="297"/>
      <c r="FJ41" s="297"/>
      <c r="FK41" s="297"/>
      <c r="FL41" s="297"/>
      <c r="FM41" s="297"/>
      <c r="FN41" s="297"/>
      <c r="FO41" s="297"/>
      <c r="FP41" s="297"/>
      <c r="FQ41" s="297"/>
      <c r="FR41" s="297"/>
      <c r="FS41" s="297"/>
      <c r="FT41" s="297"/>
      <c r="FU41" s="297"/>
      <c r="FV41" s="297"/>
      <c r="FW41" s="297"/>
      <c r="FX41" s="297"/>
      <c r="FY41" s="297"/>
      <c r="FZ41" s="297"/>
      <c r="GA41" s="297"/>
      <c r="GB41" s="297"/>
      <c r="GC41" s="297"/>
      <c r="GD41" s="297"/>
      <c r="GE41" s="297"/>
      <c r="GF41" s="297"/>
      <c r="GG41" s="297"/>
      <c r="GH41" s="297"/>
      <c r="GI41" s="297"/>
      <c r="GJ41" s="297"/>
      <c r="GK41" s="297"/>
      <c r="GL41" s="297"/>
      <c r="GM41" s="297"/>
      <c r="GN41" s="297"/>
      <c r="GO41" s="297"/>
      <c r="GP41" s="297"/>
      <c r="GQ41" s="297"/>
      <c r="GR41" s="297"/>
      <c r="GS41" s="297"/>
      <c r="GT41" s="297"/>
      <c r="GU41" s="297"/>
      <c r="GV41" s="297"/>
      <c r="GW41" s="297"/>
      <c r="GX41" s="297"/>
      <c r="GY41" s="297"/>
      <c r="GZ41" s="297"/>
      <c r="HA41" s="297"/>
      <c r="HB41" s="297"/>
      <c r="HC41" s="297"/>
      <c r="HD41" s="297"/>
      <c r="HE41" s="297"/>
      <c r="HF41" s="297"/>
      <c r="HG41" s="297"/>
      <c r="HH41" s="297"/>
      <c r="HI41" s="297"/>
      <c r="HJ41" s="297"/>
      <c r="HK41" s="297"/>
      <c r="HL41" s="297"/>
      <c r="HM41" s="297"/>
      <c r="HN41" s="297"/>
      <c r="HO41" s="297"/>
      <c r="HP41" s="297"/>
      <c r="HQ41" s="297"/>
      <c r="HR41" s="297"/>
      <c r="HS41" s="297"/>
      <c r="HT41" s="297"/>
      <c r="HU41" s="297"/>
      <c r="HV41" s="297"/>
      <c r="HW41" s="297"/>
      <c r="HX41" s="297"/>
      <c r="HY41" s="297"/>
      <c r="HZ41" s="297"/>
      <c r="IA41" s="297"/>
      <c r="IB41" s="297"/>
      <c r="IC41" s="297"/>
      <c r="ID41" s="297"/>
      <c r="IE41" s="297"/>
      <c r="IF41" s="297"/>
      <c r="IG41" s="297"/>
      <c r="IH41" s="297"/>
      <c r="II41" s="297"/>
      <c r="IJ41" s="297"/>
      <c r="IK41" s="297"/>
      <c r="IL41" s="297"/>
      <c r="IM41" s="297"/>
      <c r="IN41" s="297"/>
      <c r="IO41" s="297"/>
    </row>
    <row r="42" s="280" customFormat="1" ht="24" customHeight="1" spans="1:249">
      <c r="A42" s="253" t="s">
        <v>1266</v>
      </c>
      <c r="B42" s="253">
        <f>SUM(B6:B41)</f>
        <v>400000</v>
      </c>
      <c r="C42" s="253">
        <f>SUM(C6:C41)</f>
        <v>270000</v>
      </c>
      <c r="D42" s="310">
        <v>239483</v>
      </c>
      <c r="E42" s="295">
        <f t="shared" si="0"/>
        <v>0.886974074074074</v>
      </c>
      <c r="F42" s="326"/>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7"/>
      <c r="BQ42" s="297"/>
      <c r="BR42" s="297"/>
      <c r="BS42" s="297"/>
      <c r="BT42" s="297"/>
      <c r="BU42" s="297"/>
      <c r="BV42" s="297"/>
      <c r="BW42" s="297"/>
      <c r="BX42" s="297"/>
      <c r="BY42" s="297"/>
      <c r="BZ42" s="297"/>
      <c r="CA42" s="297"/>
      <c r="CB42" s="297"/>
      <c r="CC42" s="297"/>
      <c r="CD42" s="297"/>
      <c r="CE42" s="297"/>
      <c r="CF42" s="297"/>
      <c r="CG42" s="297"/>
      <c r="CH42" s="297"/>
      <c r="CI42" s="297"/>
      <c r="CJ42" s="297"/>
      <c r="CK42" s="297"/>
      <c r="CL42" s="297"/>
      <c r="CM42" s="297"/>
      <c r="CN42" s="297"/>
      <c r="CO42" s="297"/>
      <c r="CP42" s="297"/>
      <c r="CQ42" s="297"/>
      <c r="CR42" s="297"/>
      <c r="CS42" s="297"/>
      <c r="CT42" s="297"/>
      <c r="CU42" s="297"/>
      <c r="CV42" s="297"/>
      <c r="CW42" s="297"/>
      <c r="CX42" s="297"/>
      <c r="CY42" s="297"/>
      <c r="CZ42" s="297"/>
      <c r="DA42" s="297"/>
      <c r="DB42" s="297"/>
      <c r="DC42" s="297"/>
      <c r="DD42" s="297"/>
      <c r="DE42" s="297"/>
      <c r="DF42" s="297"/>
      <c r="DG42" s="297"/>
      <c r="DH42" s="297"/>
      <c r="DI42" s="297"/>
      <c r="DJ42" s="297"/>
      <c r="DK42" s="297"/>
      <c r="DL42" s="297"/>
      <c r="DM42" s="297"/>
      <c r="DN42" s="297"/>
      <c r="DO42" s="297"/>
      <c r="DP42" s="297"/>
      <c r="DQ42" s="297"/>
      <c r="DR42" s="297"/>
      <c r="DS42" s="297"/>
      <c r="DT42" s="297"/>
      <c r="DU42" s="297"/>
      <c r="DV42" s="297"/>
      <c r="DW42" s="297"/>
      <c r="DX42" s="297"/>
      <c r="DY42" s="297"/>
      <c r="DZ42" s="297"/>
      <c r="EA42" s="297"/>
      <c r="EB42" s="297"/>
      <c r="EC42" s="297"/>
      <c r="ED42" s="297"/>
      <c r="EE42" s="297"/>
      <c r="EF42" s="297"/>
      <c r="EG42" s="297"/>
      <c r="EH42" s="297"/>
      <c r="EI42" s="297"/>
      <c r="EJ42" s="297"/>
      <c r="EK42" s="297"/>
      <c r="EL42" s="297"/>
      <c r="EM42" s="297"/>
      <c r="EN42" s="297"/>
      <c r="EO42" s="297"/>
      <c r="EP42" s="297"/>
      <c r="EQ42" s="297"/>
      <c r="ER42" s="297"/>
      <c r="ES42" s="297"/>
      <c r="ET42" s="297"/>
      <c r="EU42" s="297"/>
      <c r="EV42" s="297"/>
      <c r="EW42" s="297"/>
      <c r="EX42" s="297"/>
      <c r="EY42" s="297"/>
      <c r="EZ42" s="297"/>
      <c r="FA42" s="297"/>
      <c r="FB42" s="297"/>
      <c r="FC42" s="297"/>
      <c r="FD42" s="297"/>
      <c r="FE42" s="297"/>
      <c r="FF42" s="297"/>
      <c r="FG42" s="297"/>
      <c r="FH42" s="297"/>
      <c r="FI42" s="297"/>
      <c r="FJ42" s="297"/>
      <c r="FK42" s="297"/>
      <c r="FL42" s="297"/>
      <c r="FM42" s="297"/>
      <c r="FN42" s="297"/>
      <c r="FO42" s="297"/>
      <c r="FP42" s="297"/>
      <c r="FQ42" s="297"/>
      <c r="FR42" s="297"/>
      <c r="FS42" s="297"/>
      <c r="FT42" s="297"/>
      <c r="FU42" s="297"/>
      <c r="FV42" s="297"/>
      <c r="FW42" s="297"/>
      <c r="FX42" s="297"/>
      <c r="FY42" s="297"/>
      <c r="FZ42" s="297"/>
      <c r="GA42" s="297"/>
      <c r="GB42" s="297"/>
      <c r="GC42" s="297"/>
      <c r="GD42" s="297"/>
      <c r="GE42" s="297"/>
      <c r="GF42" s="297"/>
      <c r="GG42" s="297"/>
      <c r="GH42" s="297"/>
      <c r="GI42" s="297"/>
      <c r="GJ42" s="297"/>
      <c r="GK42" s="297"/>
      <c r="GL42" s="297"/>
      <c r="GM42" s="297"/>
      <c r="GN42" s="297"/>
      <c r="GO42" s="297"/>
      <c r="GP42" s="297"/>
      <c r="GQ42" s="297"/>
      <c r="GR42" s="297"/>
      <c r="GS42" s="297"/>
      <c r="GT42" s="297"/>
      <c r="GU42" s="297"/>
      <c r="GV42" s="297"/>
      <c r="GW42" s="297"/>
      <c r="GX42" s="297"/>
      <c r="GY42" s="297"/>
      <c r="GZ42" s="297"/>
      <c r="HA42" s="297"/>
      <c r="HB42" s="297"/>
      <c r="HC42" s="297"/>
      <c r="HD42" s="297"/>
      <c r="HE42" s="297"/>
      <c r="HF42" s="297"/>
      <c r="HG42" s="297"/>
      <c r="HH42" s="297"/>
      <c r="HI42" s="297"/>
      <c r="HJ42" s="297"/>
      <c r="HK42" s="297"/>
      <c r="HL42" s="297"/>
      <c r="HM42" s="297"/>
      <c r="HN42" s="297"/>
      <c r="HO42" s="297"/>
      <c r="HP42" s="297"/>
      <c r="HQ42" s="297"/>
      <c r="HR42" s="297"/>
      <c r="HS42" s="297"/>
      <c r="HT42" s="297"/>
      <c r="HU42" s="297"/>
      <c r="HV42" s="297"/>
      <c r="HW42" s="297"/>
      <c r="HX42" s="297"/>
      <c r="HY42" s="297"/>
      <c r="HZ42" s="297"/>
      <c r="IA42" s="297"/>
      <c r="IB42" s="297"/>
      <c r="IC42" s="297"/>
      <c r="ID42" s="297"/>
      <c r="IE42" s="297"/>
      <c r="IF42" s="297"/>
      <c r="IG42" s="297"/>
      <c r="IH42" s="297"/>
      <c r="II42" s="297"/>
      <c r="IJ42" s="297"/>
      <c r="IK42" s="297"/>
      <c r="IL42" s="297"/>
      <c r="IM42" s="297"/>
      <c r="IN42" s="297"/>
      <c r="IO42" s="297"/>
    </row>
    <row r="43" s="281" customFormat="1" ht="24" customHeight="1" spans="1:249">
      <c r="A43" s="297"/>
      <c r="B43" s="297"/>
      <c r="C43" s="297"/>
      <c r="D43" s="297"/>
      <c r="E43" s="297"/>
      <c r="F43" s="328"/>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c r="BF43" s="297"/>
      <c r="BG43" s="297"/>
      <c r="BH43" s="297"/>
      <c r="BI43" s="297"/>
      <c r="BJ43" s="297"/>
      <c r="BK43" s="297"/>
      <c r="BL43" s="297"/>
      <c r="BM43" s="297"/>
      <c r="BN43" s="297"/>
      <c r="BO43" s="297"/>
      <c r="BP43" s="297"/>
      <c r="BQ43" s="297"/>
      <c r="BR43" s="297"/>
      <c r="BS43" s="297"/>
      <c r="BT43" s="297"/>
      <c r="BU43" s="297"/>
      <c r="BV43" s="297"/>
      <c r="BW43" s="297"/>
      <c r="BX43" s="297"/>
      <c r="BY43" s="297"/>
      <c r="BZ43" s="297"/>
      <c r="CA43" s="297"/>
      <c r="CB43" s="297"/>
      <c r="CC43" s="297"/>
      <c r="CD43" s="297"/>
      <c r="CE43" s="297"/>
      <c r="CF43" s="297"/>
      <c r="CG43" s="297"/>
      <c r="CH43" s="297"/>
      <c r="CI43" s="297"/>
      <c r="CJ43" s="297"/>
      <c r="CK43" s="297"/>
      <c r="CL43" s="297"/>
      <c r="CM43" s="297"/>
      <c r="CN43" s="297"/>
      <c r="CO43" s="297"/>
      <c r="CP43" s="297"/>
      <c r="CQ43" s="297"/>
      <c r="CR43" s="297"/>
      <c r="CS43" s="297"/>
      <c r="CT43" s="297"/>
      <c r="CU43" s="297"/>
      <c r="CV43" s="297"/>
      <c r="CW43" s="297"/>
      <c r="CX43" s="297"/>
      <c r="CY43" s="297"/>
      <c r="CZ43" s="297"/>
      <c r="DA43" s="297"/>
      <c r="DB43" s="297"/>
      <c r="DC43" s="297"/>
      <c r="DD43" s="297"/>
      <c r="DE43" s="297"/>
      <c r="DF43" s="297"/>
      <c r="DG43" s="297"/>
      <c r="DH43" s="297"/>
      <c r="DI43" s="297"/>
      <c r="DJ43" s="297"/>
      <c r="DK43" s="297"/>
      <c r="DL43" s="297"/>
      <c r="DM43" s="297"/>
      <c r="DN43" s="297"/>
      <c r="DO43" s="297"/>
      <c r="DP43" s="297"/>
      <c r="DQ43" s="297"/>
      <c r="DR43" s="297"/>
      <c r="DS43" s="297"/>
      <c r="DT43" s="297"/>
      <c r="DU43" s="297"/>
      <c r="DV43" s="297"/>
      <c r="DW43" s="297"/>
      <c r="DX43" s="297"/>
      <c r="DY43" s="297"/>
      <c r="DZ43" s="297"/>
      <c r="EA43" s="297"/>
      <c r="EB43" s="297"/>
      <c r="EC43" s="297"/>
      <c r="ED43" s="297"/>
      <c r="EE43" s="297"/>
      <c r="EF43" s="297"/>
      <c r="EG43" s="297"/>
      <c r="EH43" s="297"/>
      <c r="EI43" s="297"/>
      <c r="EJ43" s="297"/>
      <c r="EK43" s="297"/>
      <c r="EL43" s="297"/>
      <c r="EM43" s="297"/>
      <c r="EN43" s="297"/>
      <c r="EO43" s="297"/>
      <c r="EP43" s="297"/>
      <c r="EQ43" s="297"/>
      <c r="ER43" s="297"/>
      <c r="ES43" s="297"/>
      <c r="ET43" s="297"/>
      <c r="EU43" s="297"/>
      <c r="EV43" s="297"/>
      <c r="EW43" s="297"/>
      <c r="EX43" s="297"/>
      <c r="EY43" s="297"/>
      <c r="EZ43" s="297"/>
      <c r="FA43" s="297"/>
      <c r="FB43" s="297"/>
      <c r="FC43" s="297"/>
      <c r="FD43" s="297"/>
      <c r="FE43" s="297"/>
      <c r="FF43" s="297"/>
      <c r="FG43" s="297"/>
      <c r="FH43" s="297"/>
      <c r="FI43" s="297"/>
      <c r="FJ43" s="297"/>
      <c r="FK43" s="297"/>
      <c r="FL43" s="297"/>
      <c r="FM43" s="297"/>
      <c r="FN43" s="297"/>
      <c r="FO43" s="297"/>
      <c r="FP43" s="297"/>
      <c r="FQ43" s="297"/>
      <c r="FR43" s="297"/>
      <c r="FS43" s="297"/>
      <c r="FT43" s="297"/>
      <c r="FU43" s="297"/>
      <c r="FV43" s="297"/>
      <c r="FW43" s="297"/>
      <c r="FX43" s="297"/>
      <c r="FY43" s="297"/>
      <c r="FZ43" s="297"/>
      <c r="GA43" s="297"/>
      <c r="GB43" s="297"/>
      <c r="GC43" s="297"/>
      <c r="GD43" s="297"/>
      <c r="GE43" s="297"/>
      <c r="GF43" s="297"/>
      <c r="GG43" s="297"/>
      <c r="GH43" s="297"/>
      <c r="GI43" s="297"/>
      <c r="GJ43" s="297"/>
      <c r="GK43" s="297"/>
      <c r="GL43" s="297"/>
      <c r="GM43" s="297"/>
      <c r="GN43" s="297"/>
      <c r="GO43" s="297"/>
      <c r="GP43" s="297"/>
      <c r="GQ43" s="297"/>
      <c r="GR43" s="297"/>
      <c r="GS43" s="297"/>
      <c r="GT43" s="297"/>
      <c r="GU43" s="297"/>
      <c r="GV43" s="297"/>
      <c r="GW43" s="297"/>
      <c r="GX43" s="297"/>
      <c r="GY43" s="297"/>
      <c r="GZ43" s="297"/>
      <c r="HA43" s="297"/>
      <c r="HB43" s="297"/>
      <c r="HC43" s="297"/>
      <c r="HD43" s="297"/>
      <c r="HE43" s="297"/>
      <c r="HF43" s="297"/>
      <c r="HG43" s="297"/>
      <c r="HH43" s="297"/>
      <c r="HI43" s="297"/>
      <c r="HJ43" s="297"/>
      <c r="HK43" s="297"/>
      <c r="HL43" s="297"/>
      <c r="HM43" s="297"/>
      <c r="HN43" s="297"/>
      <c r="HO43" s="297"/>
      <c r="HP43" s="297"/>
      <c r="HQ43" s="297"/>
      <c r="HR43" s="297"/>
      <c r="HS43" s="297"/>
      <c r="HT43" s="297"/>
      <c r="HU43" s="297"/>
      <c r="HV43" s="297"/>
      <c r="HW43" s="297"/>
      <c r="HX43" s="297"/>
      <c r="HY43" s="297"/>
      <c r="HZ43" s="297"/>
      <c r="IA43" s="297"/>
      <c r="IB43" s="297"/>
      <c r="IC43" s="297"/>
      <c r="ID43" s="297"/>
      <c r="IE43" s="297"/>
      <c r="IF43" s="297"/>
      <c r="IG43" s="297"/>
      <c r="IH43" s="297"/>
      <c r="II43" s="297"/>
      <c r="IJ43" s="297"/>
      <c r="IK43" s="297"/>
      <c r="IL43" s="297"/>
      <c r="IM43" s="297"/>
      <c r="IN43" s="297"/>
      <c r="IO43" s="297"/>
    </row>
    <row r="44" s="282" customFormat="1" ht="24" customHeight="1" spans="1:249">
      <c r="A44" s="297"/>
      <c r="B44" s="297"/>
      <c r="C44" s="297"/>
      <c r="D44" s="297"/>
      <c r="E44" s="297"/>
      <c r="F44" s="328"/>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c r="BF44" s="297"/>
      <c r="BG44" s="297"/>
      <c r="BH44" s="297"/>
      <c r="BI44" s="297"/>
      <c r="BJ44" s="297"/>
      <c r="BK44" s="297"/>
      <c r="BL44" s="297"/>
      <c r="BM44" s="297"/>
      <c r="BN44" s="297"/>
      <c r="BO44" s="297"/>
      <c r="BP44" s="297"/>
      <c r="BQ44" s="297"/>
      <c r="BR44" s="297"/>
      <c r="BS44" s="297"/>
      <c r="BT44" s="297"/>
      <c r="BU44" s="297"/>
      <c r="BV44" s="297"/>
      <c r="BW44" s="297"/>
      <c r="BX44" s="297"/>
      <c r="BY44" s="297"/>
      <c r="BZ44" s="297"/>
      <c r="CA44" s="297"/>
      <c r="CB44" s="297"/>
      <c r="CC44" s="297"/>
      <c r="CD44" s="297"/>
      <c r="CE44" s="297"/>
      <c r="CF44" s="297"/>
      <c r="CG44" s="297"/>
      <c r="CH44" s="297"/>
      <c r="CI44" s="297"/>
      <c r="CJ44" s="297"/>
      <c r="CK44" s="297"/>
      <c r="CL44" s="297"/>
      <c r="CM44" s="297"/>
      <c r="CN44" s="297"/>
      <c r="CO44" s="297"/>
      <c r="CP44" s="297"/>
      <c r="CQ44" s="297"/>
      <c r="CR44" s="297"/>
      <c r="CS44" s="297"/>
      <c r="CT44" s="297"/>
      <c r="CU44" s="297"/>
      <c r="CV44" s="297"/>
      <c r="CW44" s="297"/>
      <c r="CX44" s="297"/>
      <c r="CY44" s="297"/>
      <c r="CZ44" s="297"/>
      <c r="DA44" s="297"/>
      <c r="DB44" s="297"/>
      <c r="DC44" s="297"/>
      <c r="DD44" s="297"/>
      <c r="DE44" s="297"/>
      <c r="DF44" s="297"/>
      <c r="DG44" s="297"/>
      <c r="DH44" s="297"/>
      <c r="DI44" s="297"/>
      <c r="DJ44" s="297"/>
      <c r="DK44" s="297"/>
      <c r="DL44" s="297"/>
      <c r="DM44" s="297"/>
      <c r="DN44" s="297"/>
      <c r="DO44" s="297"/>
      <c r="DP44" s="297"/>
      <c r="DQ44" s="297"/>
      <c r="DR44" s="297"/>
      <c r="DS44" s="297"/>
      <c r="DT44" s="297"/>
      <c r="DU44" s="297"/>
      <c r="DV44" s="297"/>
      <c r="DW44" s="297"/>
      <c r="DX44" s="297"/>
      <c r="DY44" s="297"/>
      <c r="DZ44" s="297"/>
      <c r="EA44" s="297"/>
      <c r="EB44" s="297"/>
      <c r="EC44" s="297"/>
      <c r="ED44" s="297"/>
      <c r="EE44" s="297"/>
      <c r="EF44" s="297"/>
      <c r="EG44" s="297"/>
      <c r="EH44" s="297"/>
      <c r="EI44" s="297"/>
      <c r="EJ44" s="297"/>
      <c r="EK44" s="297"/>
      <c r="EL44" s="297"/>
      <c r="EM44" s="297"/>
      <c r="EN44" s="297"/>
      <c r="EO44" s="297"/>
      <c r="EP44" s="297"/>
      <c r="EQ44" s="297"/>
      <c r="ER44" s="297"/>
      <c r="ES44" s="297"/>
      <c r="ET44" s="297"/>
      <c r="EU44" s="297"/>
      <c r="EV44" s="297"/>
      <c r="EW44" s="297"/>
      <c r="EX44" s="297"/>
      <c r="EY44" s="297"/>
      <c r="EZ44" s="297"/>
      <c r="FA44" s="297"/>
      <c r="FB44" s="297"/>
      <c r="FC44" s="297"/>
      <c r="FD44" s="297"/>
      <c r="FE44" s="297"/>
      <c r="FF44" s="297"/>
      <c r="FG44" s="297"/>
      <c r="FH44" s="297"/>
      <c r="FI44" s="297"/>
      <c r="FJ44" s="297"/>
      <c r="FK44" s="297"/>
      <c r="FL44" s="297"/>
      <c r="FM44" s="297"/>
      <c r="FN44" s="297"/>
      <c r="FO44" s="297"/>
      <c r="FP44" s="297"/>
      <c r="FQ44" s="297"/>
      <c r="FR44" s="297"/>
      <c r="FS44" s="297"/>
      <c r="FT44" s="297"/>
      <c r="FU44" s="297"/>
      <c r="FV44" s="297"/>
      <c r="FW44" s="297"/>
      <c r="FX44" s="297"/>
      <c r="FY44" s="297"/>
      <c r="FZ44" s="297"/>
      <c r="GA44" s="297"/>
      <c r="GB44" s="297"/>
      <c r="GC44" s="297"/>
      <c r="GD44" s="297"/>
      <c r="GE44" s="297"/>
      <c r="GF44" s="297"/>
      <c r="GG44" s="297"/>
      <c r="GH44" s="297"/>
      <c r="GI44" s="297"/>
      <c r="GJ44" s="297"/>
      <c r="GK44" s="297"/>
      <c r="GL44" s="297"/>
      <c r="GM44" s="297"/>
      <c r="GN44" s="297"/>
      <c r="GO44" s="297"/>
      <c r="GP44" s="297"/>
      <c r="GQ44" s="297"/>
      <c r="GR44" s="297"/>
      <c r="GS44" s="297"/>
      <c r="GT44" s="297"/>
      <c r="GU44" s="297"/>
      <c r="GV44" s="297"/>
      <c r="GW44" s="297"/>
      <c r="GX44" s="297"/>
      <c r="GY44" s="297"/>
      <c r="GZ44" s="297"/>
      <c r="HA44" s="297"/>
      <c r="HB44" s="297"/>
      <c r="HC44" s="297"/>
      <c r="HD44" s="297"/>
      <c r="HE44" s="297"/>
      <c r="HF44" s="297"/>
      <c r="HG44" s="297"/>
      <c r="HH44" s="297"/>
      <c r="HI44" s="297"/>
      <c r="HJ44" s="297"/>
      <c r="HK44" s="297"/>
      <c r="HL44" s="297"/>
      <c r="HM44" s="297"/>
      <c r="HN44" s="297"/>
      <c r="HO44" s="297"/>
      <c r="HP44" s="297"/>
      <c r="HQ44" s="297"/>
      <c r="HR44" s="297"/>
      <c r="HS44" s="297"/>
      <c r="HT44" s="297"/>
      <c r="HU44" s="297"/>
      <c r="HV44" s="297"/>
      <c r="HW44" s="297"/>
      <c r="HX44" s="297"/>
      <c r="HY44" s="297"/>
      <c r="HZ44" s="297"/>
      <c r="IA44" s="297"/>
      <c r="IB44" s="297"/>
      <c r="IC44" s="297"/>
      <c r="ID44" s="297"/>
      <c r="IE44" s="297"/>
      <c r="IF44" s="297"/>
      <c r="IG44" s="297"/>
      <c r="IH44" s="297"/>
      <c r="II44" s="297"/>
      <c r="IJ44" s="297"/>
      <c r="IK44" s="297"/>
      <c r="IL44" s="297"/>
      <c r="IM44" s="297"/>
      <c r="IN44" s="297"/>
      <c r="IO44" s="297"/>
    </row>
    <row r="45" s="282" customFormat="1" ht="24" customHeight="1" spans="1:249">
      <c r="A45" s="297"/>
      <c r="B45" s="297"/>
      <c r="C45" s="297"/>
      <c r="D45" s="297"/>
      <c r="E45" s="297"/>
      <c r="F45" s="328"/>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7"/>
      <c r="BR45" s="297"/>
      <c r="BS45" s="297"/>
      <c r="BT45" s="297"/>
      <c r="BU45" s="297"/>
      <c r="BV45" s="297"/>
      <c r="BW45" s="297"/>
      <c r="BX45" s="297"/>
      <c r="BY45" s="297"/>
      <c r="BZ45" s="297"/>
      <c r="CA45" s="297"/>
      <c r="CB45" s="297"/>
      <c r="CC45" s="297"/>
      <c r="CD45" s="297"/>
      <c r="CE45" s="297"/>
      <c r="CF45" s="297"/>
      <c r="CG45" s="297"/>
      <c r="CH45" s="297"/>
      <c r="CI45" s="297"/>
      <c r="CJ45" s="297"/>
      <c r="CK45" s="297"/>
      <c r="CL45" s="297"/>
      <c r="CM45" s="297"/>
      <c r="CN45" s="297"/>
      <c r="CO45" s="297"/>
      <c r="CP45" s="297"/>
      <c r="CQ45" s="297"/>
      <c r="CR45" s="297"/>
      <c r="CS45" s="297"/>
      <c r="CT45" s="297"/>
      <c r="CU45" s="297"/>
      <c r="CV45" s="297"/>
      <c r="CW45" s="297"/>
      <c r="CX45" s="297"/>
      <c r="CY45" s="297"/>
      <c r="CZ45" s="297"/>
      <c r="DA45" s="297"/>
      <c r="DB45" s="297"/>
      <c r="DC45" s="297"/>
      <c r="DD45" s="297"/>
      <c r="DE45" s="297"/>
      <c r="DF45" s="297"/>
      <c r="DG45" s="297"/>
      <c r="DH45" s="297"/>
      <c r="DI45" s="297"/>
      <c r="DJ45" s="297"/>
      <c r="DK45" s="297"/>
      <c r="DL45" s="297"/>
      <c r="DM45" s="297"/>
      <c r="DN45" s="297"/>
      <c r="DO45" s="297"/>
      <c r="DP45" s="297"/>
      <c r="DQ45" s="297"/>
      <c r="DR45" s="297"/>
      <c r="DS45" s="297"/>
      <c r="DT45" s="297"/>
      <c r="DU45" s="297"/>
      <c r="DV45" s="297"/>
      <c r="DW45" s="297"/>
      <c r="DX45" s="297"/>
      <c r="DY45" s="297"/>
      <c r="DZ45" s="297"/>
      <c r="EA45" s="297"/>
      <c r="EB45" s="297"/>
      <c r="EC45" s="297"/>
      <c r="ED45" s="297"/>
      <c r="EE45" s="297"/>
      <c r="EF45" s="297"/>
      <c r="EG45" s="297"/>
      <c r="EH45" s="297"/>
      <c r="EI45" s="297"/>
      <c r="EJ45" s="297"/>
      <c r="EK45" s="297"/>
      <c r="EL45" s="297"/>
      <c r="EM45" s="297"/>
      <c r="EN45" s="297"/>
      <c r="EO45" s="297"/>
      <c r="EP45" s="297"/>
      <c r="EQ45" s="297"/>
      <c r="ER45" s="297"/>
      <c r="ES45" s="297"/>
      <c r="ET45" s="297"/>
      <c r="EU45" s="297"/>
      <c r="EV45" s="297"/>
      <c r="EW45" s="297"/>
      <c r="EX45" s="297"/>
      <c r="EY45" s="297"/>
      <c r="EZ45" s="297"/>
      <c r="FA45" s="297"/>
      <c r="FB45" s="297"/>
      <c r="FC45" s="297"/>
      <c r="FD45" s="297"/>
      <c r="FE45" s="297"/>
      <c r="FF45" s="297"/>
      <c r="FG45" s="297"/>
      <c r="FH45" s="297"/>
      <c r="FI45" s="297"/>
      <c r="FJ45" s="297"/>
      <c r="FK45" s="297"/>
      <c r="FL45" s="297"/>
      <c r="FM45" s="297"/>
      <c r="FN45" s="297"/>
      <c r="FO45" s="297"/>
      <c r="FP45" s="297"/>
      <c r="FQ45" s="297"/>
      <c r="FR45" s="297"/>
      <c r="FS45" s="297"/>
      <c r="FT45" s="297"/>
      <c r="FU45" s="297"/>
      <c r="FV45" s="297"/>
      <c r="FW45" s="297"/>
      <c r="FX45" s="297"/>
      <c r="FY45" s="297"/>
      <c r="FZ45" s="297"/>
      <c r="GA45" s="297"/>
      <c r="GB45" s="297"/>
      <c r="GC45" s="297"/>
      <c r="GD45" s="297"/>
      <c r="GE45" s="297"/>
      <c r="GF45" s="297"/>
      <c r="GG45" s="297"/>
      <c r="GH45" s="297"/>
      <c r="GI45" s="297"/>
      <c r="GJ45" s="297"/>
      <c r="GK45" s="297"/>
      <c r="GL45" s="297"/>
      <c r="GM45" s="297"/>
      <c r="GN45" s="297"/>
      <c r="GO45" s="297"/>
      <c r="GP45" s="297"/>
      <c r="GQ45" s="297"/>
      <c r="GR45" s="297"/>
      <c r="GS45" s="297"/>
      <c r="GT45" s="297"/>
      <c r="GU45" s="297"/>
      <c r="GV45" s="297"/>
      <c r="GW45" s="297"/>
      <c r="GX45" s="297"/>
      <c r="GY45" s="297"/>
      <c r="GZ45" s="297"/>
      <c r="HA45" s="297"/>
      <c r="HB45" s="297"/>
      <c r="HC45" s="297"/>
      <c r="HD45" s="297"/>
      <c r="HE45" s="297"/>
      <c r="HF45" s="297"/>
      <c r="HG45" s="297"/>
      <c r="HH45" s="297"/>
      <c r="HI45" s="297"/>
      <c r="HJ45" s="297"/>
      <c r="HK45" s="297"/>
      <c r="HL45" s="297"/>
      <c r="HM45" s="297"/>
      <c r="HN45" s="297"/>
      <c r="HO45" s="297"/>
      <c r="HP45" s="297"/>
      <c r="HQ45" s="297"/>
      <c r="HR45" s="297"/>
      <c r="HS45" s="297"/>
      <c r="HT45" s="297"/>
      <c r="HU45" s="297"/>
      <c r="HV45" s="297"/>
      <c r="HW45" s="297"/>
      <c r="HX45" s="297"/>
      <c r="HY45" s="297"/>
      <c r="HZ45" s="297"/>
      <c r="IA45" s="297"/>
      <c r="IB45" s="297"/>
      <c r="IC45" s="297"/>
      <c r="ID45" s="297"/>
      <c r="IE45" s="297"/>
      <c r="IF45" s="297"/>
      <c r="IG45" s="297"/>
      <c r="IH45" s="297"/>
      <c r="II45" s="297"/>
      <c r="IJ45" s="297"/>
      <c r="IK45" s="297"/>
      <c r="IL45" s="297"/>
      <c r="IM45" s="297"/>
      <c r="IN45" s="297"/>
      <c r="IO45" s="297"/>
    </row>
    <row r="46" s="282" customFormat="1" ht="24" customHeight="1" spans="1:249">
      <c r="A46" s="297"/>
      <c r="B46" s="297"/>
      <c r="C46" s="297"/>
      <c r="D46" s="297"/>
      <c r="E46" s="297"/>
      <c r="F46" s="328"/>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7"/>
      <c r="BN46" s="297"/>
      <c r="BO46" s="297"/>
      <c r="BP46" s="297"/>
      <c r="BQ46" s="297"/>
      <c r="BR46" s="297"/>
      <c r="BS46" s="297"/>
      <c r="BT46" s="297"/>
      <c r="BU46" s="297"/>
      <c r="BV46" s="297"/>
      <c r="BW46" s="297"/>
      <c r="BX46" s="297"/>
      <c r="BY46" s="297"/>
      <c r="BZ46" s="297"/>
      <c r="CA46" s="297"/>
      <c r="CB46" s="297"/>
      <c r="CC46" s="297"/>
      <c r="CD46" s="297"/>
      <c r="CE46" s="297"/>
      <c r="CF46" s="297"/>
      <c r="CG46" s="297"/>
      <c r="CH46" s="297"/>
      <c r="CI46" s="297"/>
      <c r="CJ46" s="297"/>
      <c r="CK46" s="297"/>
      <c r="CL46" s="297"/>
      <c r="CM46" s="297"/>
      <c r="CN46" s="297"/>
      <c r="CO46" s="297"/>
      <c r="CP46" s="297"/>
      <c r="CQ46" s="297"/>
      <c r="CR46" s="297"/>
      <c r="CS46" s="297"/>
      <c r="CT46" s="297"/>
      <c r="CU46" s="297"/>
      <c r="CV46" s="297"/>
      <c r="CW46" s="297"/>
      <c r="CX46" s="297"/>
      <c r="CY46" s="297"/>
      <c r="CZ46" s="297"/>
      <c r="DA46" s="297"/>
      <c r="DB46" s="297"/>
      <c r="DC46" s="297"/>
      <c r="DD46" s="297"/>
      <c r="DE46" s="297"/>
      <c r="DF46" s="297"/>
      <c r="DG46" s="297"/>
      <c r="DH46" s="297"/>
      <c r="DI46" s="297"/>
      <c r="DJ46" s="297"/>
      <c r="DK46" s="297"/>
      <c r="DL46" s="297"/>
      <c r="DM46" s="297"/>
      <c r="DN46" s="297"/>
      <c r="DO46" s="297"/>
      <c r="DP46" s="297"/>
      <c r="DQ46" s="297"/>
      <c r="DR46" s="297"/>
      <c r="DS46" s="297"/>
      <c r="DT46" s="297"/>
      <c r="DU46" s="297"/>
      <c r="DV46" s="297"/>
      <c r="DW46" s="297"/>
      <c r="DX46" s="297"/>
      <c r="DY46" s="297"/>
      <c r="DZ46" s="297"/>
      <c r="EA46" s="297"/>
      <c r="EB46" s="297"/>
      <c r="EC46" s="297"/>
      <c r="ED46" s="297"/>
      <c r="EE46" s="297"/>
      <c r="EF46" s="297"/>
      <c r="EG46" s="297"/>
      <c r="EH46" s="297"/>
      <c r="EI46" s="297"/>
      <c r="EJ46" s="297"/>
      <c r="EK46" s="297"/>
      <c r="EL46" s="297"/>
      <c r="EM46" s="297"/>
      <c r="EN46" s="297"/>
      <c r="EO46" s="297"/>
      <c r="EP46" s="297"/>
      <c r="EQ46" s="297"/>
      <c r="ER46" s="297"/>
      <c r="ES46" s="297"/>
      <c r="ET46" s="297"/>
      <c r="EU46" s="297"/>
      <c r="EV46" s="297"/>
      <c r="EW46" s="297"/>
      <c r="EX46" s="297"/>
      <c r="EY46" s="297"/>
      <c r="EZ46" s="297"/>
      <c r="FA46" s="297"/>
      <c r="FB46" s="297"/>
      <c r="FC46" s="297"/>
      <c r="FD46" s="297"/>
      <c r="FE46" s="297"/>
      <c r="FF46" s="297"/>
      <c r="FG46" s="297"/>
      <c r="FH46" s="297"/>
      <c r="FI46" s="297"/>
      <c r="FJ46" s="297"/>
      <c r="FK46" s="297"/>
      <c r="FL46" s="297"/>
      <c r="FM46" s="297"/>
      <c r="FN46" s="297"/>
      <c r="FO46" s="297"/>
      <c r="FP46" s="297"/>
      <c r="FQ46" s="297"/>
      <c r="FR46" s="297"/>
      <c r="FS46" s="297"/>
      <c r="FT46" s="297"/>
      <c r="FU46" s="297"/>
      <c r="FV46" s="297"/>
      <c r="FW46" s="297"/>
      <c r="FX46" s="297"/>
      <c r="FY46" s="297"/>
      <c r="FZ46" s="297"/>
      <c r="GA46" s="297"/>
      <c r="GB46" s="297"/>
      <c r="GC46" s="297"/>
      <c r="GD46" s="297"/>
      <c r="GE46" s="297"/>
      <c r="GF46" s="297"/>
      <c r="GG46" s="297"/>
      <c r="GH46" s="297"/>
      <c r="GI46" s="297"/>
      <c r="GJ46" s="297"/>
      <c r="GK46" s="297"/>
      <c r="GL46" s="297"/>
      <c r="GM46" s="297"/>
      <c r="GN46" s="297"/>
      <c r="GO46" s="297"/>
      <c r="GP46" s="297"/>
      <c r="GQ46" s="297"/>
      <c r="GR46" s="297"/>
      <c r="GS46" s="297"/>
      <c r="GT46" s="297"/>
      <c r="GU46" s="297"/>
      <c r="GV46" s="297"/>
      <c r="GW46" s="297"/>
      <c r="GX46" s="297"/>
      <c r="GY46" s="297"/>
      <c r="GZ46" s="297"/>
      <c r="HA46" s="297"/>
      <c r="HB46" s="297"/>
      <c r="HC46" s="297"/>
      <c r="HD46" s="297"/>
      <c r="HE46" s="297"/>
      <c r="HF46" s="297"/>
      <c r="HG46" s="297"/>
      <c r="HH46" s="297"/>
      <c r="HI46" s="297"/>
      <c r="HJ46" s="297"/>
      <c r="HK46" s="297"/>
      <c r="HL46" s="297"/>
      <c r="HM46" s="297"/>
      <c r="HN46" s="297"/>
      <c r="HO46" s="297"/>
      <c r="HP46" s="297"/>
      <c r="HQ46" s="297"/>
      <c r="HR46" s="297"/>
      <c r="HS46" s="297"/>
      <c r="HT46" s="297"/>
      <c r="HU46" s="297"/>
      <c r="HV46" s="297"/>
      <c r="HW46" s="297"/>
      <c r="HX46" s="297"/>
      <c r="HY46" s="297"/>
      <c r="HZ46" s="297"/>
      <c r="IA46" s="297"/>
      <c r="IB46" s="297"/>
      <c r="IC46" s="297"/>
      <c r="ID46" s="297"/>
      <c r="IE46" s="297"/>
      <c r="IF46" s="297"/>
      <c r="IG46" s="297"/>
      <c r="IH46" s="297"/>
      <c r="II46" s="297"/>
      <c r="IJ46" s="297"/>
      <c r="IK46" s="297"/>
      <c r="IL46" s="297"/>
      <c r="IM46" s="297"/>
      <c r="IN46" s="297"/>
      <c r="IO46" s="297"/>
    </row>
    <row r="47" s="282" customFormat="1" ht="24" customHeight="1" spans="1:249">
      <c r="A47" s="297"/>
      <c r="B47" s="297"/>
      <c r="C47" s="297"/>
      <c r="D47" s="297"/>
      <c r="E47" s="297"/>
      <c r="F47" s="328"/>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297"/>
      <c r="BC47" s="297"/>
      <c r="BD47" s="297"/>
      <c r="BE47" s="297"/>
      <c r="BF47" s="297"/>
      <c r="BG47" s="297"/>
      <c r="BH47" s="297"/>
      <c r="BI47" s="297"/>
      <c r="BJ47" s="297"/>
      <c r="BK47" s="297"/>
      <c r="BL47" s="297"/>
      <c r="BM47" s="297"/>
      <c r="BN47" s="297"/>
      <c r="BO47" s="297"/>
      <c r="BP47" s="297"/>
      <c r="BQ47" s="297"/>
      <c r="BR47" s="297"/>
      <c r="BS47" s="297"/>
      <c r="BT47" s="297"/>
      <c r="BU47" s="297"/>
      <c r="BV47" s="297"/>
      <c r="BW47" s="297"/>
      <c r="BX47" s="297"/>
      <c r="BY47" s="297"/>
      <c r="BZ47" s="297"/>
      <c r="CA47" s="297"/>
      <c r="CB47" s="297"/>
      <c r="CC47" s="297"/>
      <c r="CD47" s="297"/>
      <c r="CE47" s="297"/>
      <c r="CF47" s="297"/>
      <c r="CG47" s="297"/>
      <c r="CH47" s="297"/>
      <c r="CI47" s="297"/>
      <c r="CJ47" s="297"/>
      <c r="CK47" s="297"/>
      <c r="CL47" s="297"/>
      <c r="CM47" s="297"/>
      <c r="CN47" s="297"/>
      <c r="CO47" s="297"/>
      <c r="CP47" s="297"/>
      <c r="CQ47" s="297"/>
      <c r="CR47" s="297"/>
      <c r="CS47" s="297"/>
      <c r="CT47" s="297"/>
      <c r="CU47" s="297"/>
      <c r="CV47" s="297"/>
      <c r="CW47" s="297"/>
      <c r="CX47" s="297"/>
      <c r="CY47" s="297"/>
      <c r="CZ47" s="297"/>
      <c r="DA47" s="297"/>
      <c r="DB47" s="297"/>
      <c r="DC47" s="297"/>
      <c r="DD47" s="297"/>
      <c r="DE47" s="297"/>
      <c r="DF47" s="297"/>
      <c r="DG47" s="297"/>
      <c r="DH47" s="297"/>
      <c r="DI47" s="297"/>
      <c r="DJ47" s="297"/>
      <c r="DK47" s="297"/>
      <c r="DL47" s="297"/>
      <c r="DM47" s="297"/>
      <c r="DN47" s="297"/>
      <c r="DO47" s="297"/>
      <c r="DP47" s="297"/>
      <c r="DQ47" s="297"/>
      <c r="DR47" s="297"/>
      <c r="DS47" s="297"/>
      <c r="DT47" s="297"/>
      <c r="DU47" s="297"/>
      <c r="DV47" s="297"/>
      <c r="DW47" s="297"/>
      <c r="DX47" s="297"/>
      <c r="DY47" s="297"/>
      <c r="DZ47" s="297"/>
      <c r="EA47" s="297"/>
      <c r="EB47" s="297"/>
      <c r="EC47" s="297"/>
      <c r="ED47" s="297"/>
      <c r="EE47" s="297"/>
      <c r="EF47" s="297"/>
      <c r="EG47" s="297"/>
      <c r="EH47" s="297"/>
      <c r="EI47" s="297"/>
      <c r="EJ47" s="297"/>
      <c r="EK47" s="297"/>
      <c r="EL47" s="297"/>
      <c r="EM47" s="297"/>
      <c r="EN47" s="297"/>
      <c r="EO47" s="297"/>
      <c r="EP47" s="297"/>
      <c r="EQ47" s="297"/>
      <c r="ER47" s="297"/>
      <c r="ES47" s="297"/>
      <c r="ET47" s="297"/>
      <c r="EU47" s="297"/>
      <c r="EV47" s="297"/>
      <c r="EW47" s="297"/>
      <c r="EX47" s="297"/>
      <c r="EY47" s="297"/>
      <c r="EZ47" s="297"/>
      <c r="FA47" s="297"/>
      <c r="FB47" s="297"/>
      <c r="FC47" s="297"/>
      <c r="FD47" s="297"/>
      <c r="FE47" s="297"/>
      <c r="FF47" s="297"/>
      <c r="FG47" s="297"/>
      <c r="FH47" s="297"/>
      <c r="FI47" s="297"/>
      <c r="FJ47" s="297"/>
      <c r="FK47" s="297"/>
      <c r="FL47" s="297"/>
      <c r="FM47" s="297"/>
      <c r="FN47" s="297"/>
      <c r="FO47" s="297"/>
      <c r="FP47" s="297"/>
      <c r="FQ47" s="297"/>
      <c r="FR47" s="297"/>
      <c r="FS47" s="297"/>
      <c r="FT47" s="297"/>
      <c r="FU47" s="297"/>
      <c r="FV47" s="297"/>
      <c r="FW47" s="297"/>
      <c r="FX47" s="297"/>
      <c r="FY47" s="297"/>
      <c r="FZ47" s="297"/>
      <c r="GA47" s="297"/>
      <c r="GB47" s="297"/>
      <c r="GC47" s="297"/>
      <c r="GD47" s="297"/>
      <c r="GE47" s="297"/>
      <c r="GF47" s="297"/>
      <c r="GG47" s="297"/>
      <c r="GH47" s="297"/>
      <c r="GI47" s="297"/>
      <c r="GJ47" s="297"/>
      <c r="GK47" s="297"/>
      <c r="GL47" s="297"/>
      <c r="GM47" s="297"/>
      <c r="GN47" s="297"/>
      <c r="GO47" s="297"/>
      <c r="GP47" s="297"/>
      <c r="GQ47" s="297"/>
      <c r="GR47" s="297"/>
      <c r="GS47" s="297"/>
      <c r="GT47" s="297"/>
      <c r="GU47" s="297"/>
      <c r="GV47" s="297"/>
      <c r="GW47" s="297"/>
      <c r="GX47" s="297"/>
      <c r="GY47" s="297"/>
      <c r="GZ47" s="297"/>
      <c r="HA47" s="297"/>
      <c r="HB47" s="297"/>
      <c r="HC47" s="297"/>
      <c r="HD47" s="297"/>
      <c r="HE47" s="297"/>
      <c r="HF47" s="297"/>
      <c r="HG47" s="297"/>
      <c r="HH47" s="297"/>
      <c r="HI47" s="297"/>
      <c r="HJ47" s="297"/>
      <c r="HK47" s="297"/>
      <c r="HL47" s="297"/>
      <c r="HM47" s="297"/>
      <c r="HN47" s="297"/>
      <c r="HO47" s="297"/>
      <c r="HP47" s="297"/>
      <c r="HQ47" s="297"/>
      <c r="HR47" s="297"/>
      <c r="HS47" s="297"/>
      <c r="HT47" s="297"/>
      <c r="HU47" s="297"/>
      <c r="HV47" s="297"/>
      <c r="HW47" s="297"/>
      <c r="HX47" s="297"/>
      <c r="HY47" s="297"/>
      <c r="HZ47" s="297"/>
      <c r="IA47" s="297"/>
      <c r="IB47" s="297"/>
      <c r="IC47" s="297"/>
      <c r="ID47" s="297"/>
      <c r="IE47" s="297"/>
      <c r="IF47" s="297"/>
      <c r="IG47" s="297"/>
      <c r="IH47" s="297"/>
      <c r="II47" s="297"/>
      <c r="IJ47" s="297"/>
      <c r="IK47" s="297"/>
      <c r="IL47" s="297"/>
      <c r="IM47" s="297"/>
      <c r="IN47" s="297"/>
      <c r="IO47" s="297"/>
    </row>
    <row r="48" s="282" customFormat="1" ht="24" customHeight="1" spans="1:249">
      <c r="A48" s="297"/>
      <c r="B48" s="297"/>
      <c r="C48" s="297"/>
      <c r="D48" s="297"/>
      <c r="E48" s="297"/>
      <c r="F48" s="328"/>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7"/>
      <c r="BR48" s="297"/>
      <c r="BS48" s="297"/>
      <c r="BT48" s="297"/>
      <c r="BU48" s="297"/>
      <c r="BV48" s="297"/>
      <c r="BW48" s="297"/>
      <c r="BX48" s="297"/>
      <c r="BY48" s="297"/>
      <c r="BZ48" s="297"/>
      <c r="CA48" s="297"/>
      <c r="CB48" s="297"/>
      <c r="CC48" s="297"/>
      <c r="CD48" s="297"/>
      <c r="CE48" s="297"/>
      <c r="CF48" s="297"/>
      <c r="CG48" s="297"/>
      <c r="CH48" s="297"/>
      <c r="CI48" s="297"/>
      <c r="CJ48" s="297"/>
      <c r="CK48" s="297"/>
      <c r="CL48" s="297"/>
      <c r="CM48" s="297"/>
      <c r="CN48" s="297"/>
      <c r="CO48" s="297"/>
      <c r="CP48" s="297"/>
      <c r="CQ48" s="297"/>
      <c r="CR48" s="297"/>
      <c r="CS48" s="297"/>
      <c r="CT48" s="297"/>
      <c r="CU48" s="297"/>
      <c r="CV48" s="297"/>
      <c r="CW48" s="297"/>
      <c r="CX48" s="297"/>
      <c r="CY48" s="297"/>
      <c r="CZ48" s="297"/>
      <c r="DA48" s="297"/>
      <c r="DB48" s="297"/>
      <c r="DC48" s="297"/>
      <c r="DD48" s="297"/>
      <c r="DE48" s="297"/>
      <c r="DF48" s="297"/>
      <c r="DG48" s="297"/>
      <c r="DH48" s="297"/>
      <c r="DI48" s="297"/>
      <c r="DJ48" s="297"/>
      <c r="DK48" s="297"/>
      <c r="DL48" s="297"/>
      <c r="DM48" s="297"/>
      <c r="DN48" s="297"/>
      <c r="DO48" s="297"/>
      <c r="DP48" s="297"/>
      <c r="DQ48" s="297"/>
      <c r="DR48" s="297"/>
      <c r="DS48" s="297"/>
      <c r="DT48" s="297"/>
      <c r="DU48" s="297"/>
      <c r="DV48" s="297"/>
      <c r="DW48" s="297"/>
      <c r="DX48" s="297"/>
      <c r="DY48" s="297"/>
      <c r="DZ48" s="297"/>
      <c r="EA48" s="297"/>
      <c r="EB48" s="297"/>
      <c r="EC48" s="297"/>
      <c r="ED48" s="297"/>
      <c r="EE48" s="297"/>
      <c r="EF48" s="297"/>
      <c r="EG48" s="297"/>
      <c r="EH48" s="297"/>
      <c r="EI48" s="297"/>
      <c r="EJ48" s="297"/>
      <c r="EK48" s="297"/>
      <c r="EL48" s="297"/>
      <c r="EM48" s="297"/>
      <c r="EN48" s="297"/>
      <c r="EO48" s="297"/>
      <c r="EP48" s="297"/>
      <c r="EQ48" s="297"/>
      <c r="ER48" s="297"/>
      <c r="ES48" s="297"/>
      <c r="ET48" s="297"/>
      <c r="EU48" s="297"/>
      <c r="EV48" s="297"/>
      <c r="EW48" s="297"/>
      <c r="EX48" s="297"/>
      <c r="EY48" s="297"/>
      <c r="EZ48" s="297"/>
      <c r="FA48" s="297"/>
      <c r="FB48" s="297"/>
      <c r="FC48" s="297"/>
      <c r="FD48" s="297"/>
      <c r="FE48" s="297"/>
      <c r="FF48" s="297"/>
      <c r="FG48" s="297"/>
      <c r="FH48" s="297"/>
      <c r="FI48" s="297"/>
      <c r="FJ48" s="297"/>
      <c r="FK48" s="297"/>
      <c r="FL48" s="297"/>
      <c r="FM48" s="297"/>
      <c r="FN48" s="297"/>
      <c r="FO48" s="297"/>
      <c r="FP48" s="297"/>
      <c r="FQ48" s="297"/>
      <c r="FR48" s="297"/>
      <c r="FS48" s="297"/>
      <c r="FT48" s="297"/>
      <c r="FU48" s="297"/>
      <c r="FV48" s="297"/>
      <c r="FW48" s="297"/>
      <c r="FX48" s="297"/>
      <c r="FY48" s="297"/>
      <c r="FZ48" s="297"/>
      <c r="GA48" s="297"/>
      <c r="GB48" s="297"/>
      <c r="GC48" s="297"/>
      <c r="GD48" s="297"/>
      <c r="GE48" s="297"/>
      <c r="GF48" s="297"/>
      <c r="GG48" s="297"/>
      <c r="GH48" s="297"/>
      <c r="GI48" s="297"/>
      <c r="GJ48" s="297"/>
      <c r="GK48" s="297"/>
      <c r="GL48" s="297"/>
      <c r="GM48" s="297"/>
      <c r="GN48" s="297"/>
      <c r="GO48" s="297"/>
      <c r="GP48" s="297"/>
      <c r="GQ48" s="297"/>
      <c r="GR48" s="297"/>
      <c r="GS48" s="297"/>
      <c r="GT48" s="297"/>
      <c r="GU48" s="297"/>
      <c r="GV48" s="297"/>
      <c r="GW48" s="297"/>
      <c r="GX48" s="297"/>
      <c r="GY48" s="297"/>
      <c r="GZ48" s="297"/>
      <c r="HA48" s="297"/>
      <c r="HB48" s="297"/>
      <c r="HC48" s="297"/>
      <c r="HD48" s="297"/>
      <c r="HE48" s="297"/>
      <c r="HF48" s="297"/>
      <c r="HG48" s="297"/>
      <c r="HH48" s="297"/>
      <c r="HI48" s="297"/>
      <c r="HJ48" s="297"/>
      <c r="HK48" s="297"/>
      <c r="HL48" s="297"/>
      <c r="HM48" s="297"/>
      <c r="HN48" s="297"/>
      <c r="HO48" s="297"/>
      <c r="HP48" s="297"/>
      <c r="HQ48" s="297"/>
      <c r="HR48" s="297"/>
      <c r="HS48" s="297"/>
      <c r="HT48" s="297"/>
      <c r="HU48" s="297"/>
      <c r="HV48" s="297"/>
      <c r="HW48" s="297"/>
      <c r="HX48" s="297"/>
      <c r="HY48" s="297"/>
      <c r="HZ48" s="297"/>
      <c r="IA48" s="297"/>
      <c r="IB48" s="297"/>
      <c r="IC48" s="297"/>
      <c r="ID48" s="297"/>
      <c r="IE48" s="297"/>
      <c r="IF48" s="297"/>
      <c r="IG48" s="297"/>
      <c r="IH48" s="297"/>
      <c r="II48" s="297"/>
      <c r="IJ48" s="297"/>
      <c r="IK48" s="297"/>
      <c r="IL48" s="297"/>
      <c r="IM48" s="297"/>
      <c r="IN48" s="297"/>
      <c r="IO48" s="297"/>
    </row>
    <row r="49" s="282" customFormat="1" ht="24" customHeight="1" spans="1:249">
      <c r="A49" s="297"/>
      <c r="B49" s="297"/>
      <c r="C49" s="297"/>
      <c r="D49" s="297"/>
      <c r="E49" s="297"/>
      <c r="F49" s="328"/>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7"/>
      <c r="BQ49" s="297"/>
      <c r="BR49" s="297"/>
      <c r="BS49" s="297"/>
      <c r="BT49" s="297"/>
      <c r="BU49" s="297"/>
      <c r="BV49" s="297"/>
      <c r="BW49" s="297"/>
      <c r="BX49" s="297"/>
      <c r="BY49" s="297"/>
      <c r="BZ49" s="297"/>
      <c r="CA49" s="297"/>
      <c r="CB49" s="297"/>
      <c r="CC49" s="297"/>
      <c r="CD49" s="297"/>
      <c r="CE49" s="297"/>
      <c r="CF49" s="297"/>
      <c r="CG49" s="297"/>
      <c r="CH49" s="297"/>
      <c r="CI49" s="297"/>
      <c r="CJ49" s="297"/>
      <c r="CK49" s="297"/>
      <c r="CL49" s="297"/>
      <c r="CM49" s="297"/>
      <c r="CN49" s="297"/>
      <c r="CO49" s="297"/>
      <c r="CP49" s="297"/>
      <c r="CQ49" s="297"/>
      <c r="CR49" s="297"/>
      <c r="CS49" s="297"/>
      <c r="CT49" s="297"/>
      <c r="CU49" s="297"/>
      <c r="CV49" s="297"/>
      <c r="CW49" s="297"/>
      <c r="CX49" s="297"/>
      <c r="CY49" s="297"/>
      <c r="CZ49" s="297"/>
      <c r="DA49" s="297"/>
      <c r="DB49" s="297"/>
      <c r="DC49" s="297"/>
      <c r="DD49" s="297"/>
      <c r="DE49" s="297"/>
      <c r="DF49" s="297"/>
      <c r="DG49" s="297"/>
      <c r="DH49" s="297"/>
      <c r="DI49" s="297"/>
      <c r="DJ49" s="297"/>
      <c r="DK49" s="297"/>
      <c r="DL49" s="297"/>
      <c r="DM49" s="297"/>
      <c r="DN49" s="297"/>
      <c r="DO49" s="297"/>
      <c r="DP49" s="297"/>
      <c r="DQ49" s="297"/>
      <c r="DR49" s="297"/>
      <c r="DS49" s="297"/>
      <c r="DT49" s="297"/>
      <c r="DU49" s="297"/>
      <c r="DV49" s="297"/>
      <c r="DW49" s="297"/>
      <c r="DX49" s="297"/>
      <c r="DY49" s="297"/>
      <c r="DZ49" s="297"/>
      <c r="EA49" s="297"/>
      <c r="EB49" s="297"/>
      <c r="EC49" s="297"/>
      <c r="ED49" s="297"/>
      <c r="EE49" s="297"/>
      <c r="EF49" s="297"/>
      <c r="EG49" s="297"/>
      <c r="EH49" s="297"/>
      <c r="EI49" s="297"/>
      <c r="EJ49" s="297"/>
      <c r="EK49" s="297"/>
      <c r="EL49" s="297"/>
      <c r="EM49" s="297"/>
      <c r="EN49" s="297"/>
      <c r="EO49" s="297"/>
      <c r="EP49" s="297"/>
      <c r="EQ49" s="297"/>
      <c r="ER49" s="297"/>
      <c r="ES49" s="297"/>
      <c r="ET49" s="297"/>
      <c r="EU49" s="297"/>
      <c r="EV49" s="297"/>
      <c r="EW49" s="297"/>
      <c r="EX49" s="297"/>
      <c r="EY49" s="297"/>
      <c r="EZ49" s="297"/>
      <c r="FA49" s="297"/>
      <c r="FB49" s="297"/>
      <c r="FC49" s="297"/>
      <c r="FD49" s="297"/>
      <c r="FE49" s="297"/>
      <c r="FF49" s="297"/>
      <c r="FG49" s="297"/>
      <c r="FH49" s="297"/>
      <c r="FI49" s="297"/>
      <c r="FJ49" s="297"/>
      <c r="FK49" s="297"/>
      <c r="FL49" s="297"/>
      <c r="FM49" s="297"/>
      <c r="FN49" s="297"/>
      <c r="FO49" s="297"/>
      <c r="FP49" s="297"/>
      <c r="FQ49" s="297"/>
      <c r="FR49" s="297"/>
      <c r="FS49" s="297"/>
      <c r="FT49" s="297"/>
      <c r="FU49" s="297"/>
      <c r="FV49" s="297"/>
      <c r="FW49" s="297"/>
      <c r="FX49" s="297"/>
      <c r="FY49" s="297"/>
      <c r="FZ49" s="297"/>
      <c r="GA49" s="297"/>
      <c r="GB49" s="297"/>
      <c r="GC49" s="297"/>
      <c r="GD49" s="297"/>
      <c r="GE49" s="297"/>
      <c r="GF49" s="297"/>
      <c r="GG49" s="297"/>
      <c r="GH49" s="297"/>
      <c r="GI49" s="297"/>
      <c r="GJ49" s="297"/>
      <c r="GK49" s="297"/>
      <c r="GL49" s="297"/>
      <c r="GM49" s="297"/>
      <c r="GN49" s="297"/>
      <c r="GO49" s="297"/>
      <c r="GP49" s="297"/>
      <c r="GQ49" s="297"/>
      <c r="GR49" s="297"/>
      <c r="GS49" s="297"/>
      <c r="GT49" s="297"/>
      <c r="GU49" s="297"/>
      <c r="GV49" s="297"/>
      <c r="GW49" s="297"/>
      <c r="GX49" s="297"/>
      <c r="GY49" s="297"/>
      <c r="GZ49" s="297"/>
      <c r="HA49" s="297"/>
      <c r="HB49" s="297"/>
      <c r="HC49" s="297"/>
      <c r="HD49" s="297"/>
      <c r="HE49" s="297"/>
      <c r="HF49" s="297"/>
      <c r="HG49" s="297"/>
      <c r="HH49" s="297"/>
      <c r="HI49" s="297"/>
      <c r="HJ49" s="297"/>
      <c r="HK49" s="297"/>
      <c r="HL49" s="297"/>
      <c r="HM49" s="297"/>
      <c r="HN49" s="297"/>
      <c r="HO49" s="297"/>
      <c r="HP49" s="297"/>
      <c r="HQ49" s="297"/>
      <c r="HR49" s="297"/>
      <c r="HS49" s="297"/>
      <c r="HT49" s="297"/>
      <c r="HU49" s="297"/>
      <c r="HV49" s="297"/>
      <c r="HW49" s="297"/>
      <c r="HX49" s="297"/>
      <c r="HY49" s="297"/>
      <c r="HZ49" s="297"/>
      <c r="IA49" s="297"/>
      <c r="IB49" s="297"/>
      <c r="IC49" s="297"/>
      <c r="ID49" s="297"/>
      <c r="IE49" s="297"/>
      <c r="IF49" s="297"/>
      <c r="IG49" s="297"/>
      <c r="IH49" s="297"/>
      <c r="II49" s="297"/>
      <c r="IJ49" s="297"/>
      <c r="IK49" s="297"/>
      <c r="IL49" s="297"/>
      <c r="IM49" s="297"/>
      <c r="IN49" s="297"/>
      <c r="IO49" s="297"/>
    </row>
    <row r="50" s="282" customFormat="1" ht="24" customHeight="1" spans="1:249">
      <c r="A50" s="297"/>
      <c r="B50" s="297"/>
      <c r="C50" s="297"/>
      <c r="D50" s="297"/>
      <c r="E50" s="297"/>
      <c r="F50" s="328"/>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7"/>
      <c r="BR50" s="297"/>
      <c r="BS50" s="297"/>
      <c r="BT50" s="297"/>
      <c r="BU50" s="297"/>
      <c r="BV50" s="297"/>
      <c r="BW50" s="297"/>
      <c r="BX50" s="297"/>
      <c r="BY50" s="297"/>
      <c r="BZ50" s="297"/>
      <c r="CA50" s="297"/>
      <c r="CB50" s="297"/>
      <c r="CC50" s="297"/>
      <c r="CD50" s="297"/>
      <c r="CE50" s="297"/>
      <c r="CF50" s="297"/>
      <c r="CG50" s="297"/>
      <c r="CH50" s="297"/>
      <c r="CI50" s="297"/>
      <c r="CJ50" s="297"/>
      <c r="CK50" s="297"/>
      <c r="CL50" s="297"/>
      <c r="CM50" s="297"/>
      <c r="CN50" s="297"/>
      <c r="CO50" s="297"/>
      <c r="CP50" s="297"/>
      <c r="CQ50" s="297"/>
      <c r="CR50" s="297"/>
      <c r="CS50" s="297"/>
      <c r="CT50" s="297"/>
      <c r="CU50" s="297"/>
      <c r="CV50" s="297"/>
      <c r="CW50" s="297"/>
      <c r="CX50" s="297"/>
      <c r="CY50" s="297"/>
      <c r="CZ50" s="297"/>
      <c r="DA50" s="297"/>
      <c r="DB50" s="297"/>
      <c r="DC50" s="297"/>
      <c r="DD50" s="297"/>
      <c r="DE50" s="297"/>
      <c r="DF50" s="297"/>
      <c r="DG50" s="297"/>
      <c r="DH50" s="297"/>
      <c r="DI50" s="297"/>
      <c r="DJ50" s="297"/>
      <c r="DK50" s="297"/>
      <c r="DL50" s="297"/>
      <c r="DM50" s="297"/>
      <c r="DN50" s="297"/>
      <c r="DO50" s="297"/>
      <c r="DP50" s="297"/>
      <c r="DQ50" s="297"/>
      <c r="DR50" s="297"/>
      <c r="DS50" s="297"/>
      <c r="DT50" s="297"/>
      <c r="DU50" s="297"/>
      <c r="DV50" s="297"/>
      <c r="DW50" s="297"/>
      <c r="DX50" s="297"/>
      <c r="DY50" s="297"/>
      <c r="DZ50" s="297"/>
      <c r="EA50" s="297"/>
      <c r="EB50" s="297"/>
      <c r="EC50" s="297"/>
      <c r="ED50" s="297"/>
      <c r="EE50" s="297"/>
      <c r="EF50" s="297"/>
      <c r="EG50" s="297"/>
      <c r="EH50" s="297"/>
      <c r="EI50" s="297"/>
      <c r="EJ50" s="297"/>
      <c r="EK50" s="297"/>
      <c r="EL50" s="297"/>
      <c r="EM50" s="297"/>
      <c r="EN50" s="297"/>
      <c r="EO50" s="297"/>
      <c r="EP50" s="297"/>
      <c r="EQ50" s="297"/>
      <c r="ER50" s="297"/>
      <c r="ES50" s="297"/>
      <c r="ET50" s="297"/>
      <c r="EU50" s="297"/>
      <c r="EV50" s="297"/>
      <c r="EW50" s="297"/>
      <c r="EX50" s="297"/>
      <c r="EY50" s="297"/>
      <c r="EZ50" s="297"/>
      <c r="FA50" s="297"/>
      <c r="FB50" s="297"/>
      <c r="FC50" s="297"/>
      <c r="FD50" s="297"/>
      <c r="FE50" s="297"/>
      <c r="FF50" s="297"/>
      <c r="FG50" s="297"/>
      <c r="FH50" s="297"/>
      <c r="FI50" s="297"/>
      <c r="FJ50" s="297"/>
      <c r="FK50" s="297"/>
      <c r="FL50" s="297"/>
      <c r="FM50" s="297"/>
      <c r="FN50" s="297"/>
      <c r="FO50" s="297"/>
      <c r="FP50" s="297"/>
      <c r="FQ50" s="297"/>
      <c r="FR50" s="297"/>
      <c r="FS50" s="297"/>
      <c r="FT50" s="297"/>
      <c r="FU50" s="297"/>
      <c r="FV50" s="297"/>
      <c r="FW50" s="297"/>
      <c r="FX50" s="297"/>
      <c r="FY50" s="297"/>
      <c r="FZ50" s="297"/>
      <c r="GA50" s="297"/>
      <c r="GB50" s="297"/>
      <c r="GC50" s="297"/>
      <c r="GD50" s="297"/>
      <c r="GE50" s="297"/>
      <c r="GF50" s="297"/>
      <c r="GG50" s="297"/>
      <c r="GH50" s="297"/>
      <c r="GI50" s="297"/>
      <c r="GJ50" s="297"/>
      <c r="GK50" s="297"/>
      <c r="GL50" s="297"/>
      <c r="GM50" s="297"/>
      <c r="GN50" s="297"/>
      <c r="GO50" s="297"/>
      <c r="GP50" s="297"/>
      <c r="GQ50" s="297"/>
      <c r="GR50" s="297"/>
      <c r="GS50" s="297"/>
      <c r="GT50" s="297"/>
      <c r="GU50" s="297"/>
      <c r="GV50" s="297"/>
      <c r="GW50" s="297"/>
      <c r="GX50" s="297"/>
      <c r="GY50" s="297"/>
      <c r="GZ50" s="297"/>
      <c r="HA50" s="297"/>
      <c r="HB50" s="297"/>
      <c r="HC50" s="297"/>
      <c r="HD50" s="297"/>
      <c r="HE50" s="297"/>
      <c r="HF50" s="297"/>
      <c r="HG50" s="297"/>
      <c r="HH50" s="297"/>
      <c r="HI50" s="297"/>
      <c r="HJ50" s="297"/>
      <c r="HK50" s="297"/>
      <c r="HL50" s="297"/>
      <c r="HM50" s="297"/>
      <c r="HN50" s="297"/>
      <c r="HO50" s="297"/>
      <c r="HP50" s="297"/>
      <c r="HQ50" s="297"/>
      <c r="HR50" s="297"/>
      <c r="HS50" s="297"/>
      <c r="HT50" s="297"/>
      <c r="HU50" s="297"/>
      <c r="HV50" s="297"/>
      <c r="HW50" s="297"/>
      <c r="HX50" s="297"/>
      <c r="HY50" s="297"/>
      <c r="HZ50" s="297"/>
      <c r="IA50" s="297"/>
      <c r="IB50" s="297"/>
      <c r="IC50" s="297"/>
      <c r="ID50" s="297"/>
      <c r="IE50" s="297"/>
      <c r="IF50" s="297"/>
      <c r="IG50" s="297"/>
      <c r="IH50" s="297"/>
      <c r="II50" s="297"/>
      <c r="IJ50" s="297"/>
      <c r="IK50" s="297"/>
      <c r="IL50" s="297"/>
      <c r="IM50" s="297"/>
      <c r="IN50" s="297"/>
      <c r="IO50" s="297"/>
    </row>
    <row r="51" s="282" customFormat="1" ht="24" customHeight="1" spans="1:249">
      <c r="A51" s="297"/>
      <c r="B51" s="297"/>
      <c r="C51" s="297"/>
      <c r="D51" s="297"/>
      <c r="E51" s="297"/>
      <c r="F51" s="328"/>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7"/>
      <c r="BP51" s="297"/>
      <c r="BQ51" s="297"/>
      <c r="BR51" s="297"/>
      <c r="BS51" s="297"/>
      <c r="BT51" s="297"/>
      <c r="BU51" s="297"/>
      <c r="BV51" s="297"/>
      <c r="BW51" s="297"/>
      <c r="BX51" s="297"/>
      <c r="BY51" s="297"/>
      <c r="BZ51" s="297"/>
      <c r="CA51" s="297"/>
      <c r="CB51" s="297"/>
      <c r="CC51" s="297"/>
      <c r="CD51" s="297"/>
      <c r="CE51" s="297"/>
      <c r="CF51" s="297"/>
      <c r="CG51" s="297"/>
      <c r="CH51" s="297"/>
      <c r="CI51" s="297"/>
      <c r="CJ51" s="297"/>
      <c r="CK51" s="297"/>
      <c r="CL51" s="297"/>
      <c r="CM51" s="297"/>
      <c r="CN51" s="297"/>
      <c r="CO51" s="297"/>
      <c r="CP51" s="297"/>
      <c r="CQ51" s="297"/>
      <c r="CR51" s="297"/>
      <c r="CS51" s="297"/>
      <c r="CT51" s="297"/>
      <c r="CU51" s="297"/>
      <c r="CV51" s="297"/>
      <c r="CW51" s="297"/>
      <c r="CX51" s="297"/>
      <c r="CY51" s="297"/>
      <c r="CZ51" s="297"/>
      <c r="DA51" s="297"/>
      <c r="DB51" s="297"/>
      <c r="DC51" s="297"/>
      <c r="DD51" s="297"/>
      <c r="DE51" s="297"/>
      <c r="DF51" s="297"/>
      <c r="DG51" s="297"/>
      <c r="DH51" s="297"/>
      <c r="DI51" s="297"/>
      <c r="DJ51" s="297"/>
      <c r="DK51" s="297"/>
      <c r="DL51" s="297"/>
      <c r="DM51" s="297"/>
      <c r="DN51" s="297"/>
      <c r="DO51" s="297"/>
      <c r="DP51" s="297"/>
      <c r="DQ51" s="297"/>
      <c r="DR51" s="297"/>
      <c r="DS51" s="297"/>
      <c r="DT51" s="297"/>
      <c r="DU51" s="297"/>
      <c r="DV51" s="297"/>
      <c r="DW51" s="297"/>
      <c r="DX51" s="297"/>
      <c r="DY51" s="297"/>
      <c r="DZ51" s="297"/>
      <c r="EA51" s="297"/>
      <c r="EB51" s="297"/>
      <c r="EC51" s="297"/>
      <c r="ED51" s="297"/>
      <c r="EE51" s="297"/>
      <c r="EF51" s="297"/>
      <c r="EG51" s="297"/>
      <c r="EH51" s="297"/>
      <c r="EI51" s="297"/>
      <c r="EJ51" s="297"/>
      <c r="EK51" s="297"/>
      <c r="EL51" s="297"/>
      <c r="EM51" s="297"/>
      <c r="EN51" s="297"/>
      <c r="EO51" s="297"/>
      <c r="EP51" s="297"/>
      <c r="EQ51" s="297"/>
      <c r="ER51" s="297"/>
      <c r="ES51" s="297"/>
      <c r="ET51" s="297"/>
      <c r="EU51" s="297"/>
      <c r="EV51" s="297"/>
      <c r="EW51" s="297"/>
      <c r="EX51" s="297"/>
      <c r="EY51" s="297"/>
      <c r="EZ51" s="297"/>
      <c r="FA51" s="297"/>
      <c r="FB51" s="297"/>
      <c r="FC51" s="297"/>
      <c r="FD51" s="297"/>
      <c r="FE51" s="297"/>
      <c r="FF51" s="297"/>
      <c r="FG51" s="297"/>
      <c r="FH51" s="297"/>
      <c r="FI51" s="297"/>
      <c r="FJ51" s="297"/>
      <c r="FK51" s="297"/>
      <c r="FL51" s="297"/>
      <c r="FM51" s="297"/>
      <c r="FN51" s="297"/>
      <c r="FO51" s="297"/>
      <c r="FP51" s="297"/>
      <c r="FQ51" s="297"/>
      <c r="FR51" s="297"/>
      <c r="FS51" s="297"/>
      <c r="FT51" s="297"/>
      <c r="FU51" s="297"/>
      <c r="FV51" s="297"/>
      <c r="FW51" s="297"/>
      <c r="FX51" s="297"/>
      <c r="FY51" s="297"/>
      <c r="FZ51" s="297"/>
      <c r="GA51" s="297"/>
      <c r="GB51" s="297"/>
      <c r="GC51" s="297"/>
      <c r="GD51" s="297"/>
      <c r="GE51" s="297"/>
      <c r="GF51" s="297"/>
      <c r="GG51" s="297"/>
      <c r="GH51" s="297"/>
      <c r="GI51" s="297"/>
      <c r="GJ51" s="297"/>
      <c r="GK51" s="297"/>
      <c r="GL51" s="297"/>
      <c r="GM51" s="297"/>
      <c r="GN51" s="297"/>
      <c r="GO51" s="297"/>
      <c r="GP51" s="297"/>
      <c r="GQ51" s="297"/>
      <c r="GR51" s="297"/>
      <c r="GS51" s="297"/>
      <c r="GT51" s="297"/>
      <c r="GU51" s="297"/>
      <c r="GV51" s="297"/>
      <c r="GW51" s="297"/>
      <c r="GX51" s="297"/>
      <c r="GY51" s="297"/>
      <c r="GZ51" s="297"/>
      <c r="HA51" s="297"/>
      <c r="HB51" s="297"/>
      <c r="HC51" s="297"/>
      <c r="HD51" s="297"/>
      <c r="HE51" s="297"/>
      <c r="HF51" s="297"/>
      <c r="HG51" s="297"/>
      <c r="HH51" s="297"/>
      <c r="HI51" s="297"/>
      <c r="HJ51" s="297"/>
      <c r="HK51" s="297"/>
      <c r="HL51" s="297"/>
      <c r="HM51" s="297"/>
      <c r="HN51" s="297"/>
      <c r="HO51" s="297"/>
      <c r="HP51" s="297"/>
      <c r="HQ51" s="297"/>
      <c r="HR51" s="297"/>
      <c r="HS51" s="297"/>
      <c r="HT51" s="297"/>
      <c r="HU51" s="297"/>
      <c r="HV51" s="297"/>
      <c r="HW51" s="297"/>
      <c r="HX51" s="297"/>
      <c r="HY51" s="297"/>
      <c r="HZ51" s="297"/>
      <c r="IA51" s="297"/>
      <c r="IB51" s="297"/>
      <c r="IC51" s="297"/>
      <c r="ID51" s="297"/>
      <c r="IE51" s="297"/>
      <c r="IF51" s="297"/>
      <c r="IG51" s="297"/>
      <c r="IH51" s="297"/>
      <c r="II51" s="297"/>
      <c r="IJ51" s="297"/>
      <c r="IK51" s="297"/>
      <c r="IL51" s="297"/>
      <c r="IM51" s="297"/>
      <c r="IN51" s="297"/>
      <c r="IO51" s="297"/>
    </row>
    <row r="52" s="282" customFormat="1" ht="24" customHeight="1" spans="1:249">
      <c r="A52" s="297"/>
      <c r="B52" s="297"/>
      <c r="C52" s="297"/>
      <c r="D52" s="297"/>
      <c r="E52" s="297"/>
      <c r="F52" s="328"/>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297"/>
      <c r="CD52" s="297"/>
      <c r="CE52" s="297"/>
      <c r="CF52" s="297"/>
      <c r="CG52" s="297"/>
      <c r="CH52" s="297"/>
      <c r="CI52" s="297"/>
      <c r="CJ52" s="297"/>
      <c r="CK52" s="297"/>
      <c r="CL52" s="297"/>
      <c r="CM52" s="297"/>
      <c r="CN52" s="297"/>
      <c r="CO52" s="297"/>
      <c r="CP52" s="297"/>
      <c r="CQ52" s="297"/>
      <c r="CR52" s="297"/>
      <c r="CS52" s="297"/>
      <c r="CT52" s="297"/>
      <c r="CU52" s="297"/>
      <c r="CV52" s="297"/>
      <c r="CW52" s="297"/>
      <c r="CX52" s="297"/>
      <c r="CY52" s="297"/>
      <c r="CZ52" s="297"/>
      <c r="DA52" s="297"/>
      <c r="DB52" s="297"/>
      <c r="DC52" s="297"/>
      <c r="DD52" s="297"/>
      <c r="DE52" s="297"/>
      <c r="DF52" s="297"/>
      <c r="DG52" s="297"/>
      <c r="DH52" s="297"/>
      <c r="DI52" s="297"/>
      <c r="DJ52" s="297"/>
      <c r="DK52" s="297"/>
      <c r="DL52" s="297"/>
      <c r="DM52" s="297"/>
      <c r="DN52" s="297"/>
      <c r="DO52" s="297"/>
      <c r="DP52" s="297"/>
      <c r="DQ52" s="297"/>
      <c r="DR52" s="297"/>
      <c r="DS52" s="297"/>
      <c r="DT52" s="297"/>
      <c r="DU52" s="297"/>
      <c r="DV52" s="297"/>
      <c r="DW52" s="297"/>
      <c r="DX52" s="297"/>
      <c r="DY52" s="297"/>
      <c r="DZ52" s="297"/>
      <c r="EA52" s="297"/>
      <c r="EB52" s="297"/>
      <c r="EC52" s="297"/>
      <c r="ED52" s="297"/>
      <c r="EE52" s="297"/>
      <c r="EF52" s="297"/>
      <c r="EG52" s="297"/>
      <c r="EH52" s="297"/>
      <c r="EI52" s="297"/>
      <c r="EJ52" s="297"/>
      <c r="EK52" s="297"/>
      <c r="EL52" s="297"/>
      <c r="EM52" s="297"/>
      <c r="EN52" s="297"/>
      <c r="EO52" s="297"/>
      <c r="EP52" s="297"/>
      <c r="EQ52" s="297"/>
      <c r="ER52" s="297"/>
      <c r="ES52" s="297"/>
      <c r="ET52" s="297"/>
      <c r="EU52" s="297"/>
      <c r="EV52" s="297"/>
      <c r="EW52" s="297"/>
      <c r="EX52" s="297"/>
      <c r="EY52" s="297"/>
      <c r="EZ52" s="297"/>
      <c r="FA52" s="297"/>
      <c r="FB52" s="297"/>
      <c r="FC52" s="297"/>
      <c r="FD52" s="297"/>
      <c r="FE52" s="297"/>
      <c r="FF52" s="297"/>
      <c r="FG52" s="297"/>
      <c r="FH52" s="297"/>
      <c r="FI52" s="297"/>
      <c r="FJ52" s="297"/>
      <c r="FK52" s="297"/>
      <c r="FL52" s="297"/>
      <c r="FM52" s="297"/>
      <c r="FN52" s="297"/>
      <c r="FO52" s="297"/>
      <c r="FP52" s="297"/>
      <c r="FQ52" s="297"/>
      <c r="FR52" s="297"/>
      <c r="FS52" s="297"/>
      <c r="FT52" s="297"/>
      <c r="FU52" s="297"/>
      <c r="FV52" s="297"/>
      <c r="FW52" s="297"/>
      <c r="FX52" s="297"/>
      <c r="FY52" s="297"/>
      <c r="FZ52" s="297"/>
      <c r="GA52" s="297"/>
      <c r="GB52" s="297"/>
      <c r="GC52" s="297"/>
      <c r="GD52" s="297"/>
      <c r="GE52" s="297"/>
      <c r="GF52" s="297"/>
      <c r="GG52" s="297"/>
      <c r="GH52" s="297"/>
      <c r="GI52" s="297"/>
      <c r="GJ52" s="297"/>
      <c r="GK52" s="297"/>
      <c r="GL52" s="297"/>
      <c r="GM52" s="297"/>
      <c r="GN52" s="297"/>
      <c r="GO52" s="297"/>
      <c r="GP52" s="297"/>
      <c r="GQ52" s="297"/>
      <c r="GR52" s="297"/>
      <c r="GS52" s="297"/>
      <c r="GT52" s="297"/>
      <c r="GU52" s="297"/>
      <c r="GV52" s="297"/>
      <c r="GW52" s="297"/>
      <c r="GX52" s="297"/>
      <c r="GY52" s="297"/>
      <c r="GZ52" s="297"/>
      <c r="HA52" s="297"/>
      <c r="HB52" s="297"/>
      <c r="HC52" s="297"/>
      <c r="HD52" s="297"/>
      <c r="HE52" s="297"/>
      <c r="HF52" s="297"/>
      <c r="HG52" s="297"/>
      <c r="HH52" s="297"/>
      <c r="HI52" s="297"/>
      <c r="HJ52" s="297"/>
      <c r="HK52" s="297"/>
      <c r="HL52" s="297"/>
      <c r="HM52" s="297"/>
      <c r="HN52" s="297"/>
      <c r="HO52" s="297"/>
      <c r="HP52" s="297"/>
      <c r="HQ52" s="297"/>
      <c r="HR52" s="297"/>
      <c r="HS52" s="297"/>
      <c r="HT52" s="297"/>
      <c r="HU52" s="297"/>
      <c r="HV52" s="297"/>
      <c r="HW52" s="297"/>
      <c r="HX52" s="297"/>
      <c r="HY52" s="297"/>
      <c r="HZ52" s="297"/>
      <c r="IA52" s="297"/>
      <c r="IB52" s="297"/>
      <c r="IC52" s="297"/>
      <c r="ID52" s="297"/>
      <c r="IE52" s="297"/>
      <c r="IF52" s="297"/>
      <c r="IG52" s="297"/>
      <c r="IH52" s="297"/>
      <c r="II52" s="297"/>
      <c r="IJ52" s="297"/>
      <c r="IK52" s="297"/>
      <c r="IL52" s="297"/>
      <c r="IM52" s="297"/>
      <c r="IN52" s="297"/>
      <c r="IO52" s="297"/>
    </row>
    <row r="53" s="282" customFormat="1" ht="24" customHeight="1" spans="1:249">
      <c r="A53" s="297"/>
      <c r="B53" s="297"/>
      <c r="C53" s="297"/>
      <c r="D53" s="297"/>
      <c r="E53" s="297"/>
      <c r="F53" s="328"/>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297"/>
      <c r="AZ53" s="297"/>
      <c r="BA53" s="297"/>
      <c r="BB53" s="297"/>
      <c r="BC53" s="297"/>
      <c r="BD53" s="297"/>
      <c r="BE53" s="297"/>
      <c r="BF53" s="297"/>
      <c r="BG53" s="297"/>
      <c r="BH53" s="297"/>
      <c r="BI53" s="297"/>
      <c r="BJ53" s="297"/>
      <c r="BK53" s="297"/>
      <c r="BL53" s="297"/>
      <c r="BM53" s="297"/>
      <c r="BN53" s="297"/>
      <c r="BO53" s="297"/>
      <c r="BP53" s="297"/>
      <c r="BQ53" s="297"/>
      <c r="BR53" s="297"/>
      <c r="BS53" s="297"/>
      <c r="BT53" s="297"/>
      <c r="BU53" s="297"/>
      <c r="BV53" s="297"/>
      <c r="BW53" s="297"/>
      <c r="BX53" s="297"/>
      <c r="BY53" s="297"/>
      <c r="BZ53" s="297"/>
      <c r="CA53" s="297"/>
      <c r="CB53" s="297"/>
      <c r="CC53" s="297"/>
      <c r="CD53" s="297"/>
      <c r="CE53" s="297"/>
      <c r="CF53" s="297"/>
      <c r="CG53" s="297"/>
      <c r="CH53" s="297"/>
      <c r="CI53" s="297"/>
      <c r="CJ53" s="297"/>
      <c r="CK53" s="297"/>
      <c r="CL53" s="297"/>
      <c r="CM53" s="297"/>
      <c r="CN53" s="297"/>
      <c r="CO53" s="297"/>
      <c r="CP53" s="297"/>
      <c r="CQ53" s="297"/>
      <c r="CR53" s="297"/>
      <c r="CS53" s="297"/>
      <c r="CT53" s="297"/>
      <c r="CU53" s="297"/>
      <c r="CV53" s="297"/>
      <c r="CW53" s="297"/>
      <c r="CX53" s="297"/>
      <c r="CY53" s="297"/>
      <c r="CZ53" s="297"/>
      <c r="DA53" s="297"/>
      <c r="DB53" s="297"/>
      <c r="DC53" s="297"/>
      <c r="DD53" s="297"/>
      <c r="DE53" s="297"/>
      <c r="DF53" s="297"/>
      <c r="DG53" s="297"/>
      <c r="DH53" s="297"/>
      <c r="DI53" s="297"/>
      <c r="DJ53" s="297"/>
      <c r="DK53" s="297"/>
      <c r="DL53" s="297"/>
      <c r="DM53" s="297"/>
      <c r="DN53" s="297"/>
      <c r="DO53" s="297"/>
      <c r="DP53" s="297"/>
      <c r="DQ53" s="297"/>
      <c r="DR53" s="297"/>
      <c r="DS53" s="297"/>
      <c r="DT53" s="297"/>
      <c r="DU53" s="297"/>
      <c r="DV53" s="297"/>
      <c r="DW53" s="297"/>
      <c r="DX53" s="297"/>
      <c r="DY53" s="297"/>
      <c r="DZ53" s="297"/>
      <c r="EA53" s="297"/>
      <c r="EB53" s="297"/>
      <c r="EC53" s="297"/>
      <c r="ED53" s="297"/>
      <c r="EE53" s="297"/>
      <c r="EF53" s="297"/>
      <c r="EG53" s="297"/>
      <c r="EH53" s="297"/>
      <c r="EI53" s="297"/>
      <c r="EJ53" s="297"/>
      <c r="EK53" s="297"/>
      <c r="EL53" s="297"/>
      <c r="EM53" s="297"/>
      <c r="EN53" s="297"/>
      <c r="EO53" s="297"/>
      <c r="EP53" s="297"/>
      <c r="EQ53" s="297"/>
      <c r="ER53" s="297"/>
      <c r="ES53" s="297"/>
      <c r="ET53" s="297"/>
      <c r="EU53" s="297"/>
      <c r="EV53" s="297"/>
      <c r="EW53" s="297"/>
      <c r="EX53" s="297"/>
      <c r="EY53" s="297"/>
      <c r="EZ53" s="297"/>
      <c r="FA53" s="297"/>
      <c r="FB53" s="297"/>
      <c r="FC53" s="297"/>
      <c r="FD53" s="297"/>
      <c r="FE53" s="297"/>
      <c r="FF53" s="297"/>
      <c r="FG53" s="297"/>
      <c r="FH53" s="297"/>
      <c r="FI53" s="297"/>
      <c r="FJ53" s="297"/>
      <c r="FK53" s="297"/>
      <c r="FL53" s="297"/>
      <c r="FM53" s="297"/>
      <c r="FN53" s="297"/>
      <c r="FO53" s="297"/>
      <c r="FP53" s="297"/>
      <c r="FQ53" s="297"/>
      <c r="FR53" s="297"/>
      <c r="FS53" s="297"/>
      <c r="FT53" s="297"/>
      <c r="FU53" s="297"/>
      <c r="FV53" s="297"/>
      <c r="FW53" s="297"/>
      <c r="FX53" s="297"/>
      <c r="FY53" s="297"/>
      <c r="FZ53" s="297"/>
      <c r="GA53" s="297"/>
      <c r="GB53" s="297"/>
      <c r="GC53" s="297"/>
      <c r="GD53" s="297"/>
      <c r="GE53" s="297"/>
      <c r="GF53" s="297"/>
      <c r="GG53" s="297"/>
      <c r="GH53" s="297"/>
      <c r="GI53" s="297"/>
      <c r="GJ53" s="297"/>
      <c r="GK53" s="297"/>
      <c r="GL53" s="297"/>
      <c r="GM53" s="297"/>
      <c r="GN53" s="297"/>
      <c r="GO53" s="297"/>
      <c r="GP53" s="297"/>
      <c r="GQ53" s="297"/>
      <c r="GR53" s="297"/>
      <c r="GS53" s="297"/>
      <c r="GT53" s="297"/>
      <c r="GU53" s="297"/>
      <c r="GV53" s="297"/>
      <c r="GW53" s="297"/>
      <c r="GX53" s="297"/>
      <c r="GY53" s="297"/>
      <c r="GZ53" s="297"/>
      <c r="HA53" s="297"/>
      <c r="HB53" s="297"/>
      <c r="HC53" s="297"/>
      <c r="HD53" s="297"/>
      <c r="HE53" s="297"/>
      <c r="HF53" s="297"/>
      <c r="HG53" s="297"/>
      <c r="HH53" s="297"/>
      <c r="HI53" s="297"/>
      <c r="HJ53" s="297"/>
      <c r="HK53" s="297"/>
      <c r="HL53" s="297"/>
      <c r="HM53" s="297"/>
      <c r="HN53" s="297"/>
      <c r="HO53" s="297"/>
      <c r="HP53" s="297"/>
      <c r="HQ53" s="297"/>
      <c r="HR53" s="297"/>
      <c r="HS53" s="297"/>
      <c r="HT53" s="297"/>
      <c r="HU53" s="297"/>
      <c r="HV53" s="297"/>
      <c r="HW53" s="297"/>
      <c r="HX53" s="297"/>
      <c r="HY53" s="297"/>
      <c r="HZ53" s="297"/>
      <c r="IA53" s="297"/>
      <c r="IB53" s="297"/>
      <c r="IC53" s="297"/>
      <c r="ID53" s="297"/>
      <c r="IE53" s="297"/>
      <c r="IF53" s="297"/>
      <c r="IG53" s="297"/>
      <c r="IH53" s="297"/>
      <c r="II53" s="297"/>
      <c r="IJ53" s="297"/>
      <c r="IK53" s="297"/>
      <c r="IL53" s="297"/>
      <c r="IM53" s="297"/>
      <c r="IN53" s="297"/>
      <c r="IO53" s="297"/>
    </row>
    <row r="54" s="282" customFormat="1" ht="24" customHeight="1" spans="1:249">
      <c r="A54" s="297"/>
      <c r="B54" s="297"/>
      <c r="C54" s="297"/>
      <c r="D54" s="297"/>
      <c r="E54" s="297"/>
      <c r="F54" s="328"/>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297"/>
      <c r="AO54" s="297"/>
      <c r="AP54" s="297"/>
      <c r="AQ54" s="297"/>
      <c r="AR54" s="297"/>
      <c r="AS54" s="297"/>
      <c r="AT54" s="297"/>
      <c r="AU54" s="297"/>
      <c r="AV54" s="297"/>
      <c r="AW54" s="297"/>
      <c r="AX54" s="297"/>
      <c r="AY54" s="297"/>
      <c r="AZ54" s="297"/>
      <c r="BA54" s="297"/>
      <c r="BB54" s="297"/>
      <c r="BC54" s="297"/>
      <c r="BD54" s="297"/>
      <c r="BE54" s="297"/>
      <c r="BF54" s="297"/>
      <c r="BG54" s="297"/>
      <c r="BH54" s="297"/>
      <c r="BI54" s="297"/>
      <c r="BJ54" s="297"/>
      <c r="BK54" s="297"/>
      <c r="BL54" s="297"/>
      <c r="BM54" s="297"/>
      <c r="BN54" s="297"/>
      <c r="BO54" s="297"/>
      <c r="BP54" s="297"/>
      <c r="BQ54" s="297"/>
      <c r="BR54" s="297"/>
      <c r="BS54" s="297"/>
      <c r="BT54" s="297"/>
      <c r="BU54" s="297"/>
      <c r="BV54" s="297"/>
      <c r="BW54" s="297"/>
      <c r="BX54" s="297"/>
      <c r="BY54" s="297"/>
      <c r="BZ54" s="297"/>
      <c r="CA54" s="297"/>
      <c r="CB54" s="297"/>
      <c r="CC54" s="297"/>
      <c r="CD54" s="297"/>
      <c r="CE54" s="297"/>
      <c r="CF54" s="297"/>
      <c r="CG54" s="297"/>
      <c r="CH54" s="297"/>
      <c r="CI54" s="297"/>
      <c r="CJ54" s="297"/>
      <c r="CK54" s="297"/>
      <c r="CL54" s="297"/>
      <c r="CM54" s="297"/>
      <c r="CN54" s="297"/>
      <c r="CO54" s="297"/>
      <c r="CP54" s="297"/>
      <c r="CQ54" s="297"/>
      <c r="CR54" s="297"/>
      <c r="CS54" s="297"/>
      <c r="CT54" s="297"/>
      <c r="CU54" s="297"/>
      <c r="CV54" s="297"/>
      <c r="CW54" s="297"/>
      <c r="CX54" s="297"/>
      <c r="CY54" s="297"/>
      <c r="CZ54" s="297"/>
      <c r="DA54" s="297"/>
      <c r="DB54" s="297"/>
      <c r="DC54" s="297"/>
      <c r="DD54" s="297"/>
      <c r="DE54" s="297"/>
      <c r="DF54" s="297"/>
      <c r="DG54" s="297"/>
      <c r="DH54" s="297"/>
      <c r="DI54" s="297"/>
      <c r="DJ54" s="297"/>
      <c r="DK54" s="297"/>
      <c r="DL54" s="297"/>
      <c r="DM54" s="297"/>
      <c r="DN54" s="297"/>
      <c r="DO54" s="297"/>
      <c r="DP54" s="297"/>
      <c r="DQ54" s="297"/>
      <c r="DR54" s="297"/>
      <c r="DS54" s="297"/>
      <c r="DT54" s="297"/>
      <c r="DU54" s="297"/>
      <c r="DV54" s="297"/>
      <c r="DW54" s="297"/>
      <c r="DX54" s="297"/>
      <c r="DY54" s="297"/>
      <c r="DZ54" s="297"/>
      <c r="EA54" s="297"/>
      <c r="EB54" s="297"/>
      <c r="EC54" s="297"/>
      <c r="ED54" s="297"/>
      <c r="EE54" s="297"/>
      <c r="EF54" s="297"/>
      <c r="EG54" s="297"/>
      <c r="EH54" s="297"/>
      <c r="EI54" s="297"/>
      <c r="EJ54" s="297"/>
      <c r="EK54" s="297"/>
      <c r="EL54" s="297"/>
      <c r="EM54" s="297"/>
      <c r="EN54" s="297"/>
      <c r="EO54" s="297"/>
      <c r="EP54" s="297"/>
      <c r="EQ54" s="297"/>
      <c r="ER54" s="297"/>
      <c r="ES54" s="297"/>
      <c r="ET54" s="297"/>
      <c r="EU54" s="297"/>
      <c r="EV54" s="297"/>
      <c r="EW54" s="297"/>
      <c r="EX54" s="297"/>
      <c r="EY54" s="297"/>
      <c r="EZ54" s="297"/>
      <c r="FA54" s="297"/>
      <c r="FB54" s="297"/>
      <c r="FC54" s="297"/>
      <c r="FD54" s="297"/>
      <c r="FE54" s="297"/>
      <c r="FF54" s="297"/>
      <c r="FG54" s="297"/>
      <c r="FH54" s="297"/>
      <c r="FI54" s="297"/>
      <c r="FJ54" s="297"/>
      <c r="FK54" s="297"/>
      <c r="FL54" s="297"/>
      <c r="FM54" s="297"/>
      <c r="FN54" s="297"/>
      <c r="FO54" s="297"/>
      <c r="FP54" s="297"/>
      <c r="FQ54" s="297"/>
      <c r="FR54" s="297"/>
      <c r="FS54" s="297"/>
      <c r="FT54" s="297"/>
      <c r="FU54" s="297"/>
      <c r="FV54" s="297"/>
      <c r="FW54" s="297"/>
      <c r="FX54" s="297"/>
      <c r="FY54" s="297"/>
      <c r="FZ54" s="297"/>
      <c r="GA54" s="297"/>
      <c r="GB54" s="297"/>
      <c r="GC54" s="297"/>
      <c r="GD54" s="297"/>
      <c r="GE54" s="297"/>
      <c r="GF54" s="297"/>
      <c r="GG54" s="297"/>
      <c r="GH54" s="297"/>
      <c r="GI54" s="297"/>
      <c r="GJ54" s="297"/>
      <c r="GK54" s="297"/>
      <c r="GL54" s="297"/>
      <c r="GM54" s="297"/>
      <c r="GN54" s="297"/>
      <c r="GO54" s="297"/>
      <c r="GP54" s="297"/>
      <c r="GQ54" s="297"/>
      <c r="GR54" s="297"/>
      <c r="GS54" s="297"/>
      <c r="GT54" s="297"/>
      <c r="GU54" s="297"/>
      <c r="GV54" s="297"/>
      <c r="GW54" s="297"/>
      <c r="GX54" s="297"/>
      <c r="GY54" s="297"/>
      <c r="GZ54" s="297"/>
      <c r="HA54" s="297"/>
      <c r="HB54" s="297"/>
      <c r="HC54" s="297"/>
      <c r="HD54" s="297"/>
      <c r="HE54" s="297"/>
      <c r="HF54" s="297"/>
      <c r="HG54" s="297"/>
      <c r="HH54" s="297"/>
      <c r="HI54" s="297"/>
      <c r="HJ54" s="297"/>
      <c r="HK54" s="297"/>
      <c r="HL54" s="297"/>
      <c r="HM54" s="297"/>
      <c r="HN54" s="297"/>
      <c r="HO54" s="297"/>
      <c r="HP54" s="297"/>
      <c r="HQ54" s="297"/>
      <c r="HR54" s="297"/>
      <c r="HS54" s="297"/>
      <c r="HT54" s="297"/>
      <c r="HU54" s="297"/>
      <c r="HV54" s="297"/>
      <c r="HW54" s="297"/>
      <c r="HX54" s="297"/>
      <c r="HY54" s="297"/>
      <c r="HZ54" s="297"/>
      <c r="IA54" s="297"/>
      <c r="IB54" s="297"/>
      <c r="IC54" s="297"/>
      <c r="ID54" s="297"/>
      <c r="IE54" s="297"/>
      <c r="IF54" s="297"/>
      <c r="IG54" s="297"/>
      <c r="IH54" s="297"/>
      <c r="II54" s="297"/>
      <c r="IJ54" s="297"/>
      <c r="IK54" s="297"/>
      <c r="IL54" s="297"/>
      <c r="IM54" s="297"/>
      <c r="IN54" s="297"/>
      <c r="IO54" s="297"/>
    </row>
    <row r="55" s="282" customFormat="1" ht="24" customHeight="1" spans="1:249">
      <c r="A55" s="297"/>
      <c r="B55" s="297"/>
      <c r="C55" s="297"/>
      <c r="D55" s="297"/>
      <c r="E55" s="297"/>
      <c r="F55" s="328"/>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c r="AN55" s="297"/>
      <c r="AO55" s="297"/>
      <c r="AP55" s="297"/>
      <c r="AQ55" s="297"/>
      <c r="AR55" s="297"/>
      <c r="AS55" s="297"/>
      <c r="AT55" s="297"/>
      <c r="AU55" s="297"/>
      <c r="AV55" s="297"/>
      <c r="AW55" s="297"/>
      <c r="AX55" s="297"/>
      <c r="AY55" s="297"/>
      <c r="AZ55" s="297"/>
      <c r="BA55" s="297"/>
      <c r="BB55" s="297"/>
      <c r="BC55" s="297"/>
      <c r="BD55" s="297"/>
      <c r="BE55" s="297"/>
      <c r="BF55" s="297"/>
      <c r="BG55" s="297"/>
      <c r="BH55" s="297"/>
      <c r="BI55" s="297"/>
      <c r="BJ55" s="297"/>
      <c r="BK55" s="297"/>
      <c r="BL55" s="297"/>
      <c r="BM55" s="297"/>
      <c r="BN55" s="297"/>
      <c r="BO55" s="297"/>
      <c r="BP55" s="297"/>
      <c r="BQ55" s="297"/>
      <c r="BR55" s="297"/>
      <c r="BS55" s="297"/>
      <c r="BT55" s="297"/>
      <c r="BU55" s="297"/>
      <c r="BV55" s="297"/>
      <c r="BW55" s="297"/>
      <c r="BX55" s="297"/>
      <c r="BY55" s="297"/>
      <c r="BZ55" s="297"/>
      <c r="CA55" s="297"/>
      <c r="CB55" s="297"/>
      <c r="CC55" s="297"/>
      <c r="CD55" s="297"/>
      <c r="CE55" s="297"/>
      <c r="CF55" s="297"/>
      <c r="CG55" s="297"/>
      <c r="CH55" s="297"/>
      <c r="CI55" s="297"/>
      <c r="CJ55" s="297"/>
      <c r="CK55" s="297"/>
      <c r="CL55" s="297"/>
      <c r="CM55" s="297"/>
      <c r="CN55" s="297"/>
      <c r="CO55" s="297"/>
      <c r="CP55" s="297"/>
      <c r="CQ55" s="297"/>
      <c r="CR55" s="297"/>
      <c r="CS55" s="297"/>
      <c r="CT55" s="297"/>
      <c r="CU55" s="297"/>
      <c r="CV55" s="297"/>
      <c r="CW55" s="297"/>
      <c r="CX55" s="297"/>
      <c r="CY55" s="297"/>
      <c r="CZ55" s="297"/>
      <c r="DA55" s="297"/>
      <c r="DB55" s="297"/>
      <c r="DC55" s="297"/>
      <c r="DD55" s="297"/>
      <c r="DE55" s="297"/>
      <c r="DF55" s="297"/>
      <c r="DG55" s="297"/>
      <c r="DH55" s="297"/>
      <c r="DI55" s="297"/>
      <c r="DJ55" s="297"/>
      <c r="DK55" s="297"/>
      <c r="DL55" s="297"/>
      <c r="DM55" s="297"/>
      <c r="DN55" s="297"/>
      <c r="DO55" s="297"/>
      <c r="DP55" s="297"/>
      <c r="DQ55" s="297"/>
      <c r="DR55" s="297"/>
      <c r="DS55" s="297"/>
      <c r="DT55" s="297"/>
      <c r="DU55" s="297"/>
      <c r="DV55" s="297"/>
      <c r="DW55" s="297"/>
      <c r="DX55" s="297"/>
      <c r="DY55" s="297"/>
      <c r="DZ55" s="297"/>
      <c r="EA55" s="297"/>
      <c r="EB55" s="297"/>
      <c r="EC55" s="297"/>
      <c r="ED55" s="297"/>
      <c r="EE55" s="297"/>
      <c r="EF55" s="297"/>
      <c r="EG55" s="297"/>
      <c r="EH55" s="297"/>
      <c r="EI55" s="297"/>
      <c r="EJ55" s="297"/>
      <c r="EK55" s="297"/>
      <c r="EL55" s="297"/>
      <c r="EM55" s="297"/>
      <c r="EN55" s="297"/>
      <c r="EO55" s="297"/>
      <c r="EP55" s="297"/>
      <c r="EQ55" s="297"/>
      <c r="ER55" s="297"/>
      <c r="ES55" s="297"/>
      <c r="ET55" s="297"/>
      <c r="EU55" s="297"/>
      <c r="EV55" s="297"/>
      <c r="EW55" s="297"/>
      <c r="EX55" s="297"/>
      <c r="EY55" s="297"/>
      <c r="EZ55" s="297"/>
      <c r="FA55" s="297"/>
      <c r="FB55" s="297"/>
      <c r="FC55" s="297"/>
      <c r="FD55" s="297"/>
      <c r="FE55" s="297"/>
      <c r="FF55" s="297"/>
      <c r="FG55" s="297"/>
      <c r="FH55" s="297"/>
      <c r="FI55" s="297"/>
      <c r="FJ55" s="297"/>
      <c r="FK55" s="297"/>
      <c r="FL55" s="297"/>
      <c r="FM55" s="297"/>
      <c r="FN55" s="297"/>
      <c r="FO55" s="297"/>
      <c r="FP55" s="297"/>
      <c r="FQ55" s="297"/>
      <c r="FR55" s="297"/>
      <c r="FS55" s="297"/>
      <c r="FT55" s="297"/>
      <c r="FU55" s="297"/>
      <c r="FV55" s="297"/>
      <c r="FW55" s="297"/>
      <c r="FX55" s="297"/>
      <c r="FY55" s="297"/>
      <c r="FZ55" s="297"/>
      <c r="GA55" s="297"/>
      <c r="GB55" s="297"/>
      <c r="GC55" s="297"/>
      <c r="GD55" s="297"/>
      <c r="GE55" s="297"/>
      <c r="GF55" s="297"/>
      <c r="GG55" s="297"/>
      <c r="GH55" s="297"/>
      <c r="GI55" s="297"/>
      <c r="GJ55" s="297"/>
      <c r="GK55" s="297"/>
      <c r="GL55" s="297"/>
      <c r="GM55" s="297"/>
      <c r="GN55" s="297"/>
      <c r="GO55" s="297"/>
      <c r="GP55" s="297"/>
      <c r="GQ55" s="297"/>
      <c r="GR55" s="297"/>
      <c r="GS55" s="297"/>
      <c r="GT55" s="297"/>
      <c r="GU55" s="297"/>
      <c r="GV55" s="297"/>
      <c r="GW55" s="297"/>
      <c r="GX55" s="297"/>
      <c r="GY55" s="297"/>
      <c r="GZ55" s="297"/>
      <c r="HA55" s="297"/>
      <c r="HB55" s="297"/>
      <c r="HC55" s="297"/>
      <c r="HD55" s="297"/>
      <c r="HE55" s="297"/>
      <c r="HF55" s="297"/>
      <c r="HG55" s="297"/>
      <c r="HH55" s="297"/>
      <c r="HI55" s="297"/>
      <c r="HJ55" s="297"/>
      <c r="HK55" s="297"/>
      <c r="HL55" s="297"/>
      <c r="HM55" s="297"/>
      <c r="HN55" s="297"/>
      <c r="HO55" s="297"/>
      <c r="HP55" s="297"/>
      <c r="HQ55" s="297"/>
      <c r="HR55" s="297"/>
      <c r="HS55" s="297"/>
      <c r="HT55" s="297"/>
      <c r="HU55" s="297"/>
      <c r="HV55" s="297"/>
      <c r="HW55" s="297"/>
      <c r="HX55" s="297"/>
      <c r="HY55" s="297"/>
      <c r="HZ55" s="297"/>
      <c r="IA55" s="297"/>
      <c r="IB55" s="297"/>
      <c r="IC55" s="297"/>
      <c r="ID55" s="297"/>
      <c r="IE55" s="297"/>
      <c r="IF55" s="297"/>
      <c r="IG55" s="297"/>
      <c r="IH55" s="297"/>
      <c r="II55" s="297"/>
      <c r="IJ55" s="297"/>
      <c r="IK55" s="297"/>
      <c r="IL55" s="297"/>
      <c r="IM55" s="297"/>
      <c r="IN55" s="297"/>
      <c r="IO55" s="297"/>
    </row>
    <row r="56" s="282" customFormat="1" ht="24" customHeight="1" spans="1:249">
      <c r="A56" s="297"/>
      <c r="B56" s="297"/>
      <c r="C56" s="297"/>
      <c r="D56" s="297"/>
      <c r="E56" s="297"/>
      <c r="F56" s="328"/>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7"/>
      <c r="AY56" s="297"/>
      <c r="AZ56" s="297"/>
      <c r="BA56" s="297"/>
      <c r="BB56" s="297"/>
      <c r="BC56" s="297"/>
      <c r="BD56" s="297"/>
      <c r="BE56" s="297"/>
      <c r="BF56" s="297"/>
      <c r="BG56" s="297"/>
      <c r="BH56" s="297"/>
      <c r="BI56" s="297"/>
      <c r="BJ56" s="297"/>
      <c r="BK56" s="297"/>
      <c r="BL56" s="297"/>
      <c r="BM56" s="297"/>
      <c r="BN56" s="297"/>
      <c r="BO56" s="297"/>
      <c r="BP56" s="297"/>
      <c r="BQ56" s="297"/>
      <c r="BR56" s="297"/>
      <c r="BS56" s="297"/>
      <c r="BT56" s="297"/>
      <c r="BU56" s="297"/>
      <c r="BV56" s="297"/>
      <c r="BW56" s="297"/>
      <c r="BX56" s="297"/>
      <c r="BY56" s="297"/>
      <c r="BZ56" s="297"/>
      <c r="CA56" s="297"/>
      <c r="CB56" s="297"/>
      <c r="CC56" s="297"/>
      <c r="CD56" s="297"/>
      <c r="CE56" s="297"/>
      <c r="CF56" s="297"/>
      <c r="CG56" s="297"/>
      <c r="CH56" s="297"/>
      <c r="CI56" s="297"/>
      <c r="CJ56" s="297"/>
      <c r="CK56" s="297"/>
      <c r="CL56" s="297"/>
      <c r="CM56" s="297"/>
      <c r="CN56" s="297"/>
      <c r="CO56" s="297"/>
      <c r="CP56" s="297"/>
      <c r="CQ56" s="297"/>
      <c r="CR56" s="297"/>
      <c r="CS56" s="297"/>
      <c r="CT56" s="297"/>
      <c r="CU56" s="297"/>
      <c r="CV56" s="297"/>
      <c r="CW56" s="297"/>
      <c r="CX56" s="297"/>
      <c r="CY56" s="297"/>
      <c r="CZ56" s="297"/>
      <c r="DA56" s="297"/>
      <c r="DB56" s="297"/>
      <c r="DC56" s="297"/>
      <c r="DD56" s="297"/>
      <c r="DE56" s="297"/>
      <c r="DF56" s="297"/>
      <c r="DG56" s="297"/>
      <c r="DH56" s="297"/>
      <c r="DI56" s="297"/>
      <c r="DJ56" s="297"/>
      <c r="DK56" s="297"/>
      <c r="DL56" s="297"/>
      <c r="DM56" s="297"/>
      <c r="DN56" s="297"/>
      <c r="DO56" s="297"/>
      <c r="DP56" s="297"/>
      <c r="DQ56" s="297"/>
      <c r="DR56" s="297"/>
      <c r="DS56" s="297"/>
      <c r="DT56" s="297"/>
      <c r="DU56" s="297"/>
      <c r="DV56" s="297"/>
      <c r="DW56" s="297"/>
      <c r="DX56" s="297"/>
      <c r="DY56" s="297"/>
      <c r="DZ56" s="297"/>
      <c r="EA56" s="297"/>
      <c r="EB56" s="297"/>
      <c r="EC56" s="297"/>
      <c r="ED56" s="297"/>
      <c r="EE56" s="297"/>
      <c r="EF56" s="297"/>
      <c r="EG56" s="297"/>
      <c r="EH56" s="297"/>
      <c r="EI56" s="297"/>
      <c r="EJ56" s="297"/>
      <c r="EK56" s="297"/>
      <c r="EL56" s="297"/>
      <c r="EM56" s="297"/>
      <c r="EN56" s="297"/>
      <c r="EO56" s="297"/>
      <c r="EP56" s="297"/>
      <c r="EQ56" s="297"/>
      <c r="ER56" s="297"/>
      <c r="ES56" s="297"/>
      <c r="ET56" s="297"/>
      <c r="EU56" s="297"/>
      <c r="EV56" s="297"/>
      <c r="EW56" s="297"/>
      <c r="EX56" s="297"/>
      <c r="EY56" s="297"/>
      <c r="EZ56" s="297"/>
      <c r="FA56" s="297"/>
      <c r="FB56" s="297"/>
      <c r="FC56" s="297"/>
      <c r="FD56" s="297"/>
      <c r="FE56" s="297"/>
      <c r="FF56" s="297"/>
      <c r="FG56" s="297"/>
      <c r="FH56" s="297"/>
      <c r="FI56" s="297"/>
      <c r="FJ56" s="297"/>
      <c r="FK56" s="297"/>
      <c r="FL56" s="297"/>
      <c r="FM56" s="297"/>
      <c r="FN56" s="297"/>
      <c r="FO56" s="297"/>
      <c r="FP56" s="297"/>
      <c r="FQ56" s="297"/>
      <c r="FR56" s="297"/>
      <c r="FS56" s="297"/>
      <c r="FT56" s="297"/>
      <c r="FU56" s="297"/>
      <c r="FV56" s="297"/>
      <c r="FW56" s="297"/>
      <c r="FX56" s="297"/>
      <c r="FY56" s="297"/>
      <c r="FZ56" s="297"/>
      <c r="GA56" s="297"/>
      <c r="GB56" s="297"/>
      <c r="GC56" s="297"/>
      <c r="GD56" s="297"/>
      <c r="GE56" s="297"/>
      <c r="GF56" s="297"/>
      <c r="GG56" s="297"/>
      <c r="GH56" s="297"/>
      <c r="GI56" s="297"/>
      <c r="GJ56" s="297"/>
      <c r="GK56" s="297"/>
      <c r="GL56" s="297"/>
      <c r="GM56" s="297"/>
      <c r="GN56" s="297"/>
      <c r="GO56" s="297"/>
      <c r="GP56" s="297"/>
      <c r="GQ56" s="297"/>
      <c r="GR56" s="297"/>
      <c r="GS56" s="297"/>
      <c r="GT56" s="297"/>
      <c r="GU56" s="297"/>
      <c r="GV56" s="297"/>
      <c r="GW56" s="297"/>
      <c r="GX56" s="297"/>
      <c r="GY56" s="297"/>
      <c r="GZ56" s="297"/>
      <c r="HA56" s="297"/>
      <c r="HB56" s="297"/>
      <c r="HC56" s="297"/>
      <c r="HD56" s="297"/>
      <c r="HE56" s="297"/>
      <c r="HF56" s="297"/>
      <c r="HG56" s="297"/>
      <c r="HH56" s="297"/>
      <c r="HI56" s="297"/>
      <c r="HJ56" s="297"/>
      <c r="HK56" s="297"/>
      <c r="HL56" s="297"/>
      <c r="HM56" s="297"/>
      <c r="HN56" s="297"/>
      <c r="HO56" s="297"/>
      <c r="HP56" s="297"/>
      <c r="HQ56" s="297"/>
      <c r="HR56" s="297"/>
      <c r="HS56" s="297"/>
      <c r="HT56" s="297"/>
      <c r="HU56" s="297"/>
      <c r="HV56" s="297"/>
      <c r="HW56" s="297"/>
      <c r="HX56" s="297"/>
      <c r="HY56" s="297"/>
      <c r="HZ56" s="297"/>
      <c r="IA56" s="297"/>
      <c r="IB56" s="297"/>
      <c r="IC56" s="297"/>
      <c r="ID56" s="297"/>
      <c r="IE56" s="297"/>
      <c r="IF56" s="297"/>
      <c r="IG56" s="297"/>
      <c r="IH56" s="297"/>
      <c r="II56" s="297"/>
      <c r="IJ56" s="297"/>
      <c r="IK56" s="297"/>
      <c r="IL56" s="297"/>
      <c r="IM56" s="297"/>
      <c r="IN56" s="297"/>
      <c r="IO56" s="297"/>
    </row>
    <row r="57" s="282" customFormat="1" ht="24" customHeight="1" spans="1:249">
      <c r="A57" s="297"/>
      <c r="B57" s="297"/>
      <c r="C57" s="297"/>
      <c r="D57" s="297"/>
      <c r="E57" s="297"/>
      <c r="F57" s="328"/>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c r="AN57" s="297"/>
      <c r="AO57" s="297"/>
      <c r="AP57" s="297"/>
      <c r="AQ57" s="297"/>
      <c r="AR57" s="297"/>
      <c r="AS57" s="297"/>
      <c r="AT57" s="297"/>
      <c r="AU57" s="297"/>
      <c r="AV57" s="297"/>
      <c r="AW57" s="297"/>
      <c r="AX57" s="297"/>
      <c r="AY57" s="297"/>
      <c r="AZ57" s="297"/>
      <c r="BA57" s="297"/>
      <c r="BB57" s="297"/>
      <c r="BC57" s="297"/>
      <c r="BD57" s="297"/>
      <c r="BE57" s="297"/>
      <c r="BF57" s="297"/>
      <c r="BG57" s="297"/>
      <c r="BH57" s="297"/>
      <c r="BI57" s="297"/>
      <c r="BJ57" s="297"/>
      <c r="BK57" s="297"/>
      <c r="BL57" s="297"/>
      <c r="BM57" s="297"/>
      <c r="BN57" s="297"/>
      <c r="BO57" s="297"/>
      <c r="BP57" s="297"/>
      <c r="BQ57" s="297"/>
      <c r="BR57" s="297"/>
      <c r="BS57" s="297"/>
      <c r="BT57" s="297"/>
      <c r="BU57" s="297"/>
      <c r="BV57" s="297"/>
      <c r="BW57" s="297"/>
      <c r="BX57" s="297"/>
      <c r="BY57" s="297"/>
      <c r="BZ57" s="297"/>
      <c r="CA57" s="297"/>
      <c r="CB57" s="297"/>
      <c r="CC57" s="297"/>
      <c r="CD57" s="297"/>
      <c r="CE57" s="297"/>
      <c r="CF57" s="297"/>
      <c r="CG57" s="297"/>
      <c r="CH57" s="297"/>
      <c r="CI57" s="297"/>
      <c r="CJ57" s="297"/>
      <c r="CK57" s="297"/>
      <c r="CL57" s="297"/>
      <c r="CM57" s="297"/>
      <c r="CN57" s="297"/>
      <c r="CO57" s="297"/>
      <c r="CP57" s="297"/>
      <c r="CQ57" s="297"/>
      <c r="CR57" s="297"/>
      <c r="CS57" s="297"/>
      <c r="CT57" s="297"/>
      <c r="CU57" s="297"/>
      <c r="CV57" s="297"/>
      <c r="CW57" s="297"/>
      <c r="CX57" s="297"/>
      <c r="CY57" s="297"/>
      <c r="CZ57" s="297"/>
      <c r="DA57" s="297"/>
      <c r="DB57" s="297"/>
      <c r="DC57" s="297"/>
      <c r="DD57" s="297"/>
      <c r="DE57" s="297"/>
      <c r="DF57" s="297"/>
      <c r="DG57" s="297"/>
      <c r="DH57" s="297"/>
      <c r="DI57" s="297"/>
      <c r="DJ57" s="297"/>
      <c r="DK57" s="297"/>
      <c r="DL57" s="297"/>
      <c r="DM57" s="297"/>
      <c r="DN57" s="297"/>
      <c r="DO57" s="297"/>
      <c r="DP57" s="297"/>
      <c r="DQ57" s="297"/>
      <c r="DR57" s="297"/>
      <c r="DS57" s="297"/>
      <c r="DT57" s="297"/>
      <c r="DU57" s="297"/>
      <c r="DV57" s="297"/>
      <c r="DW57" s="297"/>
      <c r="DX57" s="297"/>
      <c r="DY57" s="297"/>
      <c r="DZ57" s="297"/>
      <c r="EA57" s="297"/>
      <c r="EB57" s="297"/>
      <c r="EC57" s="297"/>
      <c r="ED57" s="297"/>
      <c r="EE57" s="297"/>
      <c r="EF57" s="297"/>
      <c r="EG57" s="297"/>
      <c r="EH57" s="297"/>
      <c r="EI57" s="297"/>
      <c r="EJ57" s="297"/>
      <c r="EK57" s="297"/>
      <c r="EL57" s="297"/>
      <c r="EM57" s="297"/>
      <c r="EN57" s="297"/>
      <c r="EO57" s="297"/>
      <c r="EP57" s="297"/>
      <c r="EQ57" s="297"/>
      <c r="ER57" s="297"/>
      <c r="ES57" s="297"/>
      <c r="ET57" s="297"/>
      <c r="EU57" s="297"/>
      <c r="EV57" s="297"/>
      <c r="EW57" s="297"/>
      <c r="EX57" s="297"/>
      <c r="EY57" s="297"/>
      <c r="EZ57" s="297"/>
      <c r="FA57" s="297"/>
      <c r="FB57" s="297"/>
      <c r="FC57" s="297"/>
      <c r="FD57" s="297"/>
      <c r="FE57" s="297"/>
      <c r="FF57" s="297"/>
      <c r="FG57" s="297"/>
      <c r="FH57" s="297"/>
      <c r="FI57" s="297"/>
      <c r="FJ57" s="297"/>
      <c r="FK57" s="297"/>
      <c r="FL57" s="297"/>
      <c r="FM57" s="297"/>
      <c r="FN57" s="297"/>
      <c r="FO57" s="297"/>
      <c r="FP57" s="297"/>
      <c r="FQ57" s="297"/>
      <c r="FR57" s="297"/>
      <c r="FS57" s="297"/>
      <c r="FT57" s="297"/>
      <c r="FU57" s="297"/>
      <c r="FV57" s="297"/>
      <c r="FW57" s="297"/>
      <c r="FX57" s="297"/>
      <c r="FY57" s="297"/>
      <c r="FZ57" s="297"/>
      <c r="GA57" s="297"/>
      <c r="GB57" s="297"/>
      <c r="GC57" s="297"/>
      <c r="GD57" s="297"/>
      <c r="GE57" s="297"/>
      <c r="GF57" s="297"/>
      <c r="GG57" s="297"/>
      <c r="GH57" s="297"/>
      <c r="GI57" s="297"/>
      <c r="GJ57" s="297"/>
      <c r="GK57" s="297"/>
      <c r="GL57" s="297"/>
      <c r="GM57" s="297"/>
      <c r="GN57" s="297"/>
      <c r="GO57" s="297"/>
      <c r="GP57" s="297"/>
      <c r="GQ57" s="297"/>
      <c r="GR57" s="297"/>
      <c r="GS57" s="297"/>
      <c r="GT57" s="297"/>
      <c r="GU57" s="297"/>
      <c r="GV57" s="297"/>
      <c r="GW57" s="297"/>
      <c r="GX57" s="297"/>
      <c r="GY57" s="297"/>
      <c r="GZ57" s="297"/>
      <c r="HA57" s="297"/>
      <c r="HB57" s="297"/>
      <c r="HC57" s="297"/>
      <c r="HD57" s="297"/>
      <c r="HE57" s="297"/>
      <c r="HF57" s="297"/>
      <c r="HG57" s="297"/>
      <c r="HH57" s="297"/>
      <c r="HI57" s="297"/>
      <c r="HJ57" s="297"/>
      <c r="HK57" s="297"/>
      <c r="HL57" s="297"/>
      <c r="HM57" s="297"/>
      <c r="HN57" s="297"/>
      <c r="HO57" s="297"/>
      <c r="HP57" s="297"/>
      <c r="HQ57" s="297"/>
      <c r="HR57" s="297"/>
      <c r="HS57" s="297"/>
      <c r="HT57" s="297"/>
      <c r="HU57" s="297"/>
      <c r="HV57" s="297"/>
      <c r="HW57" s="297"/>
      <c r="HX57" s="297"/>
      <c r="HY57" s="297"/>
      <c r="HZ57" s="297"/>
      <c r="IA57" s="297"/>
      <c r="IB57" s="297"/>
      <c r="IC57" s="297"/>
      <c r="ID57" s="297"/>
      <c r="IE57" s="297"/>
      <c r="IF57" s="297"/>
      <c r="IG57" s="297"/>
      <c r="IH57" s="297"/>
      <c r="II57" s="297"/>
      <c r="IJ57" s="297"/>
      <c r="IK57" s="297"/>
      <c r="IL57" s="297"/>
      <c r="IM57" s="297"/>
      <c r="IN57" s="297"/>
      <c r="IO57" s="297"/>
    </row>
    <row r="58" s="282" customFormat="1" ht="24" customHeight="1" spans="1:249">
      <c r="A58" s="297"/>
      <c r="B58" s="297"/>
      <c r="C58" s="297"/>
      <c r="D58" s="297"/>
      <c r="E58" s="297"/>
      <c r="F58" s="328"/>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297"/>
      <c r="AO58" s="297"/>
      <c r="AP58" s="297"/>
      <c r="AQ58" s="297"/>
      <c r="AR58" s="297"/>
      <c r="AS58" s="297"/>
      <c r="AT58" s="297"/>
      <c r="AU58" s="297"/>
      <c r="AV58" s="297"/>
      <c r="AW58" s="297"/>
      <c r="AX58" s="297"/>
      <c r="AY58" s="297"/>
      <c r="AZ58" s="297"/>
      <c r="BA58" s="297"/>
      <c r="BB58" s="297"/>
      <c r="BC58" s="297"/>
      <c r="BD58" s="297"/>
      <c r="BE58" s="297"/>
      <c r="BF58" s="297"/>
      <c r="BG58" s="297"/>
      <c r="BH58" s="297"/>
      <c r="BI58" s="297"/>
      <c r="BJ58" s="297"/>
      <c r="BK58" s="297"/>
      <c r="BL58" s="297"/>
      <c r="BM58" s="297"/>
      <c r="BN58" s="297"/>
      <c r="BO58" s="297"/>
      <c r="BP58" s="297"/>
      <c r="BQ58" s="297"/>
      <c r="BR58" s="297"/>
      <c r="BS58" s="297"/>
      <c r="BT58" s="297"/>
      <c r="BU58" s="297"/>
      <c r="BV58" s="297"/>
      <c r="BW58" s="297"/>
      <c r="BX58" s="297"/>
      <c r="BY58" s="297"/>
      <c r="BZ58" s="297"/>
      <c r="CA58" s="297"/>
      <c r="CB58" s="297"/>
      <c r="CC58" s="297"/>
      <c r="CD58" s="297"/>
      <c r="CE58" s="297"/>
      <c r="CF58" s="297"/>
      <c r="CG58" s="297"/>
      <c r="CH58" s="297"/>
      <c r="CI58" s="297"/>
      <c r="CJ58" s="297"/>
      <c r="CK58" s="297"/>
      <c r="CL58" s="297"/>
      <c r="CM58" s="297"/>
      <c r="CN58" s="297"/>
      <c r="CO58" s="297"/>
      <c r="CP58" s="297"/>
      <c r="CQ58" s="297"/>
      <c r="CR58" s="297"/>
      <c r="CS58" s="297"/>
      <c r="CT58" s="297"/>
      <c r="CU58" s="297"/>
      <c r="CV58" s="297"/>
      <c r="CW58" s="297"/>
      <c r="CX58" s="297"/>
      <c r="CY58" s="297"/>
      <c r="CZ58" s="297"/>
      <c r="DA58" s="297"/>
      <c r="DB58" s="297"/>
      <c r="DC58" s="297"/>
      <c r="DD58" s="297"/>
      <c r="DE58" s="297"/>
      <c r="DF58" s="297"/>
      <c r="DG58" s="297"/>
      <c r="DH58" s="297"/>
      <c r="DI58" s="297"/>
      <c r="DJ58" s="297"/>
      <c r="DK58" s="297"/>
      <c r="DL58" s="297"/>
      <c r="DM58" s="297"/>
      <c r="DN58" s="297"/>
      <c r="DO58" s="297"/>
      <c r="DP58" s="297"/>
      <c r="DQ58" s="297"/>
      <c r="DR58" s="297"/>
      <c r="DS58" s="297"/>
      <c r="DT58" s="297"/>
      <c r="DU58" s="297"/>
      <c r="DV58" s="297"/>
      <c r="DW58" s="297"/>
      <c r="DX58" s="297"/>
      <c r="DY58" s="297"/>
      <c r="DZ58" s="297"/>
      <c r="EA58" s="297"/>
      <c r="EB58" s="297"/>
      <c r="EC58" s="297"/>
      <c r="ED58" s="297"/>
      <c r="EE58" s="297"/>
      <c r="EF58" s="297"/>
      <c r="EG58" s="297"/>
      <c r="EH58" s="297"/>
      <c r="EI58" s="297"/>
      <c r="EJ58" s="297"/>
      <c r="EK58" s="297"/>
      <c r="EL58" s="297"/>
      <c r="EM58" s="297"/>
      <c r="EN58" s="297"/>
      <c r="EO58" s="297"/>
      <c r="EP58" s="297"/>
      <c r="EQ58" s="297"/>
      <c r="ER58" s="297"/>
      <c r="ES58" s="297"/>
      <c r="ET58" s="297"/>
      <c r="EU58" s="297"/>
      <c r="EV58" s="297"/>
      <c r="EW58" s="297"/>
      <c r="EX58" s="297"/>
      <c r="EY58" s="297"/>
      <c r="EZ58" s="297"/>
      <c r="FA58" s="297"/>
      <c r="FB58" s="297"/>
      <c r="FC58" s="297"/>
      <c r="FD58" s="297"/>
      <c r="FE58" s="297"/>
      <c r="FF58" s="297"/>
      <c r="FG58" s="297"/>
      <c r="FH58" s="297"/>
      <c r="FI58" s="297"/>
      <c r="FJ58" s="297"/>
      <c r="FK58" s="297"/>
      <c r="FL58" s="297"/>
      <c r="FM58" s="297"/>
      <c r="FN58" s="297"/>
      <c r="FO58" s="297"/>
      <c r="FP58" s="297"/>
      <c r="FQ58" s="297"/>
      <c r="FR58" s="297"/>
      <c r="FS58" s="297"/>
      <c r="FT58" s="297"/>
      <c r="FU58" s="297"/>
      <c r="FV58" s="297"/>
      <c r="FW58" s="297"/>
      <c r="FX58" s="297"/>
      <c r="FY58" s="297"/>
      <c r="FZ58" s="297"/>
      <c r="GA58" s="297"/>
      <c r="GB58" s="297"/>
      <c r="GC58" s="297"/>
      <c r="GD58" s="297"/>
      <c r="GE58" s="297"/>
      <c r="GF58" s="297"/>
      <c r="GG58" s="297"/>
      <c r="GH58" s="297"/>
      <c r="GI58" s="297"/>
      <c r="GJ58" s="297"/>
      <c r="GK58" s="297"/>
      <c r="GL58" s="297"/>
      <c r="GM58" s="297"/>
      <c r="GN58" s="297"/>
      <c r="GO58" s="297"/>
      <c r="GP58" s="297"/>
      <c r="GQ58" s="297"/>
      <c r="GR58" s="297"/>
      <c r="GS58" s="297"/>
      <c r="GT58" s="297"/>
      <c r="GU58" s="297"/>
      <c r="GV58" s="297"/>
      <c r="GW58" s="297"/>
      <c r="GX58" s="297"/>
      <c r="GY58" s="297"/>
      <c r="GZ58" s="297"/>
      <c r="HA58" s="297"/>
      <c r="HB58" s="297"/>
      <c r="HC58" s="297"/>
      <c r="HD58" s="297"/>
      <c r="HE58" s="297"/>
      <c r="HF58" s="297"/>
      <c r="HG58" s="297"/>
      <c r="HH58" s="297"/>
      <c r="HI58" s="297"/>
      <c r="HJ58" s="297"/>
      <c r="HK58" s="297"/>
      <c r="HL58" s="297"/>
      <c r="HM58" s="297"/>
      <c r="HN58" s="297"/>
      <c r="HO58" s="297"/>
      <c r="HP58" s="297"/>
      <c r="HQ58" s="297"/>
      <c r="HR58" s="297"/>
      <c r="HS58" s="297"/>
      <c r="HT58" s="297"/>
      <c r="HU58" s="297"/>
      <c r="HV58" s="297"/>
      <c r="HW58" s="297"/>
      <c r="HX58" s="297"/>
      <c r="HY58" s="297"/>
      <c r="HZ58" s="297"/>
      <c r="IA58" s="297"/>
      <c r="IB58" s="297"/>
      <c r="IC58" s="297"/>
      <c r="ID58" s="297"/>
      <c r="IE58" s="297"/>
      <c r="IF58" s="297"/>
      <c r="IG58" s="297"/>
      <c r="IH58" s="297"/>
      <c r="II58" s="297"/>
      <c r="IJ58" s="297"/>
      <c r="IK58" s="297"/>
      <c r="IL58" s="297"/>
      <c r="IM58" s="297"/>
      <c r="IN58" s="297"/>
      <c r="IO58" s="297"/>
    </row>
    <row r="59" s="282" customFormat="1" ht="24" customHeight="1" spans="1:249">
      <c r="A59" s="297"/>
      <c r="B59" s="297"/>
      <c r="C59" s="297"/>
      <c r="D59" s="297"/>
      <c r="E59" s="297"/>
      <c r="F59" s="328"/>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297"/>
      <c r="AO59" s="297"/>
      <c r="AP59" s="297"/>
      <c r="AQ59" s="297"/>
      <c r="AR59" s="297"/>
      <c r="AS59" s="297"/>
      <c r="AT59" s="297"/>
      <c r="AU59" s="297"/>
      <c r="AV59" s="297"/>
      <c r="AW59" s="297"/>
      <c r="AX59" s="297"/>
      <c r="AY59" s="297"/>
      <c r="AZ59" s="297"/>
      <c r="BA59" s="297"/>
      <c r="BB59" s="297"/>
      <c r="BC59" s="297"/>
      <c r="BD59" s="297"/>
      <c r="BE59" s="297"/>
      <c r="BF59" s="297"/>
      <c r="BG59" s="297"/>
      <c r="BH59" s="297"/>
      <c r="BI59" s="297"/>
      <c r="BJ59" s="297"/>
      <c r="BK59" s="297"/>
      <c r="BL59" s="297"/>
      <c r="BM59" s="297"/>
      <c r="BN59" s="297"/>
      <c r="BO59" s="297"/>
      <c r="BP59" s="297"/>
      <c r="BQ59" s="297"/>
      <c r="BR59" s="297"/>
      <c r="BS59" s="297"/>
      <c r="BT59" s="297"/>
      <c r="BU59" s="297"/>
      <c r="BV59" s="297"/>
      <c r="BW59" s="297"/>
      <c r="BX59" s="297"/>
      <c r="BY59" s="297"/>
      <c r="BZ59" s="297"/>
      <c r="CA59" s="297"/>
      <c r="CB59" s="297"/>
      <c r="CC59" s="297"/>
      <c r="CD59" s="297"/>
      <c r="CE59" s="297"/>
      <c r="CF59" s="297"/>
      <c r="CG59" s="297"/>
      <c r="CH59" s="297"/>
      <c r="CI59" s="297"/>
      <c r="CJ59" s="297"/>
      <c r="CK59" s="297"/>
      <c r="CL59" s="297"/>
      <c r="CM59" s="297"/>
      <c r="CN59" s="297"/>
      <c r="CO59" s="297"/>
      <c r="CP59" s="297"/>
      <c r="CQ59" s="297"/>
      <c r="CR59" s="297"/>
      <c r="CS59" s="297"/>
      <c r="CT59" s="297"/>
      <c r="CU59" s="297"/>
      <c r="CV59" s="297"/>
      <c r="CW59" s="297"/>
      <c r="CX59" s="297"/>
      <c r="CY59" s="297"/>
      <c r="CZ59" s="297"/>
      <c r="DA59" s="297"/>
      <c r="DB59" s="297"/>
      <c r="DC59" s="297"/>
      <c r="DD59" s="297"/>
      <c r="DE59" s="297"/>
      <c r="DF59" s="297"/>
      <c r="DG59" s="297"/>
      <c r="DH59" s="297"/>
      <c r="DI59" s="297"/>
      <c r="DJ59" s="297"/>
      <c r="DK59" s="297"/>
      <c r="DL59" s="297"/>
      <c r="DM59" s="297"/>
      <c r="DN59" s="297"/>
      <c r="DO59" s="297"/>
      <c r="DP59" s="297"/>
      <c r="DQ59" s="297"/>
      <c r="DR59" s="297"/>
      <c r="DS59" s="297"/>
      <c r="DT59" s="297"/>
      <c r="DU59" s="297"/>
      <c r="DV59" s="297"/>
      <c r="DW59" s="297"/>
      <c r="DX59" s="297"/>
      <c r="DY59" s="297"/>
      <c r="DZ59" s="297"/>
      <c r="EA59" s="297"/>
      <c r="EB59" s="297"/>
      <c r="EC59" s="297"/>
      <c r="ED59" s="297"/>
      <c r="EE59" s="297"/>
      <c r="EF59" s="297"/>
      <c r="EG59" s="297"/>
      <c r="EH59" s="297"/>
      <c r="EI59" s="297"/>
      <c r="EJ59" s="297"/>
      <c r="EK59" s="297"/>
      <c r="EL59" s="297"/>
      <c r="EM59" s="297"/>
      <c r="EN59" s="297"/>
      <c r="EO59" s="297"/>
      <c r="EP59" s="297"/>
      <c r="EQ59" s="297"/>
      <c r="ER59" s="297"/>
      <c r="ES59" s="297"/>
      <c r="ET59" s="297"/>
      <c r="EU59" s="297"/>
      <c r="EV59" s="297"/>
      <c r="EW59" s="297"/>
      <c r="EX59" s="297"/>
      <c r="EY59" s="297"/>
      <c r="EZ59" s="297"/>
      <c r="FA59" s="297"/>
      <c r="FB59" s="297"/>
      <c r="FC59" s="297"/>
      <c r="FD59" s="297"/>
      <c r="FE59" s="297"/>
      <c r="FF59" s="297"/>
      <c r="FG59" s="297"/>
      <c r="FH59" s="297"/>
      <c r="FI59" s="297"/>
      <c r="FJ59" s="297"/>
      <c r="FK59" s="297"/>
      <c r="FL59" s="297"/>
      <c r="FM59" s="297"/>
      <c r="FN59" s="297"/>
      <c r="FO59" s="297"/>
      <c r="FP59" s="297"/>
      <c r="FQ59" s="297"/>
      <c r="FR59" s="297"/>
      <c r="FS59" s="297"/>
      <c r="FT59" s="297"/>
      <c r="FU59" s="297"/>
      <c r="FV59" s="297"/>
      <c r="FW59" s="297"/>
      <c r="FX59" s="297"/>
      <c r="FY59" s="297"/>
      <c r="FZ59" s="297"/>
      <c r="GA59" s="297"/>
      <c r="GB59" s="297"/>
      <c r="GC59" s="297"/>
      <c r="GD59" s="297"/>
      <c r="GE59" s="297"/>
      <c r="GF59" s="297"/>
      <c r="GG59" s="297"/>
      <c r="GH59" s="297"/>
      <c r="GI59" s="297"/>
      <c r="GJ59" s="297"/>
      <c r="GK59" s="297"/>
      <c r="GL59" s="297"/>
      <c r="GM59" s="297"/>
      <c r="GN59" s="297"/>
      <c r="GO59" s="297"/>
      <c r="GP59" s="297"/>
      <c r="GQ59" s="297"/>
      <c r="GR59" s="297"/>
      <c r="GS59" s="297"/>
      <c r="GT59" s="297"/>
      <c r="GU59" s="297"/>
      <c r="GV59" s="297"/>
      <c r="GW59" s="297"/>
      <c r="GX59" s="297"/>
      <c r="GY59" s="297"/>
      <c r="GZ59" s="297"/>
      <c r="HA59" s="297"/>
      <c r="HB59" s="297"/>
      <c r="HC59" s="297"/>
      <c r="HD59" s="297"/>
      <c r="HE59" s="297"/>
      <c r="HF59" s="297"/>
      <c r="HG59" s="297"/>
      <c r="HH59" s="297"/>
      <c r="HI59" s="297"/>
      <c r="HJ59" s="297"/>
      <c r="HK59" s="297"/>
      <c r="HL59" s="297"/>
      <c r="HM59" s="297"/>
      <c r="HN59" s="297"/>
      <c r="HO59" s="297"/>
      <c r="HP59" s="297"/>
      <c r="HQ59" s="297"/>
      <c r="HR59" s="297"/>
      <c r="HS59" s="297"/>
      <c r="HT59" s="297"/>
      <c r="HU59" s="297"/>
      <c r="HV59" s="297"/>
      <c r="HW59" s="297"/>
      <c r="HX59" s="297"/>
      <c r="HY59" s="297"/>
      <c r="HZ59" s="297"/>
      <c r="IA59" s="297"/>
      <c r="IB59" s="297"/>
      <c r="IC59" s="297"/>
      <c r="ID59" s="297"/>
      <c r="IE59" s="297"/>
      <c r="IF59" s="297"/>
      <c r="IG59" s="297"/>
      <c r="IH59" s="297"/>
      <c r="II59" s="297"/>
      <c r="IJ59" s="297"/>
      <c r="IK59" s="297"/>
      <c r="IL59" s="297"/>
      <c r="IM59" s="297"/>
      <c r="IN59" s="297"/>
      <c r="IO59" s="297"/>
    </row>
    <row r="60" s="282" customFormat="1" ht="24" customHeight="1" spans="1:249">
      <c r="A60" s="297"/>
      <c r="B60" s="297"/>
      <c r="C60" s="297"/>
      <c r="D60" s="297"/>
      <c r="E60" s="297"/>
      <c r="F60" s="328"/>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297"/>
      <c r="AP60" s="297"/>
      <c r="AQ60" s="297"/>
      <c r="AR60" s="297"/>
      <c r="AS60" s="297"/>
      <c r="AT60" s="297"/>
      <c r="AU60" s="297"/>
      <c r="AV60" s="297"/>
      <c r="AW60" s="297"/>
      <c r="AX60" s="297"/>
      <c r="AY60" s="297"/>
      <c r="AZ60" s="297"/>
      <c r="BA60" s="297"/>
      <c r="BB60" s="297"/>
      <c r="BC60" s="297"/>
      <c r="BD60" s="297"/>
      <c r="BE60" s="297"/>
      <c r="BF60" s="297"/>
      <c r="BG60" s="297"/>
      <c r="BH60" s="297"/>
      <c r="BI60" s="297"/>
      <c r="BJ60" s="297"/>
      <c r="BK60" s="297"/>
      <c r="BL60" s="297"/>
      <c r="BM60" s="297"/>
      <c r="BN60" s="297"/>
      <c r="BO60" s="297"/>
      <c r="BP60" s="297"/>
      <c r="BQ60" s="297"/>
      <c r="BR60" s="297"/>
      <c r="BS60" s="297"/>
      <c r="BT60" s="297"/>
      <c r="BU60" s="297"/>
      <c r="BV60" s="297"/>
      <c r="BW60" s="297"/>
      <c r="BX60" s="297"/>
      <c r="BY60" s="297"/>
      <c r="BZ60" s="297"/>
      <c r="CA60" s="297"/>
      <c r="CB60" s="297"/>
      <c r="CC60" s="297"/>
      <c r="CD60" s="297"/>
      <c r="CE60" s="297"/>
      <c r="CF60" s="297"/>
      <c r="CG60" s="297"/>
      <c r="CH60" s="297"/>
      <c r="CI60" s="297"/>
      <c r="CJ60" s="297"/>
      <c r="CK60" s="297"/>
      <c r="CL60" s="297"/>
      <c r="CM60" s="297"/>
      <c r="CN60" s="297"/>
      <c r="CO60" s="297"/>
      <c r="CP60" s="297"/>
      <c r="CQ60" s="297"/>
      <c r="CR60" s="297"/>
      <c r="CS60" s="297"/>
      <c r="CT60" s="297"/>
      <c r="CU60" s="297"/>
      <c r="CV60" s="297"/>
      <c r="CW60" s="297"/>
      <c r="CX60" s="297"/>
      <c r="CY60" s="297"/>
      <c r="CZ60" s="297"/>
      <c r="DA60" s="297"/>
      <c r="DB60" s="297"/>
      <c r="DC60" s="297"/>
      <c r="DD60" s="297"/>
      <c r="DE60" s="297"/>
      <c r="DF60" s="297"/>
      <c r="DG60" s="297"/>
      <c r="DH60" s="297"/>
      <c r="DI60" s="297"/>
      <c r="DJ60" s="297"/>
      <c r="DK60" s="297"/>
      <c r="DL60" s="297"/>
      <c r="DM60" s="297"/>
      <c r="DN60" s="297"/>
      <c r="DO60" s="297"/>
      <c r="DP60" s="297"/>
      <c r="DQ60" s="297"/>
      <c r="DR60" s="297"/>
      <c r="DS60" s="297"/>
      <c r="DT60" s="297"/>
      <c r="DU60" s="297"/>
      <c r="DV60" s="297"/>
      <c r="DW60" s="297"/>
      <c r="DX60" s="297"/>
      <c r="DY60" s="297"/>
      <c r="DZ60" s="297"/>
      <c r="EA60" s="297"/>
      <c r="EB60" s="297"/>
      <c r="EC60" s="297"/>
      <c r="ED60" s="297"/>
      <c r="EE60" s="297"/>
      <c r="EF60" s="297"/>
      <c r="EG60" s="297"/>
      <c r="EH60" s="297"/>
      <c r="EI60" s="297"/>
      <c r="EJ60" s="297"/>
      <c r="EK60" s="297"/>
      <c r="EL60" s="297"/>
      <c r="EM60" s="297"/>
      <c r="EN60" s="297"/>
      <c r="EO60" s="297"/>
      <c r="EP60" s="297"/>
      <c r="EQ60" s="297"/>
      <c r="ER60" s="297"/>
      <c r="ES60" s="297"/>
      <c r="ET60" s="297"/>
      <c r="EU60" s="297"/>
      <c r="EV60" s="297"/>
      <c r="EW60" s="297"/>
      <c r="EX60" s="297"/>
      <c r="EY60" s="297"/>
      <c r="EZ60" s="297"/>
      <c r="FA60" s="297"/>
      <c r="FB60" s="297"/>
      <c r="FC60" s="297"/>
      <c r="FD60" s="297"/>
      <c r="FE60" s="297"/>
      <c r="FF60" s="297"/>
      <c r="FG60" s="297"/>
      <c r="FH60" s="297"/>
      <c r="FI60" s="297"/>
      <c r="FJ60" s="297"/>
      <c r="FK60" s="297"/>
      <c r="FL60" s="297"/>
      <c r="FM60" s="297"/>
      <c r="FN60" s="297"/>
      <c r="FO60" s="297"/>
      <c r="FP60" s="297"/>
      <c r="FQ60" s="297"/>
      <c r="FR60" s="297"/>
      <c r="FS60" s="297"/>
      <c r="FT60" s="297"/>
      <c r="FU60" s="297"/>
      <c r="FV60" s="297"/>
      <c r="FW60" s="297"/>
      <c r="FX60" s="297"/>
      <c r="FY60" s="297"/>
      <c r="FZ60" s="297"/>
      <c r="GA60" s="297"/>
      <c r="GB60" s="297"/>
      <c r="GC60" s="297"/>
      <c r="GD60" s="297"/>
      <c r="GE60" s="297"/>
      <c r="GF60" s="297"/>
      <c r="GG60" s="297"/>
      <c r="GH60" s="297"/>
      <c r="GI60" s="297"/>
      <c r="GJ60" s="297"/>
      <c r="GK60" s="297"/>
      <c r="GL60" s="297"/>
      <c r="GM60" s="297"/>
      <c r="GN60" s="297"/>
      <c r="GO60" s="297"/>
      <c r="GP60" s="297"/>
      <c r="GQ60" s="297"/>
      <c r="GR60" s="297"/>
      <c r="GS60" s="297"/>
      <c r="GT60" s="297"/>
      <c r="GU60" s="297"/>
      <c r="GV60" s="297"/>
      <c r="GW60" s="297"/>
      <c r="GX60" s="297"/>
      <c r="GY60" s="297"/>
      <c r="GZ60" s="297"/>
      <c r="HA60" s="297"/>
      <c r="HB60" s="297"/>
      <c r="HC60" s="297"/>
      <c r="HD60" s="297"/>
      <c r="HE60" s="297"/>
      <c r="HF60" s="297"/>
      <c r="HG60" s="297"/>
      <c r="HH60" s="297"/>
      <c r="HI60" s="297"/>
      <c r="HJ60" s="297"/>
      <c r="HK60" s="297"/>
      <c r="HL60" s="297"/>
      <c r="HM60" s="297"/>
      <c r="HN60" s="297"/>
      <c r="HO60" s="297"/>
      <c r="HP60" s="297"/>
      <c r="HQ60" s="297"/>
      <c r="HR60" s="297"/>
      <c r="HS60" s="297"/>
      <c r="HT60" s="297"/>
      <c r="HU60" s="297"/>
      <c r="HV60" s="297"/>
      <c r="HW60" s="297"/>
      <c r="HX60" s="297"/>
      <c r="HY60" s="297"/>
      <c r="HZ60" s="297"/>
      <c r="IA60" s="297"/>
      <c r="IB60" s="297"/>
      <c r="IC60" s="297"/>
      <c r="ID60" s="297"/>
      <c r="IE60" s="297"/>
      <c r="IF60" s="297"/>
      <c r="IG60" s="297"/>
      <c r="IH60" s="297"/>
      <c r="II60" s="297"/>
      <c r="IJ60" s="297"/>
      <c r="IK60" s="297"/>
      <c r="IL60" s="297"/>
      <c r="IM60" s="297"/>
      <c r="IN60" s="297"/>
      <c r="IO60" s="297"/>
    </row>
    <row r="61" s="282" customFormat="1" ht="24" customHeight="1" spans="1:249">
      <c r="A61" s="297"/>
      <c r="B61" s="297"/>
      <c r="C61" s="297"/>
      <c r="D61" s="297"/>
      <c r="E61" s="297"/>
      <c r="F61" s="328"/>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297"/>
      <c r="AU61" s="297"/>
      <c r="AV61" s="297"/>
      <c r="AW61" s="297"/>
      <c r="AX61" s="297"/>
      <c r="AY61" s="297"/>
      <c r="AZ61" s="297"/>
      <c r="BA61" s="297"/>
      <c r="BB61" s="297"/>
      <c r="BC61" s="297"/>
      <c r="BD61" s="297"/>
      <c r="BE61" s="297"/>
      <c r="BF61" s="297"/>
      <c r="BG61" s="297"/>
      <c r="BH61" s="297"/>
      <c r="BI61" s="297"/>
      <c r="BJ61" s="297"/>
      <c r="BK61" s="297"/>
      <c r="BL61" s="297"/>
      <c r="BM61" s="297"/>
      <c r="BN61" s="297"/>
      <c r="BO61" s="297"/>
      <c r="BP61" s="297"/>
      <c r="BQ61" s="297"/>
      <c r="BR61" s="297"/>
      <c r="BS61" s="297"/>
      <c r="BT61" s="297"/>
      <c r="BU61" s="297"/>
      <c r="BV61" s="297"/>
      <c r="BW61" s="297"/>
      <c r="BX61" s="297"/>
      <c r="BY61" s="297"/>
      <c r="BZ61" s="297"/>
      <c r="CA61" s="297"/>
      <c r="CB61" s="297"/>
      <c r="CC61" s="297"/>
      <c r="CD61" s="297"/>
      <c r="CE61" s="297"/>
      <c r="CF61" s="297"/>
      <c r="CG61" s="297"/>
      <c r="CH61" s="297"/>
      <c r="CI61" s="297"/>
      <c r="CJ61" s="297"/>
      <c r="CK61" s="297"/>
      <c r="CL61" s="297"/>
      <c r="CM61" s="297"/>
      <c r="CN61" s="297"/>
      <c r="CO61" s="297"/>
      <c r="CP61" s="297"/>
      <c r="CQ61" s="297"/>
      <c r="CR61" s="297"/>
      <c r="CS61" s="297"/>
      <c r="CT61" s="297"/>
      <c r="CU61" s="297"/>
      <c r="CV61" s="297"/>
      <c r="CW61" s="297"/>
      <c r="CX61" s="297"/>
      <c r="CY61" s="297"/>
      <c r="CZ61" s="297"/>
      <c r="DA61" s="297"/>
      <c r="DB61" s="297"/>
      <c r="DC61" s="297"/>
      <c r="DD61" s="297"/>
      <c r="DE61" s="297"/>
      <c r="DF61" s="297"/>
      <c r="DG61" s="297"/>
      <c r="DH61" s="297"/>
      <c r="DI61" s="297"/>
      <c r="DJ61" s="297"/>
      <c r="DK61" s="297"/>
      <c r="DL61" s="297"/>
      <c r="DM61" s="297"/>
      <c r="DN61" s="297"/>
      <c r="DO61" s="297"/>
      <c r="DP61" s="297"/>
      <c r="DQ61" s="297"/>
      <c r="DR61" s="297"/>
      <c r="DS61" s="297"/>
      <c r="DT61" s="297"/>
      <c r="DU61" s="297"/>
      <c r="DV61" s="297"/>
      <c r="DW61" s="297"/>
      <c r="DX61" s="297"/>
      <c r="DY61" s="297"/>
      <c r="DZ61" s="297"/>
      <c r="EA61" s="297"/>
      <c r="EB61" s="297"/>
      <c r="EC61" s="297"/>
      <c r="ED61" s="297"/>
      <c r="EE61" s="297"/>
      <c r="EF61" s="297"/>
      <c r="EG61" s="297"/>
      <c r="EH61" s="297"/>
      <c r="EI61" s="297"/>
      <c r="EJ61" s="297"/>
      <c r="EK61" s="297"/>
      <c r="EL61" s="297"/>
      <c r="EM61" s="297"/>
      <c r="EN61" s="297"/>
      <c r="EO61" s="297"/>
      <c r="EP61" s="297"/>
      <c r="EQ61" s="297"/>
      <c r="ER61" s="297"/>
      <c r="ES61" s="297"/>
      <c r="ET61" s="297"/>
      <c r="EU61" s="297"/>
      <c r="EV61" s="297"/>
      <c r="EW61" s="297"/>
      <c r="EX61" s="297"/>
      <c r="EY61" s="297"/>
      <c r="EZ61" s="297"/>
      <c r="FA61" s="297"/>
      <c r="FB61" s="297"/>
      <c r="FC61" s="297"/>
      <c r="FD61" s="297"/>
      <c r="FE61" s="297"/>
      <c r="FF61" s="297"/>
      <c r="FG61" s="297"/>
      <c r="FH61" s="297"/>
      <c r="FI61" s="297"/>
      <c r="FJ61" s="297"/>
      <c r="FK61" s="297"/>
      <c r="FL61" s="297"/>
      <c r="FM61" s="297"/>
      <c r="FN61" s="297"/>
      <c r="FO61" s="297"/>
      <c r="FP61" s="297"/>
      <c r="FQ61" s="297"/>
      <c r="FR61" s="297"/>
      <c r="FS61" s="297"/>
      <c r="FT61" s="297"/>
      <c r="FU61" s="297"/>
      <c r="FV61" s="297"/>
      <c r="FW61" s="297"/>
      <c r="FX61" s="297"/>
      <c r="FY61" s="297"/>
      <c r="FZ61" s="297"/>
      <c r="GA61" s="297"/>
      <c r="GB61" s="297"/>
      <c r="GC61" s="297"/>
      <c r="GD61" s="297"/>
      <c r="GE61" s="297"/>
      <c r="GF61" s="297"/>
      <c r="GG61" s="297"/>
      <c r="GH61" s="297"/>
      <c r="GI61" s="297"/>
      <c r="GJ61" s="297"/>
      <c r="GK61" s="297"/>
      <c r="GL61" s="297"/>
      <c r="GM61" s="297"/>
      <c r="GN61" s="297"/>
      <c r="GO61" s="297"/>
      <c r="GP61" s="297"/>
      <c r="GQ61" s="297"/>
      <c r="GR61" s="297"/>
      <c r="GS61" s="297"/>
      <c r="GT61" s="297"/>
      <c r="GU61" s="297"/>
      <c r="GV61" s="297"/>
      <c r="GW61" s="297"/>
      <c r="GX61" s="297"/>
      <c r="GY61" s="297"/>
      <c r="GZ61" s="297"/>
      <c r="HA61" s="297"/>
      <c r="HB61" s="297"/>
      <c r="HC61" s="297"/>
      <c r="HD61" s="297"/>
      <c r="HE61" s="297"/>
      <c r="HF61" s="297"/>
      <c r="HG61" s="297"/>
      <c r="HH61" s="297"/>
      <c r="HI61" s="297"/>
      <c r="HJ61" s="297"/>
      <c r="HK61" s="297"/>
      <c r="HL61" s="297"/>
      <c r="HM61" s="297"/>
      <c r="HN61" s="297"/>
      <c r="HO61" s="297"/>
      <c r="HP61" s="297"/>
      <c r="HQ61" s="297"/>
      <c r="HR61" s="297"/>
      <c r="HS61" s="297"/>
      <c r="HT61" s="297"/>
      <c r="HU61" s="297"/>
      <c r="HV61" s="297"/>
      <c r="HW61" s="297"/>
      <c r="HX61" s="297"/>
      <c r="HY61" s="297"/>
      <c r="HZ61" s="297"/>
      <c r="IA61" s="297"/>
      <c r="IB61" s="297"/>
      <c r="IC61" s="297"/>
      <c r="ID61" s="297"/>
      <c r="IE61" s="297"/>
      <c r="IF61" s="297"/>
      <c r="IG61" s="297"/>
      <c r="IH61" s="297"/>
      <c r="II61" s="297"/>
      <c r="IJ61" s="297"/>
      <c r="IK61" s="297"/>
      <c r="IL61" s="297"/>
      <c r="IM61" s="297"/>
      <c r="IN61" s="297"/>
      <c r="IO61" s="297"/>
    </row>
    <row r="62" s="282" customFormat="1" ht="24" customHeight="1" spans="1:249">
      <c r="A62" s="297"/>
      <c r="B62" s="297"/>
      <c r="C62" s="297"/>
      <c r="D62" s="297"/>
      <c r="E62" s="297"/>
      <c r="F62" s="328"/>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7"/>
      <c r="AY62" s="297"/>
      <c r="AZ62" s="297"/>
      <c r="BA62" s="297"/>
      <c r="BB62" s="297"/>
      <c r="BC62" s="297"/>
      <c r="BD62" s="297"/>
      <c r="BE62" s="297"/>
      <c r="BF62" s="297"/>
      <c r="BG62" s="297"/>
      <c r="BH62" s="297"/>
      <c r="BI62" s="297"/>
      <c r="BJ62" s="297"/>
      <c r="BK62" s="297"/>
      <c r="BL62" s="297"/>
      <c r="BM62" s="297"/>
      <c r="BN62" s="297"/>
      <c r="BO62" s="297"/>
      <c r="BP62" s="297"/>
      <c r="BQ62" s="297"/>
      <c r="BR62" s="297"/>
      <c r="BS62" s="297"/>
      <c r="BT62" s="297"/>
      <c r="BU62" s="297"/>
      <c r="BV62" s="297"/>
      <c r="BW62" s="297"/>
      <c r="BX62" s="297"/>
      <c r="BY62" s="297"/>
      <c r="BZ62" s="297"/>
      <c r="CA62" s="297"/>
      <c r="CB62" s="297"/>
      <c r="CC62" s="297"/>
      <c r="CD62" s="297"/>
      <c r="CE62" s="297"/>
      <c r="CF62" s="297"/>
      <c r="CG62" s="297"/>
      <c r="CH62" s="297"/>
      <c r="CI62" s="297"/>
      <c r="CJ62" s="297"/>
      <c r="CK62" s="297"/>
      <c r="CL62" s="297"/>
      <c r="CM62" s="297"/>
      <c r="CN62" s="297"/>
      <c r="CO62" s="297"/>
      <c r="CP62" s="297"/>
      <c r="CQ62" s="297"/>
      <c r="CR62" s="297"/>
      <c r="CS62" s="297"/>
      <c r="CT62" s="297"/>
      <c r="CU62" s="297"/>
      <c r="CV62" s="297"/>
      <c r="CW62" s="297"/>
      <c r="CX62" s="297"/>
      <c r="CY62" s="297"/>
      <c r="CZ62" s="297"/>
      <c r="DA62" s="297"/>
      <c r="DB62" s="297"/>
      <c r="DC62" s="297"/>
      <c r="DD62" s="297"/>
      <c r="DE62" s="297"/>
      <c r="DF62" s="297"/>
      <c r="DG62" s="297"/>
      <c r="DH62" s="297"/>
      <c r="DI62" s="297"/>
      <c r="DJ62" s="297"/>
      <c r="DK62" s="297"/>
      <c r="DL62" s="297"/>
      <c r="DM62" s="297"/>
      <c r="DN62" s="297"/>
      <c r="DO62" s="297"/>
      <c r="DP62" s="297"/>
      <c r="DQ62" s="297"/>
      <c r="DR62" s="297"/>
      <c r="DS62" s="297"/>
      <c r="DT62" s="297"/>
      <c r="DU62" s="297"/>
      <c r="DV62" s="297"/>
      <c r="DW62" s="297"/>
      <c r="DX62" s="297"/>
      <c r="DY62" s="297"/>
      <c r="DZ62" s="297"/>
      <c r="EA62" s="297"/>
      <c r="EB62" s="297"/>
      <c r="EC62" s="297"/>
      <c r="ED62" s="297"/>
      <c r="EE62" s="297"/>
      <c r="EF62" s="297"/>
      <c r="EG62" s="297"/>
      <c r="EH62" s="297"/>
      <c r="EI62" s="297"/>
      <c r="EJ62" s="297"/>
      <c r="EK62" s="297"/>
      <c r="EL62" s="297"/>
      <c r="EM62" s="297"/>
      <c r="EN62" s="297"/>
      <c r="EO62" s="297"/>
      <c r="EP62" s="297"/>
      <c r="EQ62" s="297"/>
      <c r="ER62" s="297"/>
      <c r="ES62" s="297"/>
      <c r="ET62" s="297"/>
      <c r="EU62" s="297"/>
      <c r="EV62" s="297"/>
      <c r="EW62" s="297"/>
      <c r="EX62" s="297"/>
      <c r="EY62" s="297"/>
      <c r="EZ62" s="297"/>
      <c r="FA62" s="297"/>
      <c r="FB62" s="297"/>
      <c r="FC62" s="297"/>
      <c r="FD62" s="297"/>
      <c r="FE62" s="297"/>
      <c r="FF62" s="297"/>
      <c r="FG62" s="297"/>
      <c r="FH62" s="297"/>
      <c r="FI62" s="297"/>
      <c r="FJ62" s="297"/>
      <c r="FK62" s="297"/>
      <c r="FL62" s="297"/>
      <c r="FM62" s="297"/>
      <c r="FN62" s="297"/>
      <c r="FO62" s="297"/>
      <c r="FP62" s="297"/>
      <c r="FQ62" s="297"/>
      <c r="FR62" s="297"/>
      <c r="FS62" s="297"/>
      <c r="FT62" s="297"/>
      <c r="FU62" s="297"/>
      <c r="FV62" s="297"/>
      <c r="FW62" s="297"/>
      <c r="FX62" s="297"/>
      <c r="FY62" s="297"/>
      <c r="FZ62" s="297"/>
      <c r="GA62" s="297"/>
      <c r="GB62" s="297"/>
      <c r="GC62" s="297"/>
      <c r="GD62" s="297"/>
      <c r="GE62" s="297"/>
      <c r="GF62" s="297"/>
      <c r="GG62" s="297"/>
      <c r="GH62" s="297"/>
      <c r="GI62" s="297"/>
      <c r="GJ62" s="297"/>
      <c r="GK62" s="297"/>
      <c r="GL62" s="297"/>
      <c r="GM62" s="297"/>
      <c r="GN62" s="297"/>
      <c r="GO62" s="297"/>
      <c r="GP62" s="297"/>
      <c r="GQ62" s="297"/>
      <c r="GR62" s="297"/>
      <c r="GS62" s="297"/>
      <c r="GT62" s="297"/>
      <c r="GU62" s="297"/>
      <c r="GV62" s="297"/>
      <c r="GW62" s="297"/>
      <c r="GX62" s="297"/>
      <c r="GY62" s="297"/>
      <c r="GZ62" s="297"/>
      <c r="HA62" s="297"/>
      <c r="HB62" s="297"/>
      <c r="HC62" s="297"/>
      <c r="HD62" s="297"/>
      <c r="HE62" s="297"/>
      <c r="HF62" s="297"/>
      <c r="HG62" s="297"/>
      <c r="HH62" s="297"/>
      <c r="HI62" s="297"/>
      <c r="HJ62" s="297"/>
      <c r="HK62" s="297"/>
      <c r="HL62" s="297"/>
      <c r="HM62" s="297"/>
      <c r="HN62" s="297"/>
      <c r="HO62" s="297"/>
      <c r="HP62" s="297"/>
      <c r="HQ62" s="297"/>
      <c r="HR62" s="297"/>
      <c r="HS62" s="297"/>
      <c r="HT62" s="297"/>
      <c r="HU62" s="297"/>
      <c r="HV62" s="297"/>
      <c r="HW62" s="297"/>
      <c r="HX62" s="297"/>
      <c r="HY62" s="297"/>
      <c r="HZ62" s="297"/>
      <c r="IA62" s="297"/>
      <c r="IB62" s="297"/>
      <c r="IC62" s="297"/>
      <c r="ID62" s="297"/>
      <c r="IE62" s="297"/>
      <c r="IF62" s="297"/>
      <c r="IG62" s="297"/>
      <c r="IH62" s="297"/>
      <c r="II62" s="297"/>
      <c r="IJ62" s="297"/>
      <c r="IK62" s="297"/>
      <c r="IL62" s="297"/>
      <c r="IM62" s="297"/>
      <c r="IN62" s="297"/>
      <c r="IO62" s="297"/>
    </row>
    <row r="63" s="282" customFormat="1" ht="24" customHeight="1" spans="1:249">
      <c r="A63" s="297"/>
      <c r="B63" s="297"/>
      <c r="C63" s="297"/>
      <c r="D63" s="297"/>
      <c r="E63" s="297"/>
      <c r="F63" s="328"/>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7"/>
      <c r="AP63" s="297"/>
      <c r="AQ63" s="297"/>
      <c r="AR63" s="297"/>
      <c r="AS63" s="297"/>
      <c r="AT63" s="297"/>
      <c r="AU63" s="297"/>
      <c r="AV63" s="297"/>
      <c r="AW63" s="297"/>
      <c r="AX63" s="297"/>
      <c r="AY63" s="297"/>
      <c r="AZ63" s="297"/>
      <c r="BA63" s="297"/>
      <c r="BB63" s="297"/>
      <c r="BC63" s="297"/>
      <c r="BD63" s="297"/>
      <c r="BE63" s="297"/>
      <c r="BF63" s="297"/>
      <c r="BG63" s="297"/>
      <c r="BH63" s="297"/>
      <c r="BI63" s="297"/>
      <c r="BJ63" s="297"/>
      <c r="BK63" s="297"/>
      <c r="BL63" s="297"/>
      <c r="BM63" s="297"/>
      <c r="BN63" s="297"/>
      <c r="BO63" s="297"/>
      <c r="BP63" s="297"/>
      <c r="BQ63" s="297"/>
      <c r="BR63" s="297"/>
      <c r="BS63" s="297"/>
      <c r="BT63" s="297"/>
      <c r="BU63" s="297"/>
      <c r="BV63" s="297"/>
      <c r="BW63" s="297"/>
      <c r="BX63" s="297"/>
      <c r="BY63" s="297"/>
      <c r="BZ63" s="297"/>
      <c r="CA63" s="297"/>
      <c r="CB63" s="297"/>
      <c r="CC63" s="297"/>
      <c r="CD63" s="297"/>
      <c r="CE63" s="297"/>
      <c r="CF63" s="297"/>
      <c r="CG63" s="297"/>
      <c r="CH63" s="297"/>
      <c r="CI63" s="297"/>
      <c r="CJ63" s="297"/>
      <c r="CK63" s="297"/>
      <c r="CL63" s="297"/>
      <c r="CM63" s="297"/>
      <c r="CN63" s="297"/>
      <c r="CO63" s="297"/>
      <c r="CP63" s="297"/>
      <c r="CQ63" s="297"/>
      <c r="CR63" s="297"/>
      <c r="CS63" s="297"/>
      <c r="CT63" s="297"/>
      <c r="CU63" s="297"/>
      <c r="CV63" s="297"/>
      <c r="CW63" s="297"/>
      <c r="CX63" s="297"/>
      <c r="CY63" s="297"/>
      <c r="CZ63" s="297"/>
      <c r="DA63" s="297"/>
      <c r="DB63" s="297"/>
      <c r="DC63" s="297"/>
      <c r="DD63" s="297"/>
      <c r="DE63" s="297"/>
      <c r="DF63" s="297"/>
      <c r="DG63" s="297"/>
      <c r="DH63" s="297"/>
      <c r="DI63" s="297"/>
      <c r="DJ63" s="297"/>
      <c r="DK63" s="297"/>
      <c r="DL63" s="297"/>
      <c r="DM63" s="297"/>
      <c r="DN63" s="297"/>
      <c r="DO63" s="297"/>
      <c r="DP63" s="297"/>
      <c r="DQ63" s="297"/>
      <c r="DR63" s="297"/>
      <c r="DS63" s="297"/>
      <c r="DT63" s="297"/>
      <c r="DU63" s="297"/>
      <c r="DV63" s="297"/>
      <c r="DW63" s="297"/>
      <c r="DX63" s="297"/>
      <c r="DY63" s="297"/>
      <c r="DZ63" s="297"/>
      <c r="EA63" s="297"/>
      <c r="EB63" s="297"/>
      <c r="EC63" s="297"/>
      <c r="ED63" s="297"/>
      <c r="EE63" s="297"/>
      <c r="EF63" s="297"/>
      <c r="EG63" s="297"/>
      <c r="EH63" s="297"/>
      <c r="EI63" s="297"/>
      <c r="EJ63" s="297"/>
      <c r="EK63" s="297"/>
      <c r="EL63" s="297"/>
      <c r="EM63" s="297"/>
      <c r="EN63" s="297"/>
      <c r="EO63" s="297"/>
      <c r="EP63" s="297"/>
      <c r="EQ63" s="297"/>
      <c r="ER63" s="297"/>
      <c r="ES63" s="297"/>
      <c r="ET63" s="297"/>
      <c r="EU63" s="297"/>
      <c r="EV63" s="297"/>
      <c r="EW63" s="297"/>
      <c r="EX63" s="297"/>
      <c r="EY63" s="297"/>
      <c r="EZ63" s="297"/>
      <c r="FA63" s="297"/>
      <c r="FB63" s="297"/>
      <c r="FC63" s="297"/>
      <c r="FD63" s="297"/>
      <c r="FE63" s="297"/>
      <c r="FF63" s="297"/>
      <c r="FG63" s="297"/>
      <c r="FH63" s="297"/>
      <c r="FI63" s="297"/>
      <c r="FJ63" s="297"/>
      <c r="FK63" s="297"/>
      <c r="FL63" s="297"/>
      <c r="FM63" s="297"/>
      <c r="FN63" s="297"/>
      <c r="FO63" s="297"/>
      <c r="FP63" s="297"/>
      <c r="FQ63" s="297"/>
      <c r="FR63" s="297"/>
      <c r="FS63" s="297"/>
      <c r="FT63" s="297"/>
      <c r="FU63" s="297"/>
      <c r="FV63" s="297"/>
      <c r="FW63" s="297"/>
      <c r="FX63" s="297"/>
      <c r="FY63" s="297"/>
      <c r="FZ63" s="297"/>
      <c r="GA63" s="297"/>
      <c r="GB63" s="297"/>
      <c r="GC63" s="297"/>
      <c r="GD63" s="297"/>
      <c r="GE63" s="297"/>
      <c r="GF63" s="297"/>
      <c r="GG63" s="297"/>
      <c r="GH63" s="297"/>
      <c r="GI63" s="297"/>
      <c r="GJ63" s="297"/>
      <c r="GK63" s="297"/>
      <c r="GL63" s="297"/>
      <c r="GM63" s="297"/>
      <c r="GN63" s="297"/>
      <c r="GO63" s="297"/>
      <c r="GP63" s="297"/>
      <c r="GQ63" s="297"/>
      <c r="GR63" s="297"/>
      <c r="GS63" s="297"/>
      <c r="GT63" s="297"/>
      <c r="GU63" s="297"/>
      <c r="GV63" s="297"/>
      <c r="GW63" s="297"/>
      <c r="GX63" s="297"/>
      <c r="GY63" s="297"/>
      <c r="GZ63" s="297"/>
      <c r="HA63" s="297"/>
      <c r="HB63" s="297"/>
      <c r="HC63" s="297"/>
      <c r="HD63" s="297"/>
      <c r="HE63" s="297"/>
      <c r="HF63" s="297"/>
      <c r="HG63" s="297"/>
      <c r="HH63" s="297"/>
      <c r="HI63" s="297"/>
      <c r="HJ63" s="297"/>
      <c r="HK63" s="297"/>
      <c r="HL63" s="297"/>
      <c r="HM63" s="297"/>
      <c r="HN63" s="297"/>
      <c r="HO63" s="297"/>
      <c r="HP63" s="297"/>
      <c r="HQ63" s="297"/>
      <c r="HR63" s="297"/>
      <c r="HS63" s="297"/>
      <c r="HT63" s="297"/>
      <c r="HU63" s="297"/>
      <c r="HV63" s="297"/>
      <c r="HW63" s="297"/>
      <c r="HX63" s="297"/>
      <c r="HY63" s="297"/>
      <c r="HZ63" s="297"/>
      <c r="IA63" s="297"/>
      <c r="IB63" s="297"/>
      <c r="IC63" s="297"/>
      <c r="ID63" s="297"/>
      <c r="IE63" s="297"/>
      <c r="IF63" s="297"/>
      <c r="IG63" s="297"/>
      <c r="IH63" s="297"/>
      <c r="II63" s="297"/>
      <c r="IJ63" s="297"/>
      <c r="IK63" s="297"/>
      <c r="IL63" s="297"/>
      <c r="IM63" s="297"/>
      <c r="IN63" s="297"/>
      <c r="IO63" s="297"/>
    </row>
    <row r="64" s="282" customFormat="1" ht="24" customHeight="1" spans="1:249">
      <c r="A64" s="297"/>
      <c r="B64" s="297"/>
      <c r="C64" s="297"/>
      <c r="D64" s="297"/>
      <c r="E64" s="297"/>
      <c r="F64" s="328"/>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c r="AN64" s="297"/>
      <c r="AO64" s="297"/>
      <c r="AP64" s="297"/>
      <c r="AQ64" s="297"/>
      <c r="AR64" s="297"/>
      <c r="AS64" s="297"/>
      <c r="AT64" s="297"/>
      <c r="AU64" s="297"/>
      <c r="AV64" s="297"/>
      <c r="AW64" s="297"/>
      <c r="AX64" s="297"/>
      <c r="AY64" s="297"/>
      <c r="AZ64" s="297"/>
      <c r="BA64" s="297"/>
      <c r="BB64" s="297"/>
      <c r="BC64" s="297"/>
      <c r="BD64" s="297"/>
      <c r="BE64" s="297"/>
      <c r="BF64" s="297"/>
      <c r="BG64" s="297"/>
      <c r="BH64" s="297"/>
      <c r="BI64" s="297"/>
      <c r="BJ64" s="297"/>
      <c r="BK64" s="297"/>
      <c r="BL64" s="297"/>
      <c r="BM64" s="297"/>
      <c r="BN64" s="297"/>
      <c r="BO64" s="297"/>
      <c r="BP64" s="297"/>
      <c r="BQ64" s="297"/>
      <c r="BR64" s="297"/>
      <c r="BS64" s="297"/>
      <c r="BT64" s="297"/>
      <c r="BU64" s="297"/>
      <c r="BV64" s="297"/>
      <c r="BW64" s="297"/>
      <c r="BX64" s="297"/>
      <c r="BY64" s="297"/>
      <c r="BZ64" s="297"/>
      <c r="CA64" s="297"/>
      <c r="CB64" s="297"/>
      <c r="CC64" s="297"/>
      <c r="CD64" s="297"/>
      <c r="CE64" s="297"/>
      <c r="CF64" s="297"/>
      <c r="CG64" s="297"/>
      <c r="CH64" s="297"/>
      <c r="CI64" s="297"/>
      <c r="CJ64" s="297"/>
      <c r="CK64" s="297"/>
      <c r="CL64" s="297"/>
      <c r="CM64" s="297"/>
      <c r="CN64" s="297"/>
      <c r="CO64" s="297"/>
      <c r="CP64" s="297"/>
      <c r="CQ64" s="297"/>
      <c r="CR64" s="297"/>
      <c r="CS64" s="297"/>
      <c r="CT64" s="297"/>
      <c r="CU64" s="297"/>
      <c r="CV64" s="297"/>
      <c r="CW64" s="297"/>
      <c r="CX64" s="297"/>
      <c r="CY64" s="297"/>
      <c r="CZ64" s="297"/>
      <c r="DA64" s="297"/>
      <c r="DB64" s="297"/>
      <c r="DC64" s="297"/>
      <c r="DD64" s="297"/>
      <c r="DE64" s="297"/>
      <c r="DF64" s="297"/>
      <c r="DG64" s="297"/>
      <c r="DH64" s="297"/>
      <c r="DI64" s="297"/>
      <c r="DJ64" s="297"/>
      <c r="DK64" s="297"/>
      <c r="DL64" s="297"/>
      <c r="DM64" s="297"/>
      <c r="DN64" s="297"/>
      <c r="DO64" s="297"/>
      <c r="DP64" s="297"/>
      <c r="DQ64" s="297"/>
      <c r="DR64" s="297"/>
      <c r="DS64" s="297"/>
      <c r="DT64" s="297"/>
      <c r="DU64" s="297"/>
      <c r="DV64" s="297"/>
      <c r="DW64" s="297"/>
      <c r="DX64" s="297"/>
      <c r="DY64" s="297"/>
      <c r="DZ64" s="297"/>
      <c r="EA64" s="297"/>
      <c r="EB64" s="297"/>
      <c r="EC64" s="297"/>
      <c r="ED64" s="297"/>
      <c r="EE64" s="297"/>
      <c r="EF64" s="297"/>
      <c r="EG64" s="297"/>
      <c r="EH64" s="297"/>
      <c r="EI64" s="297"/>
      <c r="EJ64" s="297"/>
      <c r="EK64" s="297"/>
      <c r="EL64" s="297"/>
      <c r="EM64" s="297"/>
      <c r="EN64" s="297"/>
      <c r="EO64" s="297"/>
      <c r="EP64" s="297"/>
      <c r="EQ64" s="297"/>
      <c r="ER64" s="297"/>
      <c r="ES64" s="297"/>
      <c r="ET64" s="297"/>
      <c r="EU64" s="297"/>
      <c r="EV64" s="297"/>
      <c r="EW64" s="297"/>
      <c r="EX64" s="297"/>
      <c r="EY64" s="297"/>
      <c r="EZ64" s="297"/>
      <c r="FA64" s="297"/>
      <c r="FB64" s="297"/>
      <c r="FC64" s="297"/>
      <c r="FD64" s="297"/>
      <c r="FE64" s="297"/>
      <c r="FF64" s="297"/>
      <c r="FG64" s="297"/>
      <c r="FH64" s="297"/>
      <c r="FI64" s="297"/>
      <c r="FJ64" s="297"/>
      <c r="FK64" s="297"/>
      <c r="FL64" s="297"/>
      <c r="FM64" s="297"/>
      <c r="FN64" s="297"/>
      <c r="FO64" s="297"/>
      <c r="FP64" s="297"/>
      <c r="FQ64" s="297"/>
      <c r="FR64" s="297"/>
      <c r="FS64" s="297"/>
      <c r="FT64" s="297"/>
      <c r="FU64" s="297"/>
      <c r="FV64" s="297"/>
      <c r="FW64" s="297"/>
      <c r="FX64" s="297"/>
      <c r="FY64" s="297"/>
      <c r="FZ64" s="297"/>
      <c r="GA64" s="297"/>
      <c r="GB64" s="297"/>
      <c r="GC64" s="297"/>
      <c r="GD64" s="297"/>
      <c r="GE64" s="297"/>
      <c r="GF64" s="297"/>
      <c r="GG64" s="297"/>
      <c r="GH64" s="297"/>
      <c r="GI64" s="297"/>
      <c r="GJ64" s="297"/>
      <c r="GK64" s="297"/>
      <c r="GL64" s="297"/>
      <c r="GM64" s="297"/>
      <c r="GN64" s="297"/>
      <c r="GO64" s="297"/>
      <c r="GP64" s="297"/>
      <c r="GQ64" s="297"/>
      <c r="GR64" s="297"/>
      <c r="GS64" s="297"/>
      <c r="GT64" s="297"/>
      <c r="GU64" s="297"/>
      <c r="GV64" s="297"/>
      <c r="GW64" s="297"/>
      <c r="GX64" s="297"/>
      <c r="GY64" s="297"/>
      <c r="GZ64" s="297"/>
      <c r="HA64" s="297"/>
      <c r="HB64" s="297"/>
      <c r="HC64" s="297"/>
      <c r="HD64" s="297"/>
      <c r="HE64" s="297"/>
      <c r="HF64" s="297"/>
      <c r="HG64" s="297"/>
      <c r="HH64" s="297"/>
      <c r="HI64" s="297"/>
      <c r="HJ64" s="297"/>
      <c r="HK64" s="297"/>
      <c r="HL64" s="297"/>
      <c r="HM64" s="297"/>
      <c r="HN64" s="297"/>
      <c r="HO64" s="297"/>
      <c r="HP64" s="297"/>
      <c r="HQ64" s="297"/>
      <c r="HR64" s="297"/>
      <c r="HS64" s="297"/>
      <c r="HT64" s="297"/>
      <c r="HU64" s="297"/>
      <c r="HV64" s="297"/>
      <c r="HW64" s="297"/>
      <c r="HX64" s="297"/>
      <c r="HY64" s="297"/>
      <c r="HZ64" s="297"/>
      <c r="IA64" s="297"/>
      <c r="IB64" s="297"/>
      <c r="IC64" s="297"/>
      <c r="ID64" s="297"/>
      <c r="IE64" s="297"/>
      <c r="IF64" s="297"/>
      <c r="IG64" s="297"/>
      <c r="IH64" s="297"/>
      <c r="II64" s="297"/>
      <c r="IJ64" s="297"/>
      <c r="IK64" s="297"/>
      <c r="IL64" s="297"/>
      <c r="IM64" s="297"/>
      <c r="IN64" s="297"/>
      <c r="IO64" s="297"/>
    </row>
    <row r="65" s="282" customFormat="1" ht="24" customHeight="1" spans="1:249">
      <c r="A65" s="297"/>
      <c r="B65" s="297"/>
      <c r="C65" s="297"/>
      <c r="D65" s="297"/>
      <c r="E65" s="297"/>
      <c r="F65" s="328"/>
      <c r="G65" s="297"/>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c r="AS65" s="297"/>
      <c r="AT65" s="297"/>
      <c r="AU65" s="297"/>
      <c r="AV65" s="297"/>
      <c r="AW65" s="297"/>
      <c r="AX65" s="297"/>
      <c r="AY65" s="297"/>
      <c r="AZ65" s="297"/>
      <c r="BA65" s="297"/>
      <c r="BB65" s="297"/>
      <c r="BC65" s="297"/>
      <c r="BD65" s="297"/>
      <c r="BE65" s="297"/>
      <c r="BF65" s="297"/>
      <c r="BG65" s="297"/>
      <c r="BH65" s="297"/>
      <c r="BI65" s="297"/>
      <c r="BJ65" s="297"/>
      <c r="BK65" s="297"/>
      <c r="BL65" s="297"/>
      <c r="BM65" s="297"/>
      <c r="BN65" s="297"/>
      <c r="BO65" s="297"/>
      <c r="BP65" s="297"/>
      <c r="BQ65" s="297"/>
      <c r="BR65" s="297"/>
      <c r="BS65" s="297"/>
      <c r="BT65" s="297"/>
      <c r="BU65" s="297"/>
      <c r="BV65" s="297"/>
      <c r="BW65" s="297"/>
      <c r="BX65" s="297"/>
      <c r="BY65" s="297"/>
      <c r="BZ65" s="297"/>
      <c r="CA65" s="297"/>
      <c r="CB65" s="297"/>
      <c r="CC65" s="297"/>
      <c r="CD65" s="297"/>
      <c r="CE65" s="297"/>
      <c r="CF65" s="297"/>
      <c r="CG65" s="297"/>
      <c r="CH65" s="297"/>
      <c r="CI65" s="297"/>
      <c r="CJ65" s="297"/>
      <c r="CK65" s="297"/>
      <c r="CL65" s="297"/>
      <c r="CM65" s="297"/>
      <c r="CN65" s="297"/>
      <c r="CO65" s="297"/>
      <c r="CP65" s="297"/>
      <c r="CQ65" s="297"/>
      <c r="CR65" s="297"/>
      <c r="CS65" s="297"/>
      <c r="CT65" s="297"/>
      <c r="CU65" s="297"/>
      <c r="CV65" s="297"/>
      <c r="CW65" s="297"/>
      <c r="CX65" s="297"/>
      <c r="CY65" s="297"/>
      <c r="CZ65" s="297"/>
      <c r="DA65" s="297"/>
      <c r="DB65" s="297"/>
      <c r="DC65" s="297"/>
      <c r="DD65" s="297"/>
      <c r="DE65" s="297"/>
      <c r="DF65" s="297"/>
      <c r="DG65" s="297"/>
      <c r="DH65" s="297"/>
      <c r="DI65" s="297"/>
      <c r="DJ65" s="297"/>
      <c r="DK65" s="297"/>
      <c r="DL65" s="297"/>
      <c r="DM65" s="297"/>
      <c r="DN65" s="297"/>
      <c r="DO65" s="297"/>
      <c r="DP65" s="297"/>
      <c r="DQ65" s="297"/>
      <c r="DR65" s="297"/>
      <c r="DS65" s="297"/>
      <c r="DT65" s="297"/>
      <c r="DU65" s="297"/>
      <c r="DV65" s="297"/>
      <c r="DW65" s="297"/>
      <c r="DX65" s="297"/>
      <c r="DY65" s="297"/>
      <c r="DZ65" s="297"/>
      <c r="EA65" s="297"/>
      <c r="EB65" s="297"/>
      <c r="EC65" s="297"/>
      <c r="ED65" s="297"/>
      <c r="EE65" s="297"/>
      <c r="EF65" s="297"/>
      <c r="EG65" s="297"/>
      <c r="EH65" s="297"/>
      <c r="EI65" s="297"/>
      <c r="EJ65" s="297"/>
      <c r="EK65" s="297"/>
      <c r="EL65" s="297"/>
      <c r="EM65" s="297"/>
      <c r="EN65" s="297"/>
      <c r="EO65" s="297"/>
      <c r="EP65" s="297"/>
      <c r="EQ65" s="297"/>
      <c r="ER65" s="297"/>
      <c r="ES65" s="297"/>
      <c r="ET65" s="297"/>
      <c r="EU65" s="297"/>
      <c r="EV65" s="297"/>
      <c r="EW65" s="297"/>
      <c r="EX65" s="297"/>
      <c r="EY65" s="297"/>
      <c r="EZ65" s="297"/>
      <c r="FA65" s="297"/>
      <c r="FB65" s="297"/>
      <c r="FC65" s="297"/>
      <c r="FD65" s="297"/>
      <c r="FE65" s="297"/>
      <c r="FF65" s="297"/>
      <c r="FG65" s="297"/>
      <c r="FH65" s="297"/>
      <c r="FI65" s="297"/>
      <c r="FJ65" s="297"/>
      <c r="FK65" s="297"/>
      <c r="FL65" s="297"/>
      <c r="FM65" s="297"/>
      <c r="FN65" s="297"/>
      <c r="FO65" s="297"/>
      <c r="FP65" s="297"/>
      <c r="FQ65" s="297"/>
      <c r="FR65" s="297"/>
      <c r="FS65" s="297"/>
      <c r="FT65" s="297"/>
      <c r="FU65" s="297"/>
      <c r="FV65" s="297"/>
      <c r="FW65" s="297"/>
      <c r="FX65" s="297"/>
      <c r="FY65" s="297"/>
      <c r="FZ65" s="297"/>
      <c r="GA65" s="297"/>
      <c r="GB65" s="297"/>
      <c r="GC65" s="297"/>
      <c r="GD65" s="297"/>
      <c r="GE65" s="297"/>
      <c r="GF65" s="297"/>
      <c r="GG65" s="297"/>
      <c r="GH65" s="297"/>
      <c r="GI65" s="297"/>
      <c r="GJ65" s="297"/>
      <c r="GK65" s="297"/>
      <c r="GL65" s="297"/>
      <c r="GM65" s="297"/>
      <c r="GN65" s="297"/>
      <c r="GO65" s="297"/>
      <c r="GP65" s="297"/>
      <c r="GQ65" s="297"/>
      <c r="GR65" s="297"/>
      <c r="GS65" s="297"/>
      <c r="GT65" s="297"/>
      <c r="GU65" s="297"/>
      <c r="GV65" s="297"/>
      <c r="GW65" s="297"/>
      <c r="GX65" s="297"/>
      <c r="GY65" s="297"/>
      <c r="GZ65" s="297"/>
      <c r="HA65" s="297"/>
      <c r="HB65" s="297"/>
      <c r="HC65" s="297"/>
      <c r="HD65" s="297"/>
      <c r="HE65" s="297"/>
      <c r="HF65" s="297"/>
      <c r="HG65" s="297"/>
      <c r="HH65" s="297"/>
      <c r="HI65" s="297"/>
      <c r="HJ65" s="297"/>
      <c r="HK65" s="297"/>
      <c r="HL65" s="297"/>
      <c r="HM65" s="297"/>
      <c r="HN65" s="297"/>
      <c r="HO65" s="297"/>
      <c r="HP65" s="297"/>
      <c r="HQ65" s="297"/>
      <c r="HR65" s="297"/>
      <c r="HS65" s="297"/>
      <c r="HT65" s="297"/>
      <c r="HU65" s="297"/>
      <c r="HV65" s="297"/>
      <c r="HW65" s="297"/>
      <c r="HX65" s="297"/>
      <c r="HY65" s="297"/>
      <c r="HZ65" s="297"/>
      <c r="IA65" s="297"/>
      <c r="IB65" s="297"/>
      <c r="IC65" s="297"/>
      <c r="ID65" s="297"/>
      <c r="IE65" s="297"/>
      <c r="IF65" s="297"/>
      <c r="IG65" s="297"/>
      <c r="IH65" s="297"/>
      <c r="II65" s="297"/>
      <c r="IJ65" s="297"/>
      <c r="IK65" s="297"/>
      <c r="IL65" s="297"/>
      <c r="IM65" s="297"/>
      <c r="IN65" s="297"/>
      <c r="IO65" s="297"/>
    </row>
    <row r="66" s="282" customFormat="1" ht="24" customHeight="1" spans="1:249">
      <c r="A66" s="297"/>
      <c r="B66" s="297"/>
      <c r="C66" s="297"/>
      <c r="D66" s="297"/>
      <c r="E66" s="297"/>
      <c r="F66" s="328"/>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297"/>
      <c r="AT66" s="297"/>
      <c r="AU66" s="297"/>
      <c r="AV66" s="297"/>
      <c r="AW66" s="297"/>
      <c r="AX66" s="297"/>
      <c r="AY66" s="297"/>
      <c r="AZ66" s="297"/>
      <c r="BA66" s="297"/>
      <c r="BB66" s="297"/>
      <c r="BC66" s="297"/>
      <c r="BD66" s="297"/>
      <c r="BE66" s="297"/>
      <c r="BF66" s="297"/>
      <c r="BG66" s="297"/>
      <c r="BH66" s="297"/>
      <c r="BI66" s="297"/>
      <c r="BJ66" s="297"/>
      <c r="BK66" s="297"/>
      <c r="BL66" s="297"/>
      <c r="BM66" s="297"/>
      <c r="BN66" s="297"/>
      <c r="BO66" s="297"/>
      <c r="BP66" s="297"/>
      <c r="BQ66" s="297"/>
      <c r="BR66" s="297"/>
      <c r="BS66" s="297"/>
      <c r="BT66" s="297"/>
      <c r="BU66" s="297"/>
      <c r="BV66" s="297"/>
      <c r="BW66" s="297"/>
      <c r="BX66" s="297"/>
      <c r="BY66" s="297"/>
      <c r="BZ66" s="297"/>
      <c r="CA66" s="297"/>
      <c r="CB66" s="297"/>
      <c r="CC66" s="297"/>
      <c r="CD66" s="297"/>
      <c r="CE66" s="297"/>
      <c r="CF66" s="297"/>
      <c r="CG66" s="297"/>
      <c r="CH66" s="297"/>
      <c r="CI66" s="297"/>
      <c r="CJ66" s="297"/>
      <c r="CK66" s="297"/>
      <c r="CL66" s="297"/>
      <c r="CM66" s="297"/>
      <c r="CN66" s="297"/>
      <c r="CO66" s="297"/>
      <c r="CP66" s="297"/>
      <c r="CQ66" s="297"/>
      <c r="CR66" s="297"/>
      <c r="CS66" s="297"/>
      <c r="CT66" s="297"/>
      <c r="CU66" s="297"/>
      <c r="CV66" s="297"/>
      <c r="CW66" s="297"/>
      <c r="CX66" s="297"/>
      <c r="CY66" s="297"/>
      <c r="CZ66" s="297"/>
      <c r="DA66" s="297"/>
      <c r="DB66" s="297"/>
      <c r="DC66" s="297"/>
      <c r="DD66" s="297"/>
      <c r="DE66" s="297"/>
      <c r="DF66" s="297"/>
      <c r="DG66" s="297"/>
      <c r="DH66" s="297"/>
      <c r="DI66" s="297"/>
      <c r="DJ66" s="297"/>
      <c r="DK66" s="297"/>
      <c r="DL66" s="297"/>
      <c r="DM66" s="297"/>
      <c r="DN66" s="297"/>
      <c r="DO66" s="297"/>
      <c r="DP66" s="297"/>
      <c r="DQ66" s="297"/>
      <c r="DR66" s="297"/>
      <c r="DS66" s="297"/>
      <c r="DT66" s="297"/>
      <c r="DU66" s="297"/>
      <c r="DV66" s="297"/>
      <c r="DW66" s="297"/>
      <c r="DX66" s="297"/>
      <c r="DY66" s="297"/>
      <c r="DZ66" s="297"/>
      <c r="EA66" s="297"/>
      <c r="EB66" s="297"/>
      <c r="EC66" s="297"/>
      <c r="ED66" s="297"/>
      <c r="EE66" s="297"/>
      <c r="EF66" s="297"/>
      <c r="EG66" s="297"/>
      <c r="EH66" s="297"/>
      <c r="EI66" s="297"/>
      <c r="EJ66" s="297"/>
      <c r="EK66" s="297"/>
      <c r="EL66" s="297"/>
      <c r="EM66" s="297"/>
      <c r="EN66" s="297"/>
      <c r="EO66" s="297"/>
      <c r="EP66" s="297"/>
      <c r="EQ66" s="297"/>
      <c r="ER66" s="297"/>
      <c r="ES66" s="297"/>
      <c r="ET66" s="297"/>
      <c r="EU66" s="297"/>
      <c r="EV66" s="297"/>
      <c r="EW66" s="297"/>
      <c r="EX66" s="297"/>
      <c r="EY66" s="297"/>
      <c r="EZ66" s="297"/>
      <c r="FA66" s="297"/>
      <c r="FB66" s="297"/>
      <c r="FC66" s="297"/>
      <c r="FD66" s="297"/>
      <c r="FE66" s="297"/>
      <c r="FF66" s="297"/>
      <c r="FG66" s="297"/>
      <c r="FH66" s="297"/>
      <c r="FI66" s="297"/>
      <c r="FJ66" s="297"/>
      <c r="FK66" s="297"/>
      <c r="FL66" s="297"/>
      <c r="FM66" s="297"/>
      <c r="FN66" s="297"/>
      <c r="FO66" s="297"/>
      <c r="FP66" s="297"/>
      <c r="FQ66" s="297"/>
      <c r="FR66" s="297"/>
      <c r="FS66" s="297"/>
      <c r="FT66" s="297"/>
      <c r="FU66" s="297"/>
      <c r="FV66" s="297"/>
      <c r="FW66" s="297"/>
      <c r="FX66" s="297"/>
      <c r="FY66" s="297"/>
      <c r="FZ66" s="297"/>
      <c r="GA66" s="297"/>
      <c r="GB66" s="297"/>
      <c r="GC66" s="297"/>
      <c r="GD66" s="297"/>
      <c r="GE66" s="297"/>
      <c r="GF66" s="297"/>
      <c r="GG66" s="297"/>
      <c r="GH66" s="297"/>
      <c r="GI66" s="297"/>
      <c r="GJ66" s="297"/>
      <c r="GK66" s="297"/>
      <c r="GL66" s="297"/>
      <c r="GM66" s="297"/>
      <c r="GN66" s="297"/>
      <c r="GO66" s="297"/>
      <c r="GP66" s="297"/>
      <c r="GQ66" s="297"/>
      <c r="GR66" s="297"/>
      <c r="GS66" s="297"/>
      <c r="GT66" s="297"/>
      <c r="GU66" s="297"/>
      <c r="GV66" s="297"/>
      <c r="GW66" s="297"/>
      <c r="GX66" s="297"/>
      <c r="GY66" s="297"/>
      <c r="GZ66" s="297"/>
      <c r="HA66" s="297"/>
      <c r="HB66" s="297"/>
      <c r="HC66" s="297"/>
      <c r="HD66" s="297"/>
      <c r="HE66" s="297"/>
      <c r="HF66" s="297"/>
      <c r="HG66" s="297"/>
      <c r="HH66" s="297"/>
      <c r="HI66" s="297"/>
      <c r="HJ66" s="297"/>
      <c r="HK66" s="297"/>
      <c r="HL66" s="297"/>
      <c r="HM66" s="297"/>
      <c r="HN66" s="297"/>
      <c r="HO66" s="297"/>
      <c r="HP66" s="297"/>
      <c r="HQ66" s="297"/>
      <c r="HR66" s="297"/>
      <c r="HS66" s="297"/>
      <c r="HT66" s="297"/>
      <c r="HU66" s="297"/>
      <c r="HV66" s="297"/>
      <c r="HW66" s="297"/>
      <c r="HX66" s="297"/>
      <c r="HY66" s="297"/>
      <c r="HZ66" s="297"/>
      <c r="IA66" s="297"/>
      <c r="IB66" s="297"/>
      <c r="IC66" s="297"/>
      <c r="ID66" s="297"/>
      <c r="IE66" s="297"/>
      <c r="IF66" s="297"/>
      <c r="IG66" s="297"/>
      <c r="IH66" s="297"/>
      <c r="II66" s="297"/>
      <c r="IJ66" s="297"/>
      <c r="IK66" s="297"/>
      <c r="IL66" s="297"/>
      <c r="IM66" s="297"/>
      <c r="IN66" s="297"/>
      <c r="IO66" s="297"/>
    </row>
    <row r="67" s="282" customFormat="1" ht="24" customHeight="1" spans="1:249">
      <c r="A67" s="297"/>
      <c r="B67" s="297"/>
      <c r="C67" s="297"/>
      <c r="D67" s="297"/>
      <c r="E67" s="297"/>
      <c r="F67" s="328"/>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297"/>
      <c r="AR67" s="297"/>
      <c r="AS67" s="297"/>
      <c r="AT67" s="297"/>
      <c r="AU67" s="297"/>
      <c r="AV67" s="297"/>
      <c r="AW67" s="297"/>
      <c r="AX67" s="297"/>
      <c r="AY67" s="297"/>
      <c r="AZ67" s="297"/>
      <c r="BA67" s="297"/>
      <c r="BB67" s="297"/>
      <c r="BC67" s="297"/>
      <c r="BD67" s="297"/>
      <c r="BE67" s="297"/>
      <c r="BF67" s="297"/>
      <c r="BG67" s="297"/>
      <c r="BH67" s="297"/>
      <c r="BI67" s="297"/>
      <c r="BJ67" s="297"/>
      <c r="BK67" s="297"/>
      <c r="BL67" s="297"/>
      <c r="BM67" s="297"/>
      <c r="BN67" s="297"/>
      <c r="BO67" s="297"/>
      <c r="BP67" s="297"/>
      <c r="BQ67" s="297"/>
      <c r="BR67" s="297"/>
      <c r="BS67" s="297"/>
      <c r="BT67" s="297"/>
      <c r="BU67" s="297"/>
      <c r="BV67" s="297"/>
      <c r="BW67" s="297"/>
      <c r="BX67" s="297"/>
      <c r="BY67" s="297"/>
      <c r="BZ67" s="297"/>
      <c r="CA67" s="297"/>
      <c r="CB67" s="297"/>
      <c r="CC67" s="297"/>
      <c r="CD67" s="297"/>
      <c r="CE67" s="297"/>
      <c r="CF67" s="297"/>
      <c r="CG67" s="297"/>
      <c r="CH67" s="297"/>
      <c r="CI67" s="297"/>
      <c r="CJ67" s="297"/>
      <c r="CK67" s="297"/>
      <c r="CL67" s="297"/>
      <c r="CM67" s="297"/>
      <c r="CN67" s="297"/>
      <c r="CO67" s="297"/>
      <c r="CP67" s="297"/>
      <c r="CQ67" s="297"/>
      <c r="CR67" s="297"/>
      <c r="CS67" s="297"/>
      <c r="CT67" s="297"/>
      <c r="CU67" s="297"/>
      <c r="CV67" s="297"/>
      <c r="CW67" s="297"/>
      <c r="CX67" s="297"/>
      <c r="CY67" s="297"/>
      <c r="CZ67" s="297"/>
      <c r="DA67" s="297"/>
      <c r="DB67" s="297"/>
      <c r="DC67" s="297"/>
      <c r="DD67" s="297"/>
      <c r="DE67" s="297"/>
      <c r="DF67" s="297"/>
      <c r="DG67" s="297"/>
      <c r="DH67" s="297"/>
      <c r="DI67" s="297"/>
      <c r="DJ67" s="297"/>
      <c r="DK67" s="297"/>
      <c r="DL67" s="297"/>
      <c r="DM67" s="297"/>
      <c r="DN67" s="297"/>
      <c r="DO67" s="297"/>
      <c r="DP67" s="297"/>
      <c r="DQ67" s="297"/>
      <c r="DR67" s="297"/>
      <c r="DS67" s="297"/>
      <c r="DT67" s="297"/>
      <c r="DU67" s="297"/>
      <c r="DV67" s="297"/>
      <c r="DW67" s="297"/>
      <c r="DX67" s="297"/>
      <c r="DY67" s="297"/>
      <c r="DZ67" s="297"/>
      <c r="EA67" s="297"/>
      <c r="EB67" s="297"/>
      <c r="EC67" s="297"/>
      <c r="ED67" s="297"/>
      <c r="EE67" s="297"/>
      <c r="EF67" s="297"/>
      <c r="EG67" s="297"/>
      <c r="EH67" s="297"/>
      <c r="EI67" s="297"/>
      <c r="EJ67" s="297"/>
      <c r="EK67" s="297"/>
      <c r="EL67" s="297"/>
      <c r="EM67" s="297"/>
      <c r="EN67" s="297"/>
      <c r="EO67" s="297"/>
      <c r="EP67" s="297"/>
      <c r="EQ67" s="297"/>
      <c r="ER67" s="297"/>
      <c r="ES67" s="297"/>
      <c r="ET67" s="297"/>
      <c r="EU67" s="297"/>
      <c r="EV67" s="297"/>
      <c r="EW67" s="297"/>
      <c r="EX67" s="297"/>
      <c r="EY67" s="297"/>
      <c r="EZ67" s="297"/>
      <c r="FA67" s="297"/>
      <c r="FB67" s="297"/>
      <c r="FC67" s="297"/>
      <c r="FD67" s="297"/>
      <c r="FE67" s="297"/>
      <c r="FF67" s="297"/>
      <c r="FG67" s="297"/>
      <c r="FH67" s="297"/>
      <c r="FI67" s="297"/>
      <c r="FJ67" s="297"/>
      <c r="FK67" s="297"/>
      <c r="FL67" s="297"/>
      <c r="FM67" s="297"/>
      <c r="FN67" s="297"/>
      <c r="FO67" s="297"/>
      <c r="FP67" s="297"/>
      <c r="FQ67" s="297"/>
      <c r="FR67" s="297"/>
      <c r="FS67" s="297"/>
      <c r="FT67" s="297"/>
      <c r="FU67" s="297"/>
      <c r="FV67" s="297"/>
      <c r="FW67" s="297"/>
      <c r="FX67" s="297"/>
      <c r="FY67" s="297"/>
      <c r="FZ67" s="297"/>
      <c r="GA67" s="297"/>
      <c r="GB67" s="297"/>
      <c r="GC67" s="297"/>
      <c r="GD67" s="297"/>
      <c r="GE67" s="297"/>
      <c r="GF67" s="297"/>
      <c r="GG67" s="297"/>
      <c r="GH67" s="297"/>
      <c r="GI67" s="297"/>
      <c r="GJ67" s="297"/>
      <c r="GK67" s="297"/>
      <c r="GL67" s="297"/>
      <c r="GM67" s="297"/>
      <c r="GN67" s="297"/>
      <c r="GO67" s="297"/>
      <c r="GP67" s="297"/>
      <c r="GQ67" s="297"/>
      <c r="GR67" s="297"/>
      <c r="GS67" s="297"/>
      <c r="GT67" s="297"/>
      <c r="GU67" s="297"/>
      <c r="GV67" s="297"/>
      <c r="GW67" s="297"/>
      <c r="GX67" s="297"/>
      <c r="GY67" s="297"/>
      <c r="GZ67" s="297"/>
      <c r="HA67" s="297"/>
      <c r="HB67" s="297"/>
      <c r="HC67" s="297"/>
      <c r="HD67" s="297"/>
      <c r="HE67" s="297"/>
      <c r="HF67" s="297"/>
      <c r="HG67" s="297"/>
      <c r="HH67" s="297"/>
      <c r="HI67" s="297"/>
      <c r="HJ67" s="297"/>
      <c r="HK67" s="297"/>
      <c r="HL67" s="297"/>
      <c r="HM67" s="297"/>
      <c r="HN67" s="297"/>
      <c r="HO67" s="297"/>
      <c r="HP67" s="297"/>
      <c r="HQ67" s="297"/>
      <c r="HR67" s="297"/>
      <c r="HS67" s="297"/>
      <c r="HT67" s="297"/>
      <c r="HU67" s="297"/>
      <c r="HV67" s="297"/>
      <c r="HW67" s="297"/>
      <c r="HX67" s="297"/>
      <c r="HY67" s="297"/>
      <c r="HZ67" s="297"/>
      <c r="IA67" s="297"/>
      <c r="IB67" s="297"/>
      <c r="IC67" s="297"/>
      <c r="ID67" s="297"/>
      <c r="IE67" s="297"/>
      <c r="IF67" s="297"/>
      <c r="IG67" s="297"/>
      <c r="IH67" s="297"/>
      <c r="II67" s="297"/>
      <c r="IJ67" s="297"/>
      <c r="IK67" s="297"/>
      <c r="IL67" s="297"/>
      <c r="IM67" s="297"/>
      <c r="IN67" s="297"/>
      <c r="IO67" s="297"/>
    </row>
    <row r="68" s="282" customFormat="1" ht="24" customHeight="1" spans="1:249">
      <c r="A68" s="297"/>
      <c r="B68" s="297"/>
      <c r="C68" s="297"/>
      <c r="D68" s="297"/>
      <c r="E68" s="297"/>
      <c r="F68" s="328"/>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c r="AN68" s="297"/>
      <c r="AO68" s="297"/>
      <c r="AP68" s="297"/>
      <c r="AQ68" s="297"/>
      <c r="AR68" s="297"/>
      <c r="AS68" s="297"/>
      <c r="AT68" s="297"/>
      <c r="AU68" s="297"/>
      <c r="AV68" s="297"/>
      <c r="AW68" s="297"/>
      <c r="AX68" s="297"/>
      <c r="AY68" s="297"/>
      <c r="AZ68" s="297"/>
      <c r="BA68" s="297"/>
      <c r="BB68" s="297"/>
      <c r="BC68" s="297"/>
      <c r="BD68" s="297"/>
      <c r="BE68" s="297"/>
      <c r="BF68" s="297"/>
      <c r="BG68" s="297"/>
      <c r="BH68" s="297"/>
      <c r="BI68" s="297"/>
      <c r="BJ68" s="297"/>
      <c r="BK68" s="297"/>
      <c r="BL68" s="297"/>
      <c r="BM68" s="297"/>
      <c r="BN68" s="297"/>
      <c r="BO68" s="297"/>
      <c r="BP68" s="297"/>
      <c r="BQ68" s="297"/>
      <c r="BR68" s="297"/>
      <c r="BS68" s="297"/>
      <c r="BT68" s="297"/>
      <c r="BU68" s="297"/>
      <c r="BV68" s="297"/>
      <c r="BW68" s="297"/>
      <c r="BX68" s="297"/>
      <c r="BY68" s="297"/>
      <c r="BZ68" s="297"/>
      <c r="CA68" s="297"/>
      <c r="CB68" s="297"/>
      <c r="CC68" s="297"/>
      <c r="CD68" s="297"/>
      <c r="CE68" s="297"/>
      <c r="CF68" s="297"/>
      <c r="CG68" s="297"/>
      <c r="CH68" s="297"/>
      <c r="CI68" s="297"/>
      <c r="CJ68" s="297"/>
      <c r="CK68" s="297"/>
      <c r="CL68" s="297"/>
      <c r="CM68" s="297"/>
      <c r="CN68" s="297"/>
      <c r="CO68" s="297"/>
      <c r="CP68" s="297"/>
      <c r="CQ68" s="297"/>
      <c r="CR68" s="297"/>
      <c r="CS68" s="297"/>
      <c r="CT68" s="297"/>
      <c r="CU68" s="297"/>
      <c r="CV68" s="297"/>
      <c r="CW68" s="297"/>
      <c r="CX68" s="297"/>
      <c r="CY68" s="297"/>
      <c r="CZ68" s="297"/>
      <c r="DA68" s="297"/>
      <c r="DB68" s="297"/>
      <c r="DC68" s="297"/>
      <c r="DD68" s="297"/>
      <c r="DE68" s="297"/>
      <c r="DF68" s="297"/>
      <c r="DG68" s="297"/>
      <c r="DH68" s="297"/>
      <c r="DI68" s="297"/>
      <c r="DJ68" s="297"/>
      <c r="DK68" s="297"/>
      <c r="DL68" s="297"/>
      <c r="DM68" s="297"/>
      <c r="DN68" s="297"/>
      <c r="DO68" s="297"/>
      <c r="DP68" s="297"/>
      <c r="DQ68" s="297"/>
      <c r="DR68" s="297"/>
      <c r="DS68" s="297"/>
      <c r="DT68" s="297"/>
      <c r="DU68" s="297"/>
      <c r="DV68" s="297"/>
      <c r="DW68" s="297"/>
      <c r="DX68" s="297"/>
      <c r="DY68" s="297"/>
      <c r="DZ68" s="297"/>
      <c r="EA68" s="297"/>
      <c r="EB68" s="297"/>
      <c r="EC68" s="297"/>
      <c r="ED68" s="297"/>
      <c r="EE68" s="297"/>
      <c r="EF68" s="297"/>
      <c r="EG68" s="297"/>
      <c r="EH68" s="297"/>
      <c r="EI68" s="297"/>
      <c r="EJ68" s="297"/>
      <c r="EK68" s="297"/>
      <c r="EL68" s="297"/>
      <c r="EM68" s="297"/>
      <c r="EN68" s="297"/>
      <c r="EO68" s="297"/>
      <c r="EP68" s="297"/>
      <c r="EQ68" s="297"/>
      <c r="ER68" s="297"/>
      <c r="ES68" s="297"/>
      <c r="ET68" s="297"/>
      <c r="EU68" s="297"/>
      <c r="EV68" s="297"/>
      <c r="EW68" s="297"/>
      <c r="EX68" s="297"/>
      <c r="EY68" s="297"/>
      <c r="EZ68" s="297"/>
      <c r="FA68" s="297"/>
      <c r="FB68" s="297"/>
      <c r="FC68" s="297"/>
      <c r="FD68" s="297"/>
      <c r="FE68" s="297"/>
      <c r="FF68" s="297"/>
      <c r="FG68" s="297"/>
      <c r="FH68" s="297"/>
      <c r="FI68" s="297"/>
      <c r="FJ68" s="297"/>
      <c r="FK68" s="297"/>
      <c r="FL68" s="297"/>
      <c r="FM68" s="297"/>
      <c r="FN68" s="297"/>
      <c r="FO68" s="297"/>
      <c r="FP68" s="297"/>
      <c r="FQ68" s="297"/>
      <c r="FR68" s="297"/>
      <c r="FS68" s="297"/>
      <c r="FT68" s="297"/>
      <c r="FU68" s="297"/>
      <c r="FV68" s="297"/>
      <c r="FW68" s="297"/>
      <c r="FX68" s="297"/>
      <c r="FY68" s="297"/>
      <c r="FZ68" s="297"/>
      <c r="GA68" s="297"/>
      <c r="GB68" s="297"/>
      <c r="GC68" s="297"/>
      <c r="GD68" s="297"/>
      <c r="GE68" s="297"/>
      <c r="GF68" s="297"/>
      <c r="GG68" s="297"/>
      <c r="GH68" s="297"/>
      <c r="GI68" s="297"/>
      <c r="GJ68" s="297"/>
      <c r="GK68" s="297"/>
      <c r="GL68" s="297"/>
      <c r="GM68" s="297"/>
      <c r="GN68" s="297"/>
      <c r="GO68" s="297"/>
      <c r="GP68" s="297"/>
      <c r="GQ68" s="297"/>
      <c r="GR68" s="297"/>
      <c r="GS68" s="297"/>
      <c r="GT68" s="297"/>
      <c r="GU68" s="297"/>
      <c r="GV68" s="297"/>
      <c r="GW68" s="297"/>
      <c r="GX68" s="297"/>
      <c r="GY68" s="297"/>
      <c r="GZ68" s="297"/>
      <c r="HA68" s="297"/>
      <c r="HB68" s="297"/>
      <c r="HC68" s="297"/>
      <c r="HD68" s="297"/>
      <c r="HE68" s="297"/>
      <c r="HF68" s="297"/>
      <c r="HG68" s="297"/>
      <c r="HH68" s="297"/>
      <c r="HI68" s="297"/>
      <c r="HJ68" s="297"/>
      <c r="HK68" s="297"/>
      <c r="HL68" s="297"/>
      <c r="HM68" s="297"/>
      <c r="HN68" s="297"/>
      <c r="HO68" s="297"/>
      <c r="HP68" s="297"/>
      <c r="HQ68" s="297"/>
      <c r="HR68" s="297"/>
      <c r="HS68" s="297"/>
      <c r="HT68" s="297"/>
      <c r="HU68" s="297"/>
      <c r="HV68" s="297"/>
      <c r="HW68" s="297"/>
      <c r="HX68" s="297"/>
      <c r="HY68" s="297"/>
      <c r="HZ68" s="297"/>
      <c r="IA68" s="297"/>
      <c r="IB68" s="297"/>
      <c r="IC68" s="297"/>
      <c r="ID68" s="297"/>
      <c r="IE68" s="297"/>
      <c r="IF68" s="297"/>
      <c r="IG68" s="297"/>
      <c r="IH68" s="297"/>
      <c r="II68" s="297"/>
      <c r="IJ68" s="297"/>
      <c r="IK68" s="297"/>
      <c r="IL68" s="297"/>
      <c r="IM68" s="297"/>
      <c r="IN68" s="297"/>
      <c r="IO68" s="297"/>
    </row>
    <row r="69" s="282" customFormat="1" ht="24" customHeight="1" spans="1:249">
      <c r="A69" s="297"/>
      <c r="B69" s="297"/>
      <c r="C69" s="297"/>
      <c r="D69" s="297"/>
      <c r="E69" s="297"/>
      <c r="F69" s="328"/>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c r="AM69" s="297"/>
      <c r="AN69" s="297"/>
      <c r="AO69" s="297"/>
      <c r="AP69" s="297"/>
      <c r="AQ69" s="297"/>
      <c r="AR69" s="297"/>
      <c r="AS69" s="297"/>
      <c r="AT69" s="297"/>
      <c r="AU69" s="297"/>
      <c r="AV69" s="297"/>
      <c r="AW69" s="297"/>
      <c r="AX69" s="297"/>
      <c r="AY69" s="297"/>
      <c r="AZ69" s="297"/>
      <c r="BA69" s="297"/>
      <c r="BB69" s="297"/>
      <c r="BC69" s="297"/>
      <c r="BD69" s="297"/>
      <c r="BE69" s="297"/>
      <c r="BF69" s="297"/>
      <c r="BG69" s="297"/>
      <c r="BH69" s="297"/>
      <c r="BI69" s="297"/>
      <c r="BJ69" s="297"/>
      <c r="BK69" s="297"/>
      <c r="BL69" s="297"/>
      <c r="BM69" s="297"/>
      <c r="BN69" s="297"/>
      <c r="BO69" s="297"/>
      <c r="BP69" s="297"/>
      <c r="BQ69" s="297"/>
      <c r="BR69" s="297"/>
      <c r="BS69" s="297"/>
      <c r="BT69" s="297"/>
      <c r="BU69" s="297"/>
      <c r="BV69" s="297"/>
      <c r="BW69" s="297"/>
      <c r="BX69" s="297"/>
      <c r="BY69" s="297"/>
      <c r="BZ69" s="297"/>
      <c r="CA69" s="297"/>
      <c r="CB69" s="297"/>
      <c r="CC69" s="297"/>
      <c r="CD69" s="297"/>
      <c r="CE69" s="297"/>
      <c r="CF69" s="297"/>
      <c r="CG69" s="297"/>
      <c r="CH69" s="297"/>
      <c r="CI69" s="297"/>
      <c r="CJ69" s="297"/>
      <c r="CK69" s="297"/>
      <c r="CL69" s="297"/>
      <c r="CM69" s="297"/>
      <c r="CN69" s="297"/>
      <c r="CO69" s="297"/>
      <c r="CP69" s="297"/>
      <c r="CQ69" s="297"/>
      <c r="CR69" s="297"/>
      <c r="CS69" s="297"/>
      <c r="CT69" s="297"/>
      <c r="CU69" s="297"/>
      <c r="CV69" s="297"/>
      <c r="CW69" s="297"/>
      <c r="CX69" s="297"/>
      <c r="CY69" s="297"/>
      <c r="CZ69" s="297"/>
      <c r="DA69" s="297"/>
      <c r="DB69" s="297"/>
      <c r="DC69" s="297"/>
      <c r="DD69" s="297"/>
      <c r="DE69" s="297"/>
      <c r="DF69" s="297"/>
      <c r="DG69" s="297"/>
      <c r="DH69" s="297"/>
      <c r="DI69" s="297"/>
      <c r="DJ69" s="297"/>
      <c r="DK69" s="297"/>
      <c r="DL69" s="297"/>
      <c r="DM69" s="297"/>
      <c r="DN69" s="297"/>
      <c r="DO69" s="297"/>
      <c r="DP69" s="297"/>
      <c r="DQ69" s="297"/>
      <c r="DR69" s="297"/>
      <c r="DS69" s="297"/>
      <c r="DT69" s="297"/>
      <c r="DU69" s="297"/>
      <c r="DV69" s="297"/>
      <c r="DW69" s="297"/>
      <c r="DX69" s="297"/>
      <c r="DY69" s="297"/>
      <c r="DZ69" s="297"/>
      <c r="EA69" s="297"/>
      <c r="EB69" s="297"/>
      <c r="EC69" s="297"/>
      <c r="ED69" s="297"/>
      <c r="EE69" s="297"/>
      <c r="EF69" s="297"/>
      <c r="EG69" s="297"/>
      <c r="EH69" s="297"/>
      <c r="EI69" s="297"/>
      <c r="EJ69" s="297"/>
      <c r="EK69" s="297"/>
      <c r="EL69" s="297"/>
      <c r="EM69" s="297"/>
      <c r="EN69" s="297"/>
      <c r="EO69" s="297"/>
      <c r="EP69" s="297"/>
      <c r="EQ69" s="297"/>
      <c r="ER69" s="297"/>
      <c r="ES69" s="297"/>
      <c r="ET69" s="297"/>
      <c r="EU69" s="297"/>
      <c r="EV69" s="297"/>
      <c r="EW69" s="297"/>
      <c r="EX69" s="297"/>
      <c r="EY69" s="297"/>
      <c r="EZ69" s="297"/>
      <c r="FA69" s="297"/>
      <c r="FB69" s="297"/>
      <c r="FC69" s="297"/>
      <c r="FD69" s="297"/>
      <c r="FE69" s="297"/>
      <c r="FF69" s="297"/>
      <c r="FG69" s="297"/>
      <c r="FH69" s="297"/>
      <c r="FI69" s="297"/>
      <c r="FJ69" s="297"/>
      <c r="FK69" s="297"/>
      <c r="FL69" s="297"/>
      <c r="FM69" s="297"/>
      <c r="FN69" s="297"/>
      <c r="FO69" s="297"/>
      <c r="FP69" s="297"/>
      <c r="FQ69" s="297"/>
      <c r="FR69" s="297"/>
      <c r="FS69" s="297"/>
      <c r="FT69" s="297"/>
      <c r="FU69" s="297"/>
      <c r="FV69" s="297"/>
      <c r="FW69" s="297"/>
      <c r="FX69" s="297"/>
      <c r="FY69" s="297"/>
      <c r="FZ69" s="297"/>
      <c r="GA69" s="297"/>
      <c r="GB69" s="297"/>
      <c r="GC69" s="297"/>
      <c r="GD69" s="297"/>
      <c r="GE69" s="297"/>
      <c r="GF69" s="297"/>
      <c r="GG69" s="297"/>
      <c r="GH69" s="297"/>
      <c r="GI69" s="297"/>
      <c r="GJ69" s="297"/>
      <c r="GK69" s="297"/>
      <c r="GL69" s="297"/>
      <c r="GM69" s="297"/>
      <c r="GN69" s="297"/>
      <c r="GO69" s="297"/>
      <c r="GP69" s="297"/>
      <c r="GQ69" s="297"/>
      <c r="GR69" s="297"/>
      <c r="GS69" s="297"/>
      <c r="GT69" s="297"/>
      <c r="GU69" s="297"/>
      <c r="GV69" s="297"/>
      <c r="GW69" s="297"/>
      <c r="GX69" s="297"/>
      <c r="GY69" s="297"/>
      <c r="GZ69" s="297"/>
      <c r="HA69" s="297"/>
      <c r="HB69" s="297"/>
      <c r="HC69" s="297"/>
      <c r="HD69" s="297"/>
      <c r="HE69" s="297"/>
      <c r="HF69" s="297"/>
      <c r="HG69" s="297"/>
      <c r="HH69" s="297"/>
      <c r="HI69" s="297"/>
      <c r="HJ69" s="297"/>
      <c r="HK69" s="297"/>
      <c r="HL69" s="297"/>
      <c r="HM69" s="297"/>
      <c r="HN69" s="297"/>
      <c r="HO69" s="297"/>
      <c r="HP69" s="297"/>
      <c r="HQ69" s="297"/>
      <c r="HR69" s="297"/>
      <c r="HS69" s="297"/>
      <c r="HT69" s="297"/>
      <c r="HU69" s="297"/>
      <c r="HV69" s="297"/>
      <c r="HW69" s="297"/>
      <c r="HX69" s="297"/>
      <c r="HY69" s="297"/>
      <c r="HZ69" s="297"/>
      <c r="IA69" s="297"/>
      <c r="IB69" s="297"/>
      <c r="IC69" s="297"/>
      <c r="ID69" s="297"/>
      <c r="IE69" s="297"/>
      <c r="IF69" s="297"/>
      <c r="IG69" s="297"/>
      <c r="IH69" s="297"/>
      <c r="II69" s="297"/>
      <c r="IJ69" s="297"/>
      <c r="IK69" s="297"/>
      <c r="IL69" s="297"/>
      <c r="IM69" s="297"/>
      <c r="IN69" s="297"/>
      <c r="IO69" s="297"/>
    </row>
    <row r="70" s="282" customFormat="1" ht="24" customHeight="1" spans="1:249">
      <c r="A70" s="297"/>
      <c r="B70" s="297"/>
      <c r="C70" s="297"/>
      <c r="D70" s="297"/>
      <c r="E70" s="297"/>
      <c r="F70" s="328"/>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c r="AN70" s="297"/>
      <c r="AO70" s="297"/>
      <c r="AP70" s="297"/>
      <c r="AQ70" s="297"/>
      <c r="AR70" s="297"/>
      <c r="AS70" s="297"/>
      <c r="AT70" s="297"/>
      <c r="AU70" s="297"/>
      <c r="AV70" s="297"/>
      <c r="AW70" s="297"/>
      <c r="AX70" s="297"/>
      <c r="AY70" s="297"/>
      <c r="AZ70" s="297"/>
      <c r="BA70" s="297"/>
      <c r="BB70" s="297"/>
      <c r="BC70" s="297"/>
      <c r="BD70" s="297"/>
      <c r="BE70" s="297"/>
      <c r="BF70" s="297"/>
      <c r="BG70" s="297"/>
      <c r="BH70" s="297"/>
      <c r="BI70" s="297"/>
      <c r="BJ70" s="297"/>
      <c r="BK70" s="297"/>
      <c r="BL70" s="297"/>
      <c r="BM70" s="297"/>
      <c r="BN70" s="297"/>
      <c r="BO70" s="297"/>
      <c r="BP70" s="297"/>
      <c r="BQ70" s="297"/>
      <c r="BR70" s="297"/>
      <c r="BS70" s="297"/>
      <c r="BT70" s="297"/>
      <c r="BU70" s="297"/>
      <c r="BV70" s="297"/>
      <c r="BW70" s="297"/>
      <c r="BX70" s="297"/>
      <c r="BY70" s="297"/>
      <c r="BZ70" s="297"/>
      <c r="CA70" s="297"/>
      <c r="CB70" s="297"/>
      <c r="CC70" s="297"/>
      <c r="CD70" s="297"/>
      <c r="CE70" s="297"/>
      <c r="CF70" s="297"/>
      <c r="CG70" s="297"/>
      <c r="CH70" s="297"/>
      <c r="CI70" s="297"/>
      <c r="CJ70" s="297"/>
      <c r="CK70" s="297"/>
      <c r="CL70" s="297"/>
      <c r="CM70" s="297"/>
      <c r="CN70" s="297"/>
      <c r="CO70" s="297"/>
      <c r="CP70" s="297"/>
      <c r="CQ70" s="297"/>
      <c r="CR70" s="297"/>
      <c r="CS70" s="297"/>
      <c r="CT70" s="297"/>
      <c r="CU70" s="297"/>
      <c r="CV70" s="297"/>
      <c r="CW70" s="297"/>
      <c r="CX70" s="297"/>
      <c r="CY70" s="297"/>
      <c r="CZ70" s="297"/>
      <c r="DA70" s="297"/>
      <c r="DB70" s="297"/>
      <c r="DC70" s="297"/>
      <c r="DD70" s="297"/>
      <c r="DE70" s="297"/>
      <c r="DF70" s="297"/>
      <c r="DG70" s="297"/>
      <c r="DH70" s="297"/>
      <c r="DI70" s="297"/>
      <c r="DJ70" s="297"/>
      <c r="DK70" s="297"/>
      <c r="DL70" s="297"/>
      <c r="DM70" s="297"/>
      <c r="DN70" s="297"/>
      <c r="DO70" s="297"/>
      <c r="DP70" s="297"/>
      <c r="DQ70" s="297"/>
      <c r="DR70" s="297"/>
      <c r="DS70" s="297"/>
      <c r="DT70" s="297"/>
      <c r="DU70" s="297"/>
      <c r="DV70" s="297"/>
      <c r="DW70" s="297"/>
      <c r="DX70" s="297"/>
      <c r="DY70" s="297"/>
      <c r="DZ70" s="297"/>
      <c r="EA70" s="297"/>
      <c r="EB70" s="297"/>
      <c r="EC70" s="297"/>
      <c r="ED70" s="297"/>
      <c r="EE70" s="297"/>
      <c r="EF70" s="297"/>
      <c r="EG70" s="297"/>
      <c r="EH70" s="297"/>
      <c r="EI70" s="297"/>
      <c r="EJ70" s="297"/>
      <c r="EK70" s="297"/>
      <c r="EL70" s="297"/>
      <c r="EM70" s="297"/>
      <c r="EN70" s="297"/>
      <c r="EO70" s="297"/>
      <c r="EP70" s="297"/>
      <c r="EQ70" s="297"/>
      <c r="ER70" s="297"/>
      <c r="ES70" s="297"/>
      <c r="ET70" s="297"/>
      <c r="EU70" s="297"/>
      <c r="EV70" s="297"/>
      <c r="EW70" s="297"/>
      <c r="EX70" s="297"/>
      <c r="EY70" s="297"/>
      <c r="EZ70" s="297"/>
      <c r="FA70" s="297"/>
      <c r="FB70" s="297"/>
      <c r="FC70" s="297"/>
      <c r="FD70" s="297"/>
      <c r="FE70" s="297"/>
      <c r="FF70" s="297"/>
      <c r="FG70" s="297"/>
      <c r="FH70" s="297"/>
      <c r="FI70" s="297"/>
      <c r="FJ70" s="297"/>
      <c r="FK70" s="297"/>
      <c r="FL70" s="297"/>
      <c r="FM70" s="297"/>
      <c r="FN70" s="297"/>
      <c r="FO70" s="297"/>
      <c r="FP70" s="297"/>
      <c r="FQ70" s="297"/>
      <c r="FR70" s="297"/>
      <c r="FS70" s="297"/>
      <c r="FT70" s="297"/>
      <c r="FU70" s="297"/>
      <c r="FV70" s="297"/>
      <c r="FW70" s="297"/>
      <c r="FX70" s="297"/>
      <c r="FY70" s="297"/>
      <c r="FZ70" s="297"/>
      <c r="GA70" s="297"/>
      <c r="GB70" s="297"/>
      <c r="GC70" s="297"/>
      <c r="GD70" s="297"/>
      <c r="GE70" s="297"/>
      <c r="GF70" s="297"/>
      <c r="GG70" s="297"/>
      <c r="GH70" s="297"/>
      <c r="GI70" s="297"/>
      <c r="GJ70" s="297"/>
      <c r="GK70" s="297"/>
      <c r="GL70" s="297"/>
      <c r="GM70" s="297"/>
      <c r="GN70" s="297"/>
      <c r="GO70" s="297"/>
      <c r="GP70" s="297"/>
      <c r="GQ70" s="297"/>
      <c r="GR70" s="297"/>
      <c r="GS70" s="297"/>
      <c r="GT70" s="297"/>
      <c r="GU70" s="297"/>
      <c r="GV70" s="297"/>
      <c r="GW70" s="297"/>
      <c r="GX70" s="297"/>
      <c r="GY70" s="297"/>
      <c r="GZ70" s="297"/>
      <c r="HA70" s="297"/>
      <c r="HB70" s="297"/>
      <c r="HC70" s="297"/>
      <c r="HD70" s="297"/>
      <c r="HE70" s="297"/>
      <c r="HF70" s="297"/>
      <c r="HG70" s="297"/>
      <c r="HH70" s="297"/>
      <c r="HI70" s="297"/>
      <c r="HJ70" s="297"/>
      <c r="HK70" s="297"/>
      <c r="HL70" s="297"/>
      <c r="HM70" s="297"/>
      <c r="HN70" s="297"/>
      <c r="HO70" s="297"/>
      <c r="HP70" s="297"/>
      <c r="HQ70" s="297"/>
      <c r="HR70" s="297"/>
      <c r="HS70" s="297"/>
      <c r="HT70" s="297"/>
      <c r="HU70" s="297"/>
      <c r="HV70" s="297"/>
      <c r="HW70" s="297"/>
      <c r="HX70" s="297"/>
      <c r="HY70" s="297"/>
      <c r="HZ70" s="297"/>
      <c r="IA70" s="297"/>
      <c r="IB70" s="297"/>
      <c r="IC70" s="297"/>
      <c r="ID70" s="297"/>
      <c r="IE70" s="297"/>
      <c r="IF70" s="297"/>
      <c r="IG70" s="297"/>
      <c r="IH70" s="297"/>
      <c r="II70" s="297"/>
      <c r="IJ70" s="297"/>
      <c r="IK70" s="297"/>
      <c r="IL70" s="297"/>
      <c r="IM70" s="297"/>
      <c r="IN70" s="297"/>
      <c r="IO70" s="297"/>
    </row>
    <row r="71" s="282" customFormat="1" ht="24" customHeight="1" spans="1:249">
      <c r="A71" s="297"/>
      <c r="B71" s="297"/>
      <c r="C71" s="297"/>
      <c r="D71" s="297"/>
      <c r="E71" s="297"/>
      <c r="F71" s="328"/>
      <c r="G71" s="297"/>
      <c r="H71" s="297"/>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c r="AL71" s="297"/>
      <c r="AM71" s="297"/>
      <c r="AN71" s="297"/>
      <c r="AO71" s="297"/>
      <c r="AP71" s="297"/>
      <c r="AQ71" s="297"/>
      <c r="AR71" s="297"/>
      <c r="AS71" s="297"/>
      <c r="AT71" s="297"/>
      <c r="AU71" s="297"/>
      <c r="AV71" s="297"/>
      <c r="AW71" s="297"/>
      <c r="AX71" s="297"/>
      <c r="AY71" s="297"/>
      <c r="AZ71" s="297"/>
      <c r="BA71" s="297"/>
      <c r="BB71" s="297"/>
      <c r="BC71" s="297"/>
      <c r="BD71" s="297"/>
      <c r="BE71" s="297"/>
      <c r="BF71" s="297"/>
      <c r="BG71" s="297"/>
      <c r="BH71" s="297"/>
      <c r="BI71" s="297"/>
      <c r="BJ71" s="297"/>
      <c r="BK71" s="297"/>
      <c r="BL71" s="297"/>
      <c r="BM71" s="297"/>
      <c r="BN71" s="297"/>
      <c r="BO71" s="297"/>
      <c r="BP71" s="297"/>
      <c r="BQ71" s="297"/>
      <c r="BR71" s="297"/>
      <c r="BS71" s="297"/>
      <c r="BT71" s="297"/>
      <c r="BU71" s="297"/>
      <c r="BV71" s="297"/>
      <c r="BW71" s="297"/>
      <c r="BX71" s="297"/>
      <c r="BY71" s="297"/>
      <c r="BZ71" s="297"/>
      <c r="CA71" s="297"/>
      <c r="CB71" s="297"/>
      <c r="CC71" s="297"/>
      <c r="CD71" s="297"/>
      <c r="CE71" s="297"/>
      <c r="CF71" s="297"/>
      <c r="CG71" s="297"/>
      <c r="CH71" s="297"/>
      <c r="CI71" s="297"/>
      <c r="CJ71" s="297"/>
      <c r="CK71" s="297"/>
      <c r="CL71" s="297"/>
      <c r="CM71" s="297"/>
      <c r="CN71" s="297"/>
      <c r="CO71" s="297"/>
      <c r="CP71" s="297"/>
      <c r="CQ71" s="297"/>
      <c r="CR71" s="297"/>
      <c r="CS71" s="297"/>
      <c r="CT71" s="297"/>
      <c r="CU71" s="297"/>
      <c r="CV71" s="297"/>
      <c r="CW71" s="297"/>
      <c r="CX71" s="297"/>
      <c r="CY71" s="297"/>
      <c r="CZ71" s="297"/>
      <c r="DA71" s="297"/>
      <c r="DB71" s="297"/>
      <c r="DC71" s="297"/>
      <c r="DD71" s="297"/>
      <c r="DE71" s="297"/>
      <c r="DF71" s="297"/>
      <c r="DG71" s="297"/>
      <c r="DH71" s="297"/>
      <c r="DI71" s="297"/>
      <c r="DJ71" s="297"/>
      <c r="DK71" s="297"/>
      <c r="DL71" s="297"/>
      <c r="DM71" s="297"/>
      <c r="DN71" s="297"/>
      <c r="DO71" s="297"/>
      <c r="DP71" s="297"/>
      <c r="DQ71" s="297"/>
      <c r="DR71" s="297"/>
      <c r="DS71" s="297"/>
      <c r="DT71" s="297"/>
      <c r="DU71" s="297"/>
      <c r="DV71" s="297"/>
      <c r="DW71" s="297"/>
      <c r="DX71" s="297"/>
      <c r="DY71" s="297"/>
      <c r="DZ71" s="297"/>
      <c r="EA71" s="297"/>
      <c r="EB71" s="297"/>
      <c r="EC71" s="297"/>
      <c r="ED71" s="297"/>
      <c r="EE71" s="297"/>
      <c r="EF71" s="297"/>
      <c r="EG71" s="297"/>
      <c r="EH71" s="297"/>
      <c r="EI71" s="297"/>
      <c r="EJ71" s="297"/>
      <c r="EK71" s="297"/>
      <c r="EL71" s="297"/>
      <c r="EM71" s="297"/>
      <c r="EN71" s="297"/>
      <c r="EO71" s="297"/>
      <c r="EP71" s="297"/>
      <c r="EQ71" s="297"/>
      <c r="ER71" s="297"/>
      <c r="ES71" s="297"/>
      <c r="ET71" s="297"/>
      <c r="EU71" s="297"/>
      <c r="EV71" s="297"/>
      <c r="EW71" s="297"/>
      <c r="EX71" s="297"/>
      <c r="EY71" s="297"/>
      <c r="EZ71" s="297"/>
      <c r="FA71" s="297"/>
      <c r="FB71" s="297"/>
      <c r="FC71" s="297"/>
      <c r="FD71" s="297"/>
      <c r="FE71" s="297"/>
      <c r="FF71" s="297"/>
      <c r="FG71" s="297"/>
      <c r="FH71" s="297"/>
      <c r="FI71" s="297"/>
      <c r="FJ71" s="297"/>
      <c r="FK71" s="297"/>
      <c r="FL71" s="297"/>
      <c r="FM71" s="297"/>
      <c r="FN71" s="297"/>
      <c r="FO71" s="297"/>
      <c r="FP71" s="297"/>
      <c r="FQ71" s="297"/>
      <c r="FR71" s="297"/>
      <c r="FS71" s="297"/>
      <c r="FT71" s="297"/>
      <c r="FU71" s="297"/>
      <c r="FV71" s="297"/>
      <c r="FW71" s="297"/>
      <c r="FX71" s="297"/>
      <c r="FY71" s="297"/>
      <c r="FZ71" s="297"/>
      <c r="GA71" s="297"/>
      <c r="GB71" s="297"/>
      <c r="GC71" s="297"/>
      <c r="GD71" s="297"/>
      <c r="GE71" s="297"/>
      <c r="GF71" s="297"/>
      <c r="GG71" s="297"/>
      <c r="GH71" s="297"/>
      <c r="GI71" s="297"/>
      <c r="GJ71" s="297"/>
      <c r="GK71" s="297"/>
      <c r="GL71" s="297"/>
      <c r="GM71" s="297"/>
      <c r="GN71" s="297"/>
      <c r="GO71" s="297"/>
      <c r="GP71" s="297"/>
      <c r="GQ71" s="297"/>
      <c r="GR71" s="297"/>
      <c r="GS71" s="297"/>
      <c r="GT71" s="297"/>
      <c r="GU71" s="297"/>
      <c r="GV71" s="297"/>
      <c r="GW71" s="297"/>
      <c r="GX71" s="297"/>
      <c r="GY71" s="297"/>
      <c r="GZ71" s="297"/>
      <c r="HA71" s="297"/>
      <c r="HB71" s="297"/>
      <c r="HC71" s="297"/>
      <c r="HD71" s="297"/>
      <c r="HE71" s="297"/>
      <c r="HF71" s="297"/>
      <c r="HG71" s="297"/>
      <c r="HH71" s="297"/>
      <c r="HI71" s="297"/>
      <c r="HJ71" s="297"/>
      <c r="HK71" s="297"/>
      <c r="HL71" s="297"/>
      <c r="HM71" s="297"/>
      <c r="HN71" s="297"/>
      <c r="HO71" s="297"/>
      <c r="HP71" s="297"/>
      <c r="HQ71" s="297"/>
      <c r="HR71" s="297"/>
      <c r="HS71" s="297"/>
      <c r="HT71" s="297"/>
      <c r="HU71" s="297"/>
      <c r="HV71" s="297"/>
      <c r="HW71" s="297"/>
      <c r="HX71" s="297"/>
      <c r="HY71" s="297"/>
      <c r="HZ71" s="297"/>
      <c r="IA71" s="297"/>
      <c r="IB71" s="297"/>
      <c r="IC71" s="297"/>
      <c r="ID71" s="297"/>
      <c r="IE71" s="297"/>
      <c r="IF71" s="297"/>
      <c r="IG71" s="297"/>
      <c r="IH71" s="297"/>
      <c r="II71" s="297"/>
      <c r="IJ71" s="297"/>
      <c r="IK71" s="297"/>
      <c r="IL71" s="297"/>
      <c r="IM71" s="297"/>
      <c r="IN71" s="297"/>
      <c r="IO71" s="297"/>
    </row>
    <row r="72" s="282" customFormat="1" ht="24" customHeight="1" spans="1:249">
      <c r="A72" s="297"/>
      <c r="B72" s="297"/>
      <c r="C72" s="297"/>
      <c r="D72" s="297"/>
      <c r="E72" s="297"/>
      <c r="F72" s="328"/>
      <c r="G72" s="297"/>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7"/>
      <c r="AM72" s="297"/>
      <c r="AN72" s="297"/>
      <c r="AO72" s="297"/>
      <c r="AP72" s="297"/>
      <c r="AQ72" s="297"/>
      <c r="AR72" s="297"/>
      <c r="AS72" s="297"/>
      <c r="AT72" s="297"/>
      <c r="AU72" s="297"/>
      <c r="AV72" s="297"/>
      <c r="AW72" s="297"/>
      <c r="AX72" s="297"/>
      <c r="AY72" s="297"/>
      <c r="AZ72" s="297"/>
      <c r="BA72" s="297"/>
      <c r="BB72" s="297"/>
      <c r="BC72" s="297"/>
      <c r="BD72" s="297"/>
      <c r="BE72" s="297"/>
      <c r="BF72" s="297"/>
      <c r="BG72" s="297"/>
      <c r="BH72" s="297"/>
      <c r="BI72" s="297"/>
      <c r="BJ72" s="297"/>
      <c r="BK72" s="297"/>
      <c r="BL72" s="297"/>
      <c r="BM72" s="297"/>
      <c r="BN72" s="297"/>
      <c r="BO72" s="297"/>
      <c r="BP72" s="297"/>
      <c r="BQ72" s="297"/>
      <c r="BR72" s="297"/>
      <c r="BS72" s="297"/>
      <c r="BT72" s="297"/>
      <c r="BU72" s="297"/>
      <c r="BV72" s="297"/>
      <c r="BW72" s="297"/>
      <c r="BX72" s="297"/>
      <c r="BY72" s="297"/>
      <c r="BZ72" s="297"/>
      <c r="CA72" s="297"/>
      <c r="CB72" s="297"/>
      <c r="CC72" s="297"/>
      <c r="CD72" s="297"/>
      <c r="CE72" s="297"/>
      <c r="CF72" s="297"/>
      <c r="CG72" s="297"/>
      <c r="CH72" s="297"/>
      <c r="CI72" s="297"/>
      <c r="CJ72" s="297"/>
      <c r="CK72" s="297"/>
      <c r="CL72" s="297"/>
      <c r="CM72" s="297"/>
      <c r="CN72" s="297"/>
      <c r="CO72" s="297"/>
      <c r="CP72" s="297"/>
      <c r="CQ72" s="297"/>
      <c r="CR72" s="297"/>
      <c r="CS72" s="297"/>
      <c r="CT72" s="297"/>
      <c r="CU72" s="297"/>
      <c r="CV72" s="297"/>
      <c r="CW72" s="297"/>
      <c r="CX72" s="297"/>
      <c r="CY72" s="297"/>
      <c r="CZ72" s="297"/>
      <c r="DA72" s="297"/>
      <c r="DB72" s="297"/>
      <c r="DC72" s="297"/>
      <c r="DD72" s="297"/>
      <c r="DE72" s="297"/>
      <c r="DF72" s="297"/>
      <c r="DG72" s="297"/>
      <c r="DH72" s="297"/>
      <c r="DI72" s="297"/>
      <c r="DJ72" s="297"/>
      <c r="DK72" s="297"/>
      <c r="DL72" s="297"/>
      <c r="DM72" s="297"/>
      <c r="DN72" s="297"/>
      <c r="DO72" s="297"/>
      <c r="DP72" s="297"/>
      <c r="DQ72" s="297"/>
      <c r="DR72" s="297"/>
      <c r="DS72" s="297"/>
      <c r="DT72" s="297"/>
      <c r="DU72" s="297"/>
      <c r="DV72" s="297"/>
      <c r="DW72" s="297"/>
      <c r="DX72" s="297"/>
      <c r="DY72" s="297"/>
      <c r="DZ72" s="297"/>
      <c r="EA72" s="297"/>
      <c r="EB72" s="297"/>
      <c r="EC72" s="297"/>
      <c r="ED72" s="297"/>
      <c r="EE72" s="297"/>
      <c r="EF72" s="297"/>
      <c r="EG72" s="297"/>
      <c r="EH72" s="297"/>
      <c r="EI72" s="297"/>
      <c r="EJ72" s="297"/>
      <c r="EK72" s="297"/>
      <c r="EL72" s="297"/>
      <c r="EM72" s="297"/>
      <c r="EN72" s="297"/>
      <c r="EO72" s="297"/>
      <c r="EP72" s="297"/>
      <c r="EQ72" s="297"/>
      <c r="ER72" s="297"/>
      <c r="ES72" s="297"/>
      <c r="ET72" s="297"/>
      <c r="EU72" s="297"/>
      <c r="EV72" s="297"/>
      <c r="EW72" s="297"/>
      <c r="EX72" s="297"/>
      <c r="EY72" s="297"/>
      <c r="EZ72" s="297"/>
      <c r="FA72" s="297"/>
      <c r="FB72" s="297"/>
      <c r="FC72" s="297"/>
      <c r="FD72" s="297"/>
      <c r="FE72" s="297"/>
      <c r="FF72" s="297"/>
      <c r="FG72" s="297"/>
      <c r="FH72" s="297"/>
      <c r="FI72" s="297"/>
      <c r="FJ72" s="297"/>
      <c r="FK72" s="297"/>
      <c r="FL72" s="297"/>
      <c r="FM72" s="297"/>
      <c r="FN72" s="297"/>
      <c r="FO72" s="297"/>
      <c r="FP72" s="297"/>
      <c r="FQ72" s="297"/>
      <c r="FR72" s="297"/>
      <c r="FS72" s="297"/>
      <c r="FT72" s="297"/>
      <c r="FU72" s="297"/>
      <c r="FV72" s="297"/>
      <c r="FW72" s="297"/>
      <c r="FX72" s="297"/>
      <c r="FY72" s="297"/>
      <c r="FZ72" s="297"/>
      <c r="GA72" s="297"/>
      <c r="GB72" s="297"/>
      <c r="GC72" s="297"/>
      <c r="GD72" s="297"/>
      <c r="GE72" s="297"/>
      <c r="GF72" s="297"/>
      <c r="GG72" s="297"/>
      <c r="GH72" s="297"/>
      <c r="GI72" s="297"/>
      <c r="GJ72" s="297"/>
      <c r="GK72" s="297"/>
      <c r="GL72" s="297"/>
      <c r="GM72" s="297"/>
      <c r="GN72" s="297"/>
      <c r="GO72" s="297"/>
      <c r="GP72" s="297"/>
      <c r="GQ72" s="297"/>
      <c r="GR72" s="297"/>
      <c r="GS72" s="297"/>
      <c r="GT72" s="297"/>
      <c r="GU72" s="297"/>
      <c r="GV72" s="297"/>
      <c r="GW72" s="297"/>
      <c r="GX72" s="297"/>
      <c r="GY72" s="297"/>
      <c r="GZ72" s="297"/>
      <c r="HA72" s="297"/>
      <c r="HB72" s="297"/>
      <c r="HC72" s="297"/>
      <c r="HD72" s="297"/>
      <c r="HE72" s="297"/>
      <c r="HF72" s="297"/>
      <c r="HG72" s="297"/>
      <c r="HH72" s="297"/>
      <c r="HI72" s="297"/>
      <c r="HJ72" s="297"/>
      <c r="HK72" s="297"/>
      <c r="HL72" s="297"/>
      <c r="HM72" s="297"/>
      <c r="HN72" s="297"/>
      <c r="HO72" s="297"/>
      <c r="HP72" s="297"/>
      <c r="HQ72" s="297"/>
      <c r="HR72" s="297"/>
      <c r="HS72" s="297"/>
      <c r="HT72" s="297"/>
      <c r="HU72" s="297"/>
      <c r="HV72" s="297"/>
      <c r="HW72" s="297"/>
      <c r="HX72" s="297"/>
      <c r="HY72" s="297"/>
      <c r="HZ72" s="297"/>
      <c r="IA72" s="297"/>
      <c r="IB72" s="297"/>
      <c r="IC72" s="297"/>
      <c r="ID72" s="297"/>
      <c r="IE72" s="297"/>
      <c r="IF72" s="297"/>
      <c r="IG72" s="297"/>
      <c r="IH72" s="297"/>
      <c r="II72" s="297"/>
      <c r="IJ72" s="297"/>
      <c r="IK72" s="297"/>
      <c r="IL72" s="297"/>
      <c r="IM72" s="297"/>
      <c r="IN72" s="297"/>
      <c r="IO72" s="297"/>
    </row>
    <row r="73" s="282" customFormat="1" ht="24" customHeight="1" spans="1:249">
      <c r="A73" s="297"/>
      <c r="B73" s="297"/>
      <c r="C73" s="297"/>
      <c r="D73" s="297"/>
      <c r="E73" s="297"/>
      <c r="F73" s="328"/>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297"/>
      <c r="AQ73" s="297"/>
      <c r="AR73" s="297"/>
      <c r="AS73" s="297"/>
      <c r="AT73" s="297"/>
      <c r="AU73" s="297"/>
      <c r="AV73" s="297"/>
      <c r="AW73" s="297"/>
      <c r="AX73" s="297"/>
      <c r="AY73" s="297"/>
      <c r="AZ73" s="297"/>
      <c r="BA73" s="297"/>
      <c r="BB73" s="297"/>
      <c r="BC73" s="297"/>
      <c r="BD73" s="297"/>
      <c r="BE73" s="297"/>
      <c r="BF73" s="297"/>
      <c r="BG73" s="297"/>
      <c r="BH73" s="297"/>
      <c r="BI73" s="297"/>
      <c r="BJ73" s="297"/>
      <c r="BK73" s="297"/>
      <c r="BL73" s="297"/>
      <c r="BM73" s="297"/>
      <c r="BN73" s="297"/>
      <c r="BO73" s="297"/>
      <c r="BP73" s="297"/>
      <c r="BQ73" s="297"/>
      <c r="BR73" s="297"/>
      <c r="BS73" s="297"/>
      <c r="BT73" s="297"/>
      <c r="BU73" s="297"/>
      <c r="BV73" s="297"/>
      <c r="BW73" s="297"/>
      <c r="BX73" s="297"/>
      <c r="BY73" s="297"/>
      <c r="BZ73" s="297"/>
      <c r="CA73" s="297"/>
      <c r="CB73" s="297"/>
      <c r="CC73" s="297"/>
      <c r="CD73" s="297"/>
      <c r="CE73" s="297"/>
      <c r="CF73" s="297"/>
      <c r="CG73" s="297"/>
      <c r="CH73" s="297"/>
      <c r="CI73" s="297"/>
      <c r="CJ73" s="297"/>
      <c r="CK73" s="297"/>
      <c r="CL73" s="297"/>
      <c r="CM73" s="297"/>
      <c r="CN73" s="297"/>
      <c r="CO73" s="297"/>
      <c r="CP73" s="297"/>
      <c r="CQ73" s="297"/>
      <c r="CR73" s="297"/>
      <c r="CS73" s="297"/>
      <c r="CT73" s="297"/>
      <c r="CU73" s="297"/>
      <c r="CV73" s="297"/>
      <c r="CW73" s="297"/>
      <c r="CX73" s="297"/>
      <c r="CY73" s="297"/>
      <c r="CZ73" s="297"/>
      <c r="DA73" s="297"/>
      <c r="DB73" s="297"/>
      <c r="DC73" s="297"/>
      <c r="DD73" s="297"/>
      <c r="DE73" s="297"/>
      <c r="DF73" s="297"/>
      <c r="DG73" s="297"/>
      <c r="DH73" s="297"/>
      <c r="DI73" s="297"/>
      <c r="DJ73" s="297"/>
      <c r="DK73" s="297"/>
      <c r="DL73" s="297"/>
      <c r="DM73" s="297"/>
      <c r="DN73" s="297"/>
      <c r="DO73" s="297"/>
      <c r="DP73" s="297"/>
      <c r="DQ73" s="297"/>
      <c r="DR73" s="297"/>
      <c r="DS73" s="297"/>
      <c r="DT73" s="297"/>
      <c r="DU73" s="297"/>
      <c r="DV73" s="297"/>
      <c r="DW73" s="297"/>
      <c r="DX73" s="297"/>
      <c r="DY73" s="297"/>
      <c r="DZ73" s="297"/>
      <c r="EA73" s="297"/>
      <c r="EB73" s="297"/>
      <c r="EC73" s="297"/>
      <c r="ED73" s="297"/>
      <c r="EE73" s="297"/>
      <c r="EF73" s="297"/>
      <c r="EG73" s="297"/>
      <c r="EH73" s="297"/>
      <c r="EI73" s="297"/>
      <c r="EJ73" s="297"/>
      <c r="EK73" s="297"/>
      <c r="EL73" s="297"/>
      <c r="EM73" s="297"/>
      <c r="EN73" s="297"/>
      <c r="EO73" s="297"/>
      <c r="EP73" s="297"/>
      <c r="EQ73" s="297"/>
      <c r="ER73" s="297"/>
      <c r="ES73" s="297"/>
      <c r="ET73" s="297"/>
      <c r="EU73" s="297"/>
      <c r="EV73" s="297"/>
      <c r="EW73" s="297"/>
      <c r="EX73" s="297"/>
      <c r="EY73" s="297"/>
      <c r="EZ73" s="297"/>
      <c r="FA73" s="297"/>
      <c r="FB73" s="297"/>
      <c r="FC73" s="297"/>
      <c r="FD73" s="297"/>
      <c r="FE73" s="297"/>
      <c r="FF73" s="297"/>
      <c r="FG73" s="297"/>
      <c r="FH73" s="297"/>
      <c r="FI73" s="297"/>
      <c r="FJ73" s="297"/>
      <c r="FK73" s="297"/>
      <c r="FL73" s="297"/>
      <c r="FM73" s="297"/>
      <c r="FN73" s="297"/>
      <c r="FO73" s="297"/>
      <c r="FP73" s="297"/>
      <c r="FQ73" s="297"/>
      <c r="FR73" s="297"/>
      <c r="FS73" s="297"/>
      <c r="FT73" s="297"/>
      <c r="FU73" s="297"/>
      <c r="FV73" s="297"/>
      <c r="FW73" s="297"/>
      <c r="FX73" s="297"/>
      <c r="FY73" s="297"/>
      <c r="FZ73" s="297"/>
      <c r="GA73" s="297"/>
      <c r="GB73" s="297"/>
      <c r="GC73" s="297"/>
      <c r="GD73" s="297"/>
      <c r="GE73" s="297"/>
      <c r="GF73" s="297"/>
      <c r="GG73" s="297"/>
      <c r="GH73" s="297"/>
      <c r="GI73" s="297"/>
      <c r="GJ73" s="297"/>
      <c r="GK73" s="297"/>
      <c r="GL73" s="297"/>
      <c r="GM73" s="297"/>
      <c r="GN73" s="297"/>
      <c r="GO73" s="297"/>
      <c r="GP73" s="297"/>
      <c r="GQ73" s="297"/>
      <c r="GR73" s="297"/>
      <c r="GS73" s="297"/>
      <c r="GT73" s="297"/>
      <c r="GU73" s="297"/>
      <c r="GV73" s="297"/>
      <c r="GW73" s="297"/>
      <c r="GX73" s="297"/>
      <c r="GY73" s="297"/>
      <c r="GZ73" s="297"/>
      <c r="HA73" s="297"/>
      <c r="HB73" s="297"/>
      <c r="HC73" s="297"/>
      <c r="HD73" s="297"/>
      <c r="HE73" s="297"/>
      <c r="HF73" s="297"/>
      <c r="HG73" s="297"/>
      <c r="HH73" s="297"/>
      <c r="HI73" s="297"/>
      <c r="HJ73" s="297"/>
      <c r="HK73" s="297"/>
      <c r="HL73" s="297"/>
      <c r="HM73" s="297"/>
      <c r="HN73" s="297"/>
      <c r="HO73" s="297"/>
      <c r="HP73" s="297"/>
      <c r="HQ73" s="297"/>
      <c r="HR73" s="297"/>
      <c r="HS73" s="297"/>
      <c r="HT73" s="297"/>
      <c r="HU73" s="297"/>
      <c r="HV73" s="297"/>
      <c r="HW73" s="297"/>
      <c r="HX73" s="297"/>
      <c r="HY73" s="297"/>
      <c r="HZ73" s="297"/>
      <c r="IA73" s="297"/>
      <c r="IB73" s="297"/>
      <c r="IC73" s="297"/>
      <c r="ID73" s="297"/>
      <c r="IE73" s="297"/>
      <c r="IF73" s="297"/>
      <c r="IG73" s="297"/>
      <c r="IH73" s="297"/>
      <c r="II73" s="297"/>
      <c r="IJ73" s="297"/>
      <c r="IK73" s="297"/>
      <c r="IL73" s="297"/>
      <c r="IM73" s="297"/>
      <c r="IN73" s="297"/>
      <c r="IO73" s="297"/>
    </row>
    <row r="74" s="282" customFormat="1" ht="24" customHeight="1" spans="1:249">
      <c r="A74" s="297"/>
      <c r="B74" s="297"/>
      <c r="C74" s="297"/>
      <c r="D74" s="297"/>
      <c r="E74" s="297"/>
      <c r="F74" s="328"/>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297"/>
      <c r="AO74" s="297"/>
      <c r="AP74" s="297"/>
      <c r="AQ74" s="297"/>
      <c r="AR74" s="297"/>
      <c r="AS74" s="297"/>
      <c r="AT74" s="297"/>
      <c r="AU74" s="297"/>
      <c r="AV74" s="297"/>
      <c r="AW74" s="297"/>
      <c r="AX74" s="297"/>
      <c r="AY74" s="297"/>
      <c r="AZ74" s="297"/>
      <c r="BA74" s="297"/>
      <c r="BB74" s="297"/>
      <c r="BC74" s="297"/>
      <c r="BD74" s="297"/>
      <c r="BE74" s="297"/>
      <c r="BF74" s="297"/>
      <c r="BG74" s="297"/>
      <c r="BH74" s="297"/>
      <c r="BI74" s="297"/>
      <c r="BJ74" s="297"/>
      <c r="BK74" s="297"/>
      <c r="BL74" s="297"/>
      <c r="BM74" s="297"/>
      <c r="BN74" s="297"/>
      <c r="BO74" s="297"/>
      <c r="BP74" s="297"/>
      <c r="BQ74" s="297"/>
      <c r="BR74" s="297"/>
      <c r="BS74" s="297"/>
      <c r="BT74" s="297"/>
      <c r="BU74" s="297"/>
      <c r="BV74" s="297"/>
      <c r="BW74" s="297"/>
      <c r="BX74" s="297"/>
      <c r="BY74" s="297"/>
      <c r="BZ74" s="297"/>
      <c r="CA74" s="297"/>
      <c r="CB74" s="297"/>
      <c r="CC74" s="297"/>
      <c r="CD74" s="297"/>
      <c r="CE74" s="297"/>
      <c r="CF74" s="297"/>
      <c r="CG74" s="297"/>
      <c r="CH74" s="297"/>
      <c r="CI74" s="297"/>
      <c r="CJ74" s="297"/>
      <c r="CK74" s="297"/>
      <c r="CL74" s="297"/>
      <c r="CM74" s="297"/>
      <c r="CN74" s="297"/>
      <c r="CO74" s="297"/>
      <c r="CP74" s="297"/>
      <c r="CQ74" s="297"/>
      <c r="CR74" s="297"/>
      <c r="CS74" s="297"/>
      <c r="CT74" s="297"/>
      <c r="CU74" s="297"/>
      <c r="CV74" s="297"/>
      <c r="CW74" s="297"/>
      <c r="CX74" s="297"/>
      <c r="CY74" s="297"/>
      <c r="CZ74" s="297"/>
      <c r="DA74" s="297"/>
      <c r="DB74" s="297"/>
      <c r="DC74" s="297"/>
      <c r="DD74" s="297"/>
      <c r="DE74" s="297"/>
      <c r="DF74" s="297"/>
      <c r="DG74" s="297"/>
      <c r="DH74" s="297"/>
      <c r="DI74" s="297"/>
      <c r="DJ74" s="297"/>
      <c r="DK74" s="297"/>
      <c r="DL74" s="297"/>
      <c r="DM74" s="297"/>
      <c r="DN74" s="297"/>
      <c r="DO74" s="297"/>
      <c r="DP74" s="297"/>
      <c r="DQ74" s="297"/>
      <c r="DR74" s="297"/>
      <c r="DS74" s="297"/>
      <c r="DT74" s="297"/>
      <c r="DU74" s="297"/>
      <c r="DV74" s="297"/>
      <c r="DW74" s="297"/>
      <c r="DX74" s="297"/>
      <c r="DY74" s="297"/>
      <c r="DZ74" s="297"/>
      <c r="EA74" s="297"/>
      <c r="EB74" s="297"/>
      <c r="EC74" s="297"/>
      <c r="ED74" s="297"/>
      <c r="EE74" s="297"/>
      <c r="EF74" s="297"/>
      <c r="EG74" s="297"/>
      <c r="EH74" s="297"/>
      <c r="EI74" s="297"/>
      <c r="EJ74" s="297"/>
      <c r="EK74" s="297"/>
      <c r="EL74" s="297"/>
      <c r="EM74" s="297"/>
      <c r="EN74" s="297"/>
      <c r="EO74" s="297"/>
      <c r="EP74" s="297"/>
      <c r="EQ74" s="297"/>
      <c r="ER74" s="297"/>
      <c r="ES74" s="297"/>
      <c r="ET74" s="297"/>
      <c r="EU74" s="297"/>
      <c r="EV74" s="297"/>
      <c r="EW74" s="297"/>
      <c r="EX74" s="297"/>
      <c r="EY74" s="297"/>
      <c r="EZ74" s="297"/>
      <c r="FA74" s="297"/>
      <c r="FB74" s="297"/>
      <c r="FC74" s="297"/>
      <c r="FD74" s="297"/>
      <c r="FE74" s="297"/>
      <c r="FF74" s="297"/>
      <c r="FG74" s="297"/>
      <c r="FH74" s="297"/>
      <c r="FI74" s="297"/>
      <c r="FJ74" s="297"/>
      <c r="FK74" s="297"/>
      <c r="FL74" s="297"/>
      <c r="FM74" s="297"/>
      <c r="FN74" s="297"/>
      <c r="FO74" s="297"/>
      <c r="FP74" s="297"/>
      <c r="FQ74" s="297"/>
      <c r="FR74" s="297"/>
      <c r="FS74" s="297"/>
      <c r="FT74" s="297"/>
      <c r="FU74" s="297"/>
      <c r="FV74" s="297"/>
      <c r="FW74" s="297"/>
      <c r="FX74" s="297"/>
      <c r="FY74" s="297"/>
      <c r="FZ74" s="297"/>
      <c r="GA74" s="297"/>
      <c r="GB74" s="297"/>
      <c r="GC74" s="297"/>
      <c r="GD74" s="297"/>
      <c r="GE74" s="297"/>
      <c r="GF74" s="297"/>
      <c r="GG74" s="297"/>
      <c r="GH74" s="297"/>
      <c r="GI74" s="297"/>
      <c r="GJ74" s="297"/>
      <c r="GK74" s="297"/>
      <c r="GL74" s="297"/>
      <c r="GM74" s="297"/>
      <c r="GN74" s="297"/>
      <c r="GO74" s="297"/>
      <c r="GP74" s="297"/>
      <c r="GQ74" s="297"/>
      <c r="GR74" s="297"/>
      <c r="GS74" s="297"/>
      <c r="GT74" s="297"/>
      <c r="GU74" s="297"/>
      <c r="GV74" s="297"/>
      <c r="GW74" s="297"/>
      <c r="GX74" s="297"/>
      <c r="GY74" s="297"/>
      <c r="GZ74" s="297"/>
      <c r="HA74" s="297"/>
      <c r="HB74" s="297"/>
      <c r="HC74" s="297"/>
      <c r="HD74" s="297"/>
      <c r="HE74" s="297"/>
      <c r="HF74" s="297"/>
      <c r="HG74" s="297"/>
      <c r="HH74" s="297"/>
      <c r="HI74" s="297"/>
      <c r="HJ74" s="297"/>
      <c r="HK74" s="297"/>
      <c r="HL74" s="297"/>
      <c r="HM74" s="297"/>
      <c r="HN74" s="297"/>
      <c r="HO74" s="297"/>
      <c r="HP74" s="297"/>
      <c r="HQ74" s="297"/>
      <c r="HR74" s="297"/>
      <c r="HS74" s="297"/>
      <c r="HT74" s="297"/>
      <c r="HU74" s="297"/>
      <c r="HV74" s="297"/>
      <c r="HW74" s="297"/>
      <c r="HX74" s="297"/>
      <c r="HY74" s="297"/>
      <c r="HZ74" s="297"/>
      <c r="IA74" s="297"/>
      <c r="IB74" s="297"/>
      <c r="IC74" s="297"/>
      <c r="ID74" s="297"/>
      <c r="IE74" s="297"/>
      <c r="IF74" s="297"/>
      <c r="IG74" s="297"/>
      <c r="IH74" s="297"/>
      <c r="II74" s="297"/>
      <c r="IJ74" s="297"/>
      <c r="IK74" s="297"/>
      <c r="IL74" s="297"/>
      <c r="IM74" s="297"/>
      <c r="IN74" s="297"/>
      <c r="IO74" s="297"/>
    </row>
    <row r="75" s="282" customFormat="1" ht="24" customHeight="1" spans="1:249">
      <c r="A75" s="297"/>
      <c r="B75" s="297"/>
      <c r="C75" s="297"/>
      <c r="D75" s="297"/>
      <c r="E75" s="297"/>
      <c r="F75" s="328"/>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297"/>
      <c r="AP75" s="297"/>
      <c r="AQ75" s="297"/>
      <c r="AR75" s="297"/>
      <c r="AS75" s="297"/>
      <c r="AT75" s="297"/>
      <c r="AU75" s="297"/>
      <c r="AV75" s="297"/>
      <c r="AW75" s="297"/>
      <c r="AX75" s="297"/>
      <c r="AY75" s="297"/>
      <c r="AZ75" s="297"/>
      <c r="BA75" s="297"/>
      <c r="BB75" s="297"/>
      <c r="BC75" s="297"/>
      <c r="BD75" s="297"/>
      <c r="BE75" s="297"/>
      <c r="BF75" s="297"/>
      <c r="BG75" s="297"/>
      <c r="BH75" s="297"/>
      <c r="BI75" s="297"/>
      <c r="BJ75" s="297"/>
      <c r="BK75" s="297"/>
      <c r="BL75" s="297"/>
      <c r="BM75" s="297"/>
      <c r="BN75" s="297"/>
      <c r="BO75" s="297"/>
      <c r="BP75" s="297"/>
      <c r="BQ75" s="297"/>
      <c r="BR75" s="297"/>
      <c r="BS75" s="297"/>
      <c r="BT75" s="297"/>
      <c r="BU75" s="297"/>
      <c r="BV75" s="297"/>
      <c r="BW75" s="297"/>
      <c r="BX75" s="297"/>
      <c r="BY75" s="297"/>
      <c r="BZ75" s="297"/>
      <c r="CA75" s="297"/>
      <c r="CB75" s="297"/>
      <c r="CC75" s="297"/>
      <c r="CD75" s="297"/>
      <c r="CE75" s="297"/>
      <c r="CF75" s="297"/>
      <c r="CG75" s="297"/>
      <c r="CH75" s="297"/>
      <c r="CI75" s="297"/>
      <c r="CJ75" s="297"/>
      <c r="CK75" s="297"/>
      <c r="CL75" s="297"/>
      <c r="CM75" s="297"/>
      <c r="CN75" s="297"/>
      <c r="CO75" s="297"/>
      <c r="CP75" s="297"/>
      <c r="CQ75" s="297"/>
      <c r="CR75" s="297"/>
      <c r="CS75" s="297"/>
      <c r="CT75" s="297"/>
      <c r="CU75" s="297"/>
      <c r="CV75" s="297"/>
      <c r="CW75" s="297"/>
      <c r="CX75" s="297"/>
      <c r="CY75" s="297"/>
      <c r="CZ75" s="297"/>
      <c r="DA75" s="297"/>
      <c r="DB75" s="297"/>
      <c r="DC75" s="297"/>
      <c r="DD75" s="297"/>
      <c r="DE75" s="297"/>
      <c r="DF75" s="297"/>
      <c r="DG75" s="297"/>
      <c r="DH75" s="297"/>
      <c r="DI75" s="297"/>
      <c r="DJ75" s="297"/>
      <c r="DK75" s="297"/>
      <c r="DL75" s="297"/>
      <c r="DM75" s="297"/>
      <c r="DN75" s="297"/>
      <c r="DO75" s="297"/>
      <c r="DP75" s="297"/>
      <c r="DQ75" s="297"/>
      <c r="DR75" s="297"/>
      <c r="DS75" s="297"/>
      <c r="DT75" s="297"/>
      <c r="DU75" s="297"/>
      <c r="DV75" s="297"/>
      <c r="DW75" s="297"/>
      <c r="DX75" s="297"/>
      <c r="DY75" s="297"/>
      <c r="DZ75" s="297"/>
      <c r="EA75" s="297"/>
      <c r="EB75" s="297"/>
      <c r="EC75" s="297"/>
      <c r="ED75" s="297"/>
      <c r="EE75" s="297"/>
      <c r="EF75" s="297"/>
      <c r="EG75" s="297"/>
      <c r="EH75" s="297"/>
      <c r="EI75" s="297"/>
      <c r="EJ75" s="297"/>
      <c r="EK75" s="297"/>
      <c r="EL75" s="297"/>
      <c r="EM75" s="297"/>
      <c r="EN75" s="297"/>
      <c r="EO75" s="297"/>
      <c r="EP75" s="297"/>
      <c r="EQ75" s="297"/>
      <c r="ER75" s="297"/>
      <c r="ES75" s="297"/>
      <c r="ET75" s="297"/>
      <c r="EU75" s="297"/>
      <c r="EV75" s="297"/>
      <c r="EW75" s="297"/>
      <c r="EX75" s="297"/>
      <c r="EY75" s="297"/>
      <c r="EZ75" s="297"/>
      <c r="FA75" s="297"/>
      <c r="FB75" s="297"/>
      <c r="FC75" s="297"/>
      <c r="FD75" s="297"/>
      <c r="FE75" s="297"/>
      <c r="FF75" s="297"/>
      <c r="FG75" s="297"/>
      <c r="FH75" s="297"/>
      <c r="FI75" s="297"/>
      <c r="FJ75" s="297"/>
      <c r="FK75" s="297"/>
      <c r="FL75" s="297"/>
      <c r="FM75" s="297"/>
      <c r="FN75" s="297"/>
      <c r="FO75" s="297"/>
      <c r="FP75" s="297"/>
      <c r="FQ75" s="297"/>
      <c r="FR75" s="297"/>
      <c r="FS75" s="297"/>
      <c r="FT75" s="297"/>
      <c r="FU75" s="297"/>
      <c r="FV75" s="297"/>
      <c r="FW75" s="297"/>
      <c r="FX75" s="297"/>
      <c r="FY75" s="297"/>
      <c r="FZ75" s="297"/>
      <c r="GA75" s="297"/>
      <c r="GB75" s="297"/>
      <c r="GC75" s="297"/>
      <c r="GD75" s="297"/>
      <c r="GE75" s="297"/>
      <c r="GF75" s="297"/>
      <c r="GG75" s="297"/>
      <c r="GH75" s="297"/>
      <c r="GI75" s="297"/>
      <c r="GJ75" s="297"/>
      <c r="GK75" s="297"/>
      <c r="GL75" s="297"/>
      <c r="GM75" s="297"/>
      <c r="GN75" s="297"/>
      <c r="GO75" s="297"/>
      <c r="GP75" s="297"/>
      <c r="GQ75" s="297"/>
      <c r="GR75" s="297"/>
      <c r="GS75" s="297"/>
      <c r="GT75" s="297"/>
      <c r="GU75" s="297"/>
      <c r="GV75" s="297"/>
      <c r="GW75" s="297"/>
      <c r="GX75" s="297"/>
      <c r="GY75" s="297"/>
      <c r="GZ75" s="297"/>
      <c r="HA75" s="297"/>
      <c r="HB75" s="297"/>
      <c r="HC75" s="297"/>
      <c r="HD75" s="297"/>
      <c r="HE75" s="297"/>
      <c r="HF75" s="297"/>
      <c r="HG75" s="297"/>
      <c r="HH75" s="297"/>
      <c r="HI75" s="297"/>
      <c r="HJ75" s="297"/>
      <c r="HK75" s="297"/>
      <c r="HL75" s="297"/>
      <c r="HM75" s="297"/>
      <c r="HN75" s="297"/>
      <c r="HO75" s="297"/>
      <c r="HP75" s="297"/>
      <c r="HQ75" s="297"/>
      <c r="HR75" s="297"/>
      <c r="HS75" s="297"/>
      <c r="HT75" s="297"/>
      <c r="HU75" s="297"/>
      <c r="HV75" s="297"/>
      <c r="HW75" s="297"/>
      <c r="HX75" s="297"/>
      <c r="HY75" s="297"/>
      <c r="HZ75" s="297"/>
      <c r="IA75" s="297"/>
      <c r="IB75" s="297"/>
      <c r="IC75" s="297"/>
      <c r="ID75" s="297"/>
      <c r="IE75" s="297"/>
      <c r="IF75" s="297"/>
      <c r="IG75" s="297"/>
      <c r="IH75" s="297"/>
      <c r="II75" s="297"/>
      <c r="IJ75" s="297"/>
      <c r="IK75" s="297"/>
      <c r="IL75" s="297"/>
      <c r="IM75" s="297"/>
      <c r="IN75" s="297"/>
      <c r="IO75" s="297"/>
    </row>
    <row r="76" s="282" customFormat="1" ht="24" customHeight="1" spans="1:249">
      <c r="A76" s="297"/>
      <c r="B76" s="297"/>
      <c r="C76" s="297"/>
      <c r="D76" s="297"/>
      <c r="E76" s="297"/>
      <c r="F76" s="328"/>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7"/>
      <c r="AP76" s="297"/>
      <c r="AQ76" s="297"/>
      <c r="AR76" s="297"/>
      <c r="AS76" s="297"/>
      <c r="AT76" s="297"/>
      <c r="AU76" s="297"/>
      <c r="AV76" s="297"/>
      <c r="AW76" s="297"/>
      <c r="AX76" s="297"/>
      <c r="AY76" s="297"/>
      <c r="AZ76" s="297"/>
      <c r="BA76" s="297"/>
      <c r="BB76" s="297"/>
      <c r="BC76" s="297"/>
      <c r="BD76" s="297"/>
      <c r="BE76" s="297"/>
      <c r="BF76" s="297"/>
      <c r="BG76" s="297"/>
      <c r="BH76" s="297"/>
      <c r="BI76" s="297"/>
      <c r="BJ76" s="297"/>
      <c r="BK76" s="297"/>
      <c r="BL76" s="297"/>
      <c r="BM76" s="297"/>
      <c r="BN76" s="297"/>
      <c r="BO76" s="297"/>
      <c r="BP76" s="297"/>
      <c r="BQ76" s="297"/>
      <c r="BR76" s="297"/>
      <c r="BS76" s="297"/>
      <c r="BT76" s="297"/>
      <c r="BU76" s="297"/>
      <c r="BV76" s="297"/>
      <c r="BW76" s="297"/>
      <c r="BX76" s="297"/>
      <c r="BY76" s="297"/>
      <c r="BZ76" s="297"/>
      <c r="CA76" s="297"/>
      <c r="CB76" s="297"/>
      <c r="CC76" s="297"/>
      <c r="CD76" s="297"/>
      <c r="CE76" s="297"/>
      <c r="CF76" s="297"/>
      <c r="CG76" s="297"/>
      <c r="CH76" s="297"/>
      <c r="CI76" s="297"/>
      <c r="CJ76" s="297"/>
      <c r="CK76" s="297"/>
      <c r="CL76" s="297"/>
      <c r="CM76" s="297"/>
      <c r="CN76" s="297"/>
      <c r="CO76" s="297"/>
      <c r="CP76" s="297"/>
      <c r="CQ76" s="297"/>
      <c r="CR76" s="297"/>
      <c r="CS76" s="297"/>
      <c r="CT76" s="297"/>
      <c r="CU76" s="297"/>
      <c r="CV76" s="297"/>
      <c r="CW76" s="297"/>
      <c r="CX76" s="297"/>
      <c r="CY76" s="297"/>
      <c r="CZ76" s="297"/>
      <c r="DA76" s="297"/>
      <c r="DB76" s="297"/>
      <c r="DC76" s="297"/>
      <c r="DD76" s="297"/>
      <c r="DE76" s="297"/>
      <c r="DF76" s="297"/>
      <c r="DG76" s="297"/>
      <c r="DH76" s="297"/>
      <c r="DI76" s="297"/>
      <c r="DJ76" s="297"/>
      <c r="DK76" s="297"/>
      <c r="DL76" s="297"/>
      <c r="DM76" s="297"/>
      <c r="DN76" s="297"/>
      <c r="DO76" s="297"/>
      <c r="DP76" s="297"/>
      <c r="DQ76" s="297"/>
      <c r="DR76" s="297"/>
      <c r="DS76" s="297"/>
      <c r="DT76" s="297"/>
      <c r="DU76" s="297"/>
      <c r="DV76" s="297"/>
      <c r="DW76" s="297"/>
      <c r="DX76" s="297"/>
      <c r="DY76" s="297"/>
      <c r="DZ76" s="297"/>
      <c r="EA76" s="297"/>
      <c r="EB76" s="297"/>
      <c r="EC76" s="297"/>
      <c r="ED76" s="297"/>
      <c r="EE76" s="297"/>
      <c r="EF76" s="297"/>
      <c r="EG76" s="297"/>
      <c r="EH76" s="297"/>
      <c r="EI76" s="297"/>
      <c r="EJ76" s="297"/>
      <c r="EK76" s="297"/>
      <c r="EL76" s="297"/>
      <c r="EM76" s="297"/>
      <c r="EN76" s="297"/>
      <c r="EO76" s="297"/>
      <c r="EP76" s="297"/>
      <c r="EQ76" s="297"/>
      <c r="ER76" s="297"/>
      <c r="ES76" s="297"/>
      <c r="ET76" s="297"/>
      <c r="EU76" s="297"/>
      <c r="EV76" s="297"/>
      <c r="EW76" s="297"/>
      <c r="EX76" s="297"/>
      <c r="EY76" s="297"/>
      <c r="EZ76" s="297"/>
      <c r="FA76" s="297"/>
      <c r="FB76" s="297"/>
      <c r="FC76" s="297"/>
      <c r="FD76" s="297"/>
      <c r="FE76" s="297"/>
      <c r="FF76" s="297"/>
      <c r="FG76" s="297"/>
      <c r="FH76" s="297"/>
      <c r="FI76" s="297"/>
      <c r="FJ76" s="297"/>
      <c r="FK76" s="297"/>
      <c r="FL76" s="297"/>
      <c r="FM76" s="297"/>
      <c r="FN76" s="297"/>
      <c r="FO76" s="297"/>
      <c r="FP76" s="297"/>
      <c r="FQ76" s="297"/>
      <c r="FR76" s="297"/>
      <c r="FS76" s="297"/>
      <c r="FT76" s="297"/>
      <c r="FU76" s="297"/>
      <c r="FV76" s="297"/>
      <c r="FW76" s="297"/>
      <c r="FX76" s="297"/>
      <c r="FY76" s="297"/>
      <c r="FZ76" s="297"/>
      <c r="GA76" s="297"/>
      <c r="GB76" s="297"/>
      <c r="GC76" s="297"/>
      <c r="GD76" s="297"/>
      <c r="GE76" s="297"/>
      <c r="GF76" s="297"/>
      <c r="GG76" s="297"/>
      <c r="GH76" s="297"/>
      <c r="GI76" s="297"/>
      <c r="GJ76" s="297"/>
      <c r="GK76" s="297"/>
      <c r="GL76" s="297"/>
      <c r="GM76" s="297"/>
      <c r="GN76" s="297"/>
      <c r="GO76" s="297"/>
      <c r="GP76" s="297"/>
      <c r="GQ76" s="297"/>
      <c r="GR76" s="297"/>
      <c r="GS76" s="297"/>
      <c r="GT76" s="297"/>
      <c r="GU76" s="297"/>
      <c r="GV76" s="297"/>
      <c r="GW76" s="297"/>
      <c r="GX76" s="297"/>
      <c r="GY76" s="297"/>
      <c r="GZ76" s="297"/>
      <c r="HA76" s="297"/>
      <c r="HB76" s="297"/>
      <c r="HC76" s="297"/>
      <c r="HD76" s="297"/>
      <c r="HE76" s="297"/>
      <c r="HF76" s="297"/>
      <c r="HG76" s="297"/>
      <c r="HH76" s="297"/>
      <c r="HI76" s="297"/>
      <c r="HJ76" s="297"/>
      <c r="HK76" s="297"/>
      <c r="HL76" s="297"/>
      <c r="HM76" s="297"/>
      <c r="HN76" s="297"/>
      <c r="HO76" s="297"/>
      <c r="HP76" s="297"/>
      <c r="HQ76" s="297"/>
      <c r="HR76" s="297"/>
      <c r="HS76" s="297"/>
      <c r="HT76" s="297"/>
      <c r="HU76" s="297"/>
      <c r="HV76" s="297"/>
      <c r="HW76" s="297"/>
      <c r="HX76" s="297"/>
      <c r="HY76" s="297"/>
      <c r="HZ76" s="297"/>
      <c r="IA76" s="297"/>
      <c r="IB76" s="297"/>
      <c r="IC76" s="297"/>
      <c r="ID76" s="297"/>
      <c r="IE76" s="297"/>
      <c r="IF76" s="297"/>
      <c r="IG76" s="297"/>
      <c r="IH76" s="297"/>
      <c r="II76" s="297"/>
      <c r="IJ76" s="297"/>
      <c r="IK76" s="297"/>
      <c r="IL76" s="297"/>
      <c r="IM76" s="297"/>
      <c r="IN76" s="297"/>
      <c r="IO76" s="297"/>
    </row>
    <row r="77" s="282" customFormat="1" ht="24" customHeight="1" spans="1:249">
      <c r="A77" s="297"/>
      <c r="B77" s="297"/>
      <c r="C77" s="297"/>
      <c r="D77" s="297"/>
      <c r="E77" s="297"/>
      <c r="F77" s="328"/>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c r="AN77" s="297"/>
      <c r="AO77" s="297"/>
      <c r="AP77" s="297"/>
      <c r="AQ77" s="297"/>
      <c r="AR77" s="297"/>
      <c r="AS77" s="297"/>
      <c r="AT77" s="297"/>
      <c r="AU77" s="297"/>
      <c r="AV77" s="297"/>
      <c r="AW77" s="297"/>
      <c r="AX77" s="297"/>
      <c r="AY77" s="297"/>
      <c r="AZ77" s="297"/>
      <c r="BA77" s="297"/>
      <c r="BB77" s="297"/>
      <c r="BC77" s="297"/>
      <c r="BD77" s="297"/>
      <c r="BE77" s="297"/>
      <c r="BF77" s="297"/>
      <c r="BG77" s="297"/>
      <c r="BH77" s="297"/>
      <c r="BI77" s="297"/>
      <c r="BJ77" s="297"/>
      <c r="BK77" s="297"/>
      <c r="BL77" s="297"/>
      <c r="BM77" s="297"/>
      <c r="BN77" s="297"/>
      <c r="BO77" s="297"/>
      <c r="BP77" s="297"/>
      <c r="BQ77" s="297"/>
      <c r="BR77" s="297"/>
      <c r="BS77" s="297"/>
      <c r="BT77" s="297"/>
      <c r="BU77" s="297"/>
      <c r="BV77" s="297"/>
      <c r="BW77" s="297"/>
      <c r="BX77" s="297"/>
      <c r="BY77" s="297"/>
      <c r="BZ77" s="297"/>
      <c r="CA77" s="297"/>
      <c r="CB77" s="297"/>
      <c r="CC77" s="297"/>
      <c r="CD77" s="297"/>
      <c r="CE77" s="297"/>
      <c r="CF77" s="297"/>
      <c r="CG77" s="297"/>
      <c r="CH77" s="297"/>
      <c r="CI77" s="297"/>
      <c r="CJ77" s="297"/>
      <c r="CK77" s="297"/>
      <c r="CL77" s="297"/>
      <c r="CM77" s="297"/>
      <c r="CN77" s="297"/>
      <c r="CO77" s="297"/>
      <c r="CP77" s="297"/>
      <c r="CQ77" s="297"/>
      <c r="CR77" s="297"/>
      <c r="CS77" s="297"/>
      <c r="CT77" s="297"/>
      <c r="CU77" s="297"/>
      <c r="CV77" s="297"/>
      <c r="CW77" s="297"/>
      <c r="CX77" s="297"/>
      <c r="CY77" s="297"/>
      <c r="CZ77" s="297"/>
      <c r="DA77" s="297"/>
      <c r="DB77" s="297"/>
      <c r="DC77" s="297"/>
      <c r="DD77" s="297"/>
      <c r="DE77" s="297"/>
      <c r="DF77" s="297"/>
      <c r="DG77" s="297"/>
      <c r="DH77" s="297"/>
      <c r="DI77" s="297"/>
      <c r="DJ77" s="297"/>
      <c r="DK77" s="297"/>
      <c r="DL77" s="297"/>
      <c r="DM77" s="297"/>
      <c r="DN77" s="297"/>
      <c r="DO77" s="297"/>
      <c r="DP77" s="297"/>
      <c r="DQ77" s="297"/>
      <c r="DR77" s="297"/>
      <c r="DS77" s="297"/>
      <c r="DT77" s="297"/>
      <c r="DU77" s="297"/>
      <c r="DV77" s="297"/>
      <c r="DW77" s="297"/>
      <c r="DX77" s="297"/>
      <c r="DY77" s="297"/>
      <c r="DZ77" s="297"/>
      <c r="EA77" s="297"/>
      <c r="EB77" s="297"/>
      <c r="EC77" s="297"/>
      <c r="ED77" s="297"/>
      <c r="EE77" s="297"/>
      <c r="EF77" s="297"/>
      <c r="EG77" s="297"/>
      <c r="EH77" s="297"/>
      <c r="EI77" s="297"/>
      <c r="EJ77" s="297"/>
      <c r="EK77" s="297"/>
      <c r="EL77" s="297"/>
      <c r="EM77" s="297"/>
      <c r="EN77" s="297"/>
      <c r="EO77" s="297"/>
      <c r="EP77" s="297"/>
      <c r="EQ77" s="297"/>
      <c r="ER77" s="297"/>
      <c r="ES77" s="297"/>
      <c r="ET77" s="297"/>
      <c r="EU77" s="297"/>
      <c r="EV77" s="297"/>
      <c r="EW77" s="297"/>
      <c r="EX77" s="297"/>
      <c r="EY77" s="297"/>
      <c r="EZ77" s="297"/>
      <c r="FA77" s="297"/>
      <c r="FB77" s="297"/>
      <c r="FC77" s="297"/>
      <c r="FD77" s="297"/>
      <c r="FE77" s="297"/>
      <c r="FF77" s="297"/>
      <c r="FG77" s="297"/>
      <c r="FH77" s="297"/>
      <c r="FI77" s="297"/>
      <c r="FJ77" s="297"/>
      <c r="FK77" s="297"/>
      <c r="FL77" s="297"/>
      <c r="FM77" s="297"/>
      <c r="FN77" s="297"/>
      <c r="FO77" s="297"/>
      <c r="FP77" s="297"/>
      <c r="FQ77" s="297"/>
      <c r="FR77" s="297"/>
      <c r="FS77" s="297"/>
      <c r="FT77" s="297"/>
      <c r="FU77" s="297"/>
      <c r="FV77" s="297"/>
      <c r="FW77" s="297"/>
      <c r="FX77" s="297"/>
      <c r="FY77" s="297"/>
      <c r="FZ77" s="297"/>
      <c r="GA77" s="297"/>
      <c r="GB77" s="297"/>
      <c r="GC77" s="297"/>
      <c r="GD77" s="297"/>
      <c r="GE77" s="297"/>
      <c r="GF77" s="297"/>
      <c r="GG77" s="297"/>
      <c r="GH77" s="297"/>
      <c r="GI77" s="297"/>
      <c r="GJ77" s="297"/>
      <c r="GK77" s="297"/>
      <c r="GL77" s="297"/>
      <c r="GM77" s="297"/>
      <c r="GN77" s="297"/>
      <c r="GO77" s="297"/>
      <c r="GP77" s="297"/>
      <c r="GQ77" s="297"/>
      <c r="GR77" s="297"/>
      <c r="GS77" s="297"/>
      <c r="GT77" s="297"/>
      <c r="GU77" s="297"/>
      <c r="GV77" s="297"/>
      <c r="GW77" s="297"/>
      <c r="GX77" s="297"/>
      <c r="GY77" s="297"/>
      <c r="GZ77" s="297"/>
      <c r="HA77" s="297"/>
      <c r="HB77" s="297"/>
      <c r="HC77" s="297"/>
      <c r="HD77" s="297"/>
      <c r="HE77" s="297"/>
      <c r="HF77" s="297"/>
      <c r="HG77" s="297"/>
      <c r="HH77" s="297"/>
      <c r="HI77" s="297"/>
      <c r="HJ77" s="297"/>
      <c r="HK77" s="297"/>
      <c r="HL77" s="297"/>
      <c r="HM77" s="297"/>
      <c r="HN77" s="297"/>
      <c r="HO77" s="297"/>
      <c r="HP77" s="297"/>
      <c r="HQ77" s="297"/>
      <c r="HR77" s="297"/>
      <c r="HS77" s="297"/>
      <c r="HT77" s="297"/>
      <c r="HU77" s="297"/>
      <c r="HV77" s="297"/>
      <c r="HW77" s="297"/>
      <c r="HX77" s="297"/>
      <c r="HY77" s="297"/>
      <c r="HZ77" s="297"/>
      <c r="IA77" s="297"/>
      <c r="IB77" s="297"/>
      <c r="IC77" s="297"/>
      <c r="ID77" s="297"/>
      <c r="IE77" s="297"/>
      <c r="IF77" s="297"/>
      <c r="IG77" s="297"/>
      <c r="IH77" s="297"/>
      <c r="II77" s="297"/>
      <c r="IJ77" s="297"/>
      <c r="IK77" s="297"/>
      <c r="IL77" s="297"/>
      <c r="IM77" s="297"/>
      <c r="IN77" s="297"/>
      <c r="IO77" s="297"/>
    </row>
    <row r="78" s="282" customFormat="1" ht="24" customHeight="1" spans="1:249">
      <c r="A78" s="297"/>
      <c r="B78" s="297"/>
      <c r="C78" s="297"/>
      <c r="D78" s="297"/>
      <c r="E78" s="297"/>
      <c r="F78" s="328"/>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7"/>
      <c r="AL78" s="297"/>
      <c r="AM78" s="297"/>
      <c r="AN78" s="297"/>
      <c r="AO78" s="297"/>
      <c r="AP78" s="297"/>
      <c r="AQ78" s="297"/>
      <c r="AR78" s="297"/>
      <c r="AS78" s="297"/>
      <c r="AT78" s="297"/>
      <c r="AU78" s="297"/>
      <c r="AV78" s="297"/>
      <c r="AW78" s="297"/>
      <c r="AX78" s="297"/>
      <c r="AY78" s="297"/>
      <c r="AZ78" s="297"/>
      <c r="BA78" s="297"/>
      <c r="BB78" s="297"/>
      <c r="BC78" s="297"/>
      <c r="BD78" s="297"/>
      <c r="BE78" s="297"/>
      <c r="BF78" s="297"/>
      <c r="BG78" s="297"/>
      <c r="BH78" s="297"/>
      <c r="BI78" s="297"/>
      <c r="BJ78" s="297"/>
      <c r="BK78" s="297"/>
      <c r="BL78" s="297"/>
      <c r="BM78" s="297"/>
      <c r="BN78" s="297"/>
      <c r="BO78" s="297"/>
      <c r="BP78" s="297"/>
      <c r="BQ78" s="297"/>
      <c r="BR78" s="297"/>
      <c r="BS78" s="297"/>
      <c r="BT78" s="297"/>
      <c r="BU78" s="297"/>
      <c r="BV78" s="297"/>
      <c r="BW78" s="297"/>
      <c r="BX78" s="297"/>
      <c r="BY78" s="297"/>
      <c r="BZ78" s="297"/>
      <c r="CA78" s="297"/>
      <c r="CB78" s="297"/>
      <c r="CC78" s="297"/>
      <c r="CD78" s="297"/>
      <c r="CE78" s="297"/>
      <c r="CF78" s="297"/>
      <c r="CG78" s="297"/>
      <c r="CH78" s="297"/>
      <c r="CI78" s="297"/>
      <c r="CJ78" s="297"/>
      <c r="CK78" s="297"/>
      <c r="CL78" s="297"/>
      <c r="CM78" s="297"/>
      <c r="CN78" s="297"/>
      <c r="CO78" s="297"/>
      <c r="CP78" s="297"/>
      <c r="CQ78" s="297"/>
      <c r="CR78" s="297"/>
      <c r="CS78" s="297"/>
      <c r="CT78" s="297"/>
      <c r="CU78" s="297"/>
      <c r="CV78" s="297"/>
      <c r="CW78" s="297"/>
      <c r="CX78" s="297"/>
      <c r="CY78" s="297"/>
      <c r="CZ78" s="297"/>
      <c r="DA78" s="297"/>
      <c r="DB78" s="297"/>
      <c r="DC78" s="297"/>
      <c r="DD78" s="297"/>
      <c r="DE78" s="297"/>
      <c r="DF78" s="297"/>
      <c r="DG78" s="297"/>
      <c r="DH78" s="297"/>
      <c r="DI78" s="297"/>
      <c r="DJ78" s="297"/>
      <c r="DK78" s="297"/>
      <c r="DL78" s="297"/>
      <c r="DM78" s="297"/>
      <c r="DN78" s="297"/>
      <c r="DO78" s="297"/>
      <c r="DP78" s="297"/>
      <c r="DQ78" s="297"/>
      <c r="DR78" s="297"/>
      <c r="DS78" s="297"/>
      <c r="DT78" s="297"/>
      <c r="DU78" s="297"/>
      <c r="DV78" s="297"/>
      <c r="DW78" s="297"/>
      <c r="DX78" s="297"/>
      <c r="DY78" s="297"/>
      <c r="DZ78" s="297"/>
      <c r="EA78" s="297"/>
      <c r="EB78" s="297"/>
      <c r="EC78" s="297"/>
      <c r="ED78" s="297"/>
      <c r="EE78" s="297"/>
      <c r="EF78" s="297"/>
      <c r="EG78" s="297"/>
      <c r="EH78" s="297"/>
      <c r="EI78" s="297"/>
      <c r="EJ78" s="297"/>
      <c r="EK78" s="297"/>
      <c r="EL78" s="297"/>
      <c r="EM78" s="297"/>
      <c r="EN78" s="297"/>
      <c r="EO78" s="297"/>
      <c r="EP78" s="297"/>
      <c r="EQ78" s="297"/>
      <c r="ER78" s="297"/>
      <c r="ES78" s="297"/>
      <c r="ET78" s="297"/>
      <c r="EU78" s="297"/>
      <c r="EV78" s="297"/>
      <c r="EW78" s="297"/>
      <c r="EX78" s="297"/>
      <c r="EY78" s="297"/>
      <c r="EZ78" s="297"/>
      <c r="FA78" s="297"/>
      <c r="FB78" s="297"/>
      <c r="FC78" s="297"/>
      <c r="FD78" s="297"/>
      <c r="FE78" s="297"/>
      <c r="FF78" s="297"/>
      <c r="FG78" s="297"/>
      <c r="FH78" s="297"/>
      <c r="FI78" s="297"/>
      <c r="FJ78" s="297"/>
      <c r="FK78" s="297"/>
      <c r="FL78" s="297"/>
      <c r="FM78" s="297"/>
      <c r="FN78" s="297"/>
      <c r="FO78" s="297"/>
      <c r="FP78" s="297"/>
      <c r="FQ78" s="297"/>
      <c r="FR78" s="297"/>
      <c r="FS78" s="297"/>
      <c r="FT78" s="297"/>
      <c r="FU78" s="297"/>
      <c r="FV78" s="297"/>
      <c r="FW78" s="297"/>
      <c r="FX78" s="297"/>
      <c r="FY78" s="297"/>
      <c r="FZ78" s="297"/>
      <c r="GA78" s="297"/>
      <c r="GB78" s="297"/>
      <c r="GC78" s="297"/>
      <c r="GD78" s="297"/>
      <c r="GE78" s="297"/>
      <c r="GF78" s="297"/>
      <c r="GG78" s="297"/>
      <c r="GH78" s="297"/>
      <c r="GI78" s="297"/>
      <c r="GJ78" s="297"/>
      <c r="GK78" s="297"/>
      <c r="GL78" s="297"/>
      <c r="GM78" s="297"/>
      <c r="GN78" s="297"/>
      <c r="GO78" s="297"/>
      <c r="GP78" s="297"/>
      <c r="GQ78" s="297"/>
      <c r="GR78" s="297"/>
      <c r="GS78" s="297"/>
      <c r="GT78" s="297"/>
      <c r="GU78" s="297"/>
      <c r="GV78" s="297"/>
      <c r="GW78" s="297"/>
      <c r="GX78" s="297"/>
      <c r="GY78" s="297"/>
      <c r="GZ78" s="297"/>
      <c r="HA78" s="297"/>
      <c r="HB78" s="297"/>
      <c r="HC78" s="297"/>
      <c r="HD78" s="297"/>
      <c r="HE78" s="297"/>
      <c r="HF78" s="297"/>
      <c r="HG78" s="297"/>
      <c r="HH78" s="297"/>
      <c r="HI78" s="297"/>
      <c r="HJ78" s="297"/>
      <c r="HK78" s="297"/>
      <c r="HL78" s="297"/>
      <c r="HM78" s="297"/>
      <c r="HN78" s="297"/>
      <c r="HO78" s="297"/>
      <c r="HP78" s="297"/>
      <c r="HQ78" s="297"/>
      <c r="HR78" s="297"/>
      <c r="HS78" s="297"/>
      <c r="HT78" s="297"/>
      <c r="HU78" s="297"/>
      <c r="HV78" s="297"/>
      <c r="HW78" s="297"/>
      <c r="HX78" s="297"/>
      <c r="HY78" s="297"/>
      <c r="HZ78" s="297"/>
      <c r="IA78" s="297"/>
      <c r="IB78" s="297"/>
      <c r="IC78" s="297"/>
      <c r="ID78" s="297"/>
      <c r="IE78" s="297"/>
      <c r="IF78" s="297"/>
      <c r="IG78" s="297"/>
      <c r="IH78" s="297"/>
      <c r="II78" s="297"/>
      <c r="IJ78" s="297"/>
      <c r="IK78" s="297"/>
      <c r="IL78" s="297"/>
      <c r="IM78" s="297"/>
      <c r="IN78" s="297"/>
      <c r="IO78" s="297"/>
    </row>
    <row r="79" s="282" customFormat="1" ht="24" customHeight="1" spans="1:249">
      <c r="A79" s="297"/>
      <c r="B79" s="297"/>
      <c r="C79" s="297"/>
      <c r="D79" s="297"/>
      <c r="E79" s="297"/>
      <c r="F79" s="328"/>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297"/>
      <c r="AP79" s="297"/>
      <c r="AQ79" s="297"/>
      <c r="AR79" s="297"/>
      <c r="AS79" s="297"/>
      <c r="AT79" s="297"/>
      <c r="AU79" s="297"/>
      <c r="AV79" s="297"/>
      <c r="AW79" s="297"/>
      <c r="AX79" s="297"/>
      <c r="AY79" s="297"/>
      <c r="AZ79" s="297"/>
      <c r="BA79" s="297"/>
      <c r="BB79" s="297"/>
      <c r="BC79" s="297"/>
      <c r="BD79" s="297"/>
      <c r="BE79" s="297"/>
      <c r="BF79" s="297"/>
      <c r="BG79" s="297"/>
      <c r="BH79" s="297"/>
      <c r="BI79" s="297"/>
      <c r="BJ79" s="297"/>
      <c r="BK79" s="297"/>
      <c r="BL79" s="297"/>
      <c r="BM79" s="297"/>
      <c r="BN79" s="297"/>
      <c r="BO79" s="297"/>
      <c r="BP79" s="297"/>
      <c r="BQ79" s="297"/>
      <c r="BR79" s="297"/>
      <c r="BS79" s="297"/>
      <c r="BT79" s="297"/>
      <c r="BU79" s="297"/>
      <c r="BV79" s="297"/>
      <c r="BW79" s="297"/>
      <c r="BX79" s="297"/>
      <c r="BY79" s="297"/>
      <c r="BZ79" s="297"/>
      <c r="CA79" s="297"/>
      <c r="CB79" s="297"/>
      <c r="CC79" s="297"/>
      <c r="CD79" s="297"/>
      <c r="CE79" s="297"/>
      <c r="CF79" s="297"/>
      <c r="CG79" s="297"/>
      <c r="CH79" s="297"/>
      <c r="CI79" s="297"/>
      <c r="CJ79" s="297"/>
      <c r="CK79" s="297"/>
      <c r="CL79" s="297"/>
      <c r="CM79" s="297"/>
      <c r="CN79" s="297"/>
      <c r="CO79" s="297"/>
      <c r="CP79" s="297"/>
      <c r="CQ79" s="297"/>
      <c r="CR79" s="297"/>
      <c r="CS79" s="297"/>
      <c r="CT79" s="297"/>
      <c r="CU79" s="297"/>
      <c r="CV79" s="297"/>
      <c r="CW79" s="297"/>
      <c r="CX79" s="297"/>
      <c r="CY79" s="297"/>
      <c r="CZ79" s="297"/>
      <c r="DA79" s="297"/>
      <c r="DB79" s="297"/>
      <c r="DC79" s="297"/>
      <c r="DD79" s="297"/>
      <c r="DE79" s="297"/>
      <c r="DF79" s="297"/>
      <c r="DG79" s="297"/>
      <c r="DH79" s="297"/>
      <c r="DI79" s="297"/>
      <c r="DJ79" s="297"/>
      <c r="DK79" s="297"/>
      <c r="DL79" s="297"/>
      <c r="DM79" s="297"/>
      <c r="DN79" s="297"/>
      <c r="DO79" s="297"/>
      <c r="DP79" s="297"/>
      <c r="DQ79" s="297"/>
      <c r="DR79" s="297"/>
      <c r="DS79" s="297"/>
      <c r="DT79" s="297"/>
      <c r="DU79" s="297"/>
      <c r="DV79" s="297"/>
      <c r="DW79" s="297"/>
      <c r="DX79" s="297"/>
      <c r="DY79" s="297"/>
      <c r="DZ79" s="297"/>
      <c r="EA79" s="297"/>
      <c r="EB79" s="297"/>
      <c r="EC79" s="297"/>
      <c r="ED79" s="297"/>
      <c r="EE79" s="297"/>
      <c r="EF79" s="297"/>
      <c r="EG79" s="297"/>
      <c r="EH79" s="297"/>
      <c r="EI79" s="297"/>
      <c r="EJ79" s="297"/>
      <c r="EK79" s="297"/>
      <c r="EL79" s="297"/>
      <c r="EM79" s="297"/>
      <c r="EN79" s="297"/>
      <c r="EO79" s="297"/>
      <c r="EP79" s="297"/>
      <c r="EQ79" s="297"/>
      <c r="ER79" s="297"/>
      <c r="ES79" s="297"/>
      <c r="ET79" s="297"/>
      <c r="EU79" s="297"/>
      <c r="EV79" s="297"/>
      <c r="EW79" s="297"/>
      <c r="EX79" s="297"/>
      <c r="EY79" s="297"/>
      <c r="EZ79" s="297"/>
      <c r="FA79" s="297"/>
      <c r="FB79" s="297"/>
      <c r="FC79" s="297"/>
      <c r="FD79" s="297"/>
      <c r="FE79" s="297"/>
      <c r="FF79" s="297"/>
      <c r="FG79" s="297"/>
      <c r="FH79" s="297"/>
      <c r="FI79" s="297"/>
      <c r="FJ79" s="297"/>
      <c r="FK79" s="297"/>
      <c r="FL79" s="297"/>
      <c r="FM79" s="297"/>
      <c r="FN79" s="297"/>
      <c r="FO79" s="297"/>
      <c r="FP79" s="297"/>
      <c r="FQ79" s="297"/>
      <c r="FR79" s="297"/>
      <c r="FS79" s="297"/>
      <c r="FT79" s="297"/>
      <c r="FU79" s="297"/>
      <c r="FV79" s="297"/>
      <c r="FW79" s="297"/>
      <c r="FX79" s="297"/>
      <c r="FY79" s="297"/>
      <c r="FZ79" s="297"/>
      <c r="GA79" s="297"/>
      <c r="GB79" s="297"/>
      <c r="GC79" s="297"/>
      <c r="GD79" s="297"/>
      <c r="GE79" s="297"/>
      <c r="GF79" s="297"/>
      <c r="GG79" s="297"/>
      <c r="GH79" s="297"/>
      <c r="GI79" s="297"/>
      <c r="GJ79" s="297"/>
      <c r="GK79" s="297"/>
      <c r="GL79" s="297"/>
      <c r="GM79" s="297"/>
      <c r="GN79" s="297"/>
      <c r="GO79" s="297"/>
      <c r="GP79" s="297"/>
      <c r="GQ79" s="297"/>
      <c r="GR79" s="297"/>
      <c r="GS79" s="297"/>
      <c r="GT79" s="297"/>
      <c r="GU79" s="297"/>
      <c r="GV79" s="297"/>
      <c r="GW79" s="297"/>
      <c r="GX79" s="297"/>
      <c r="GY79" s="297"/>
      <c r="GZ79" s="297"/>
      <c r="HA79" s="297"/>
      <c r="HB79" s="297"/>
      <c r="HC79" s="297"/>
      <c r="HD79" s="297"/>
      <c r="HE79" s="297"/>
      <c r="HF79" s="297"/>
      <c r="HG79" s="297"/>
      <c r="HH79" s="297"/>
      <c r="HI79" s="297"/>
      <c r="HJ79" s="297"/>
      <c r="HK79" s="297"/>
      <c r="HL79" s="297"/>
      <c r="HM79" s="297"/>
      <c r="HN79" s="297"/>
      <c r="HO79" s="297"/>
      <c r="HP79" s="297"/>
      <c r="HQ79" s="297"/>
      <c r="HR79" s="297"/>
      <c r="HS79" s="297"/>
      <c r="HT79" s="297"/>
      <c r="HU79" s="297"/>
      <c r="HV79" s="297"/>
      <c r="HW79" s="297"/>
      <c r="HX79" s="297"/>
      <c r="HY79" s="297"/>
      <c r="HZ79" s="297"/>
      <c r="IA79" s="297"/>
      <c r="IB79" s="297"/>
      <c r="IC79" s="297"/>
      <c r="ID79" s="297"/>
      <c r="IE79" s="297"/>
      <c r="IF79" s="297"/>
      <c r="IG79" s="297"/>
      <c r="IH79" s="297"/>
      <c r="II79" s="297"/>
      <c r="IJ79" s="297"/>
      <c r="IK79" s="297"/>
      <c r="IL79" s="297"/>
      <c r="IM79" s="297"/>
      <c r="IN79" s="297"/>
      <c r="IO79" s="297"/>
    </row>
    <row r="80" s="282" customFormat="1" ht="24" customHeight="1" spans="1:249">
      <c r="A80" s="297"/>
      <c r="B80" s="297"/>
      <c r="C80" s="297"/>
      <c r="D80" s="297"/>
      <c r="E80" s="297"/>
      <c r="F80" s="328"/>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c r="AL80" s="297"/>
      <c r="AM80" s="297"/>
      <c r="AN80" s="297"/>
      <c r="AO80" s="297"/>
      <c r="AP80" s="297"/>
      <c r="AQ80" s="297"/>
      <c r="AR80" s="297"/>
      <c r="AS80" s="297"/>
      <c r="AT80" s="297"/>
      <c r="AU80" s="297"/>
      <c r="AV80" s="297"/>
      <c r="AW80" s="297"/>
      <c r="AX80" s="297"/>
      <c r="AY80" s="297"/>
      <c r="AZ80" s="297"/>
      <c r="BA80" s="297"/>
      <c r="BB80" s="297"/>
      <c r="BC80" s="297"/>
      <c r="BD80" s="297"/>
      <c r="BE80" s="297"/>
      <c r="BF80" s="297"/>
      <c r="BG80" s="297"/>
      <c r="BH80" s="297"/>
      <c r="BI80" s="297"/>
      <c r="BJ80" s="297"/>
      <c r="BK80" s="297"/>
      <c r="BL80" s="297"/>
      <c r="BM80" s="297"/>
      <c r="BN80" s="297"/>
      <c r="BO80" s="297"/>
      <c r="BP80" s="297"/>
      <c r="BQ80" s="297"/>
      <c r="BR80" s="297"/>
      <c r="BS80" s="297"/>
      <c r="BT80" s="297"/>
      <c r="BU80" s="297"/>
      <c r="BV80" s="297"/>
      <c r="BW80" s="297"/>
      <c r="BX80" s="297"/>
      <c r="BY80" s="297"/>
      <c r="BZ80" s="297"/>
      <c r="CA80" s="297"/>
      <c r="CB80" s="297"/>
      <c r="CC80" s="297"/>
      <c r="CD80" s="297"/>
      <c r="CE80" s="297"/>
      <c r="CF80" s="297"/>
      <c r="CG80" s="297"/>
      <c r="CH80" s="297"/>
      <c r="CI80" s="297"/>
      <c r="CJ80" s="297"/>
      <c r="CK80" s="297"/>
      <c r="CL80" s="297"/>
      <c r="CM80" s="297"/>
      <c r="CN80" s="297"/>
      <c r="CO80" s="297"/>
      <c r="CP80" s="297"/>
      <c r="CQ80" s="297"/>
      <c r="CR80" s="297"/>
      <c r="CS80" s="297"/>
      <c r="CT80" s="297"/>
      <c r="CU80" s="297"/>
      <c r="CV80" s="297"/>
      <c r="CW80" s="297"/>
      <c r="CX80" s="297"/>
      <c r="CY80" s="297"/>
      <c r="CZ80" s="297"/>
      <c r="DA80" s="297"/>
      <c r="DB80" s="297"/>
      <c r="DC80" s="297"/>
      <c r="DD80" s="297"/>
      <c r="DE80" s="297"/>
      <c r="DF80" s="297"/>
      <c r="DG80" s="297"/>
      <c r="DH80" s="297"/>
      <c r="DI80" s="297"/>
      <c r="DJ80" s="297"/>
      <c r="DK80" s="297"/>
      <c r="DL80" s="297"/>
      <c r="DM80" s="297"/>
      <c r="DN80" s="297"/>
      <c r="DO80" s="297"/>
      <c r="DP80" s="297"/>
      <c r="DQ80" s="297"/>
      <c r="DR80" s="297"/>
      <c r="DS80" s="297"/>
      <c r="DT80" s="297"/>
      <c r="DU80" s="297"/>
      <c r="DV80" s="297"/>
      <c r="DW80" s="297"/>
      <c r="DX80" s="297"/>
      <c r="DY80" s="297"/>
      <c r="DZ80" s="297"/>
      <c r="EA80" s="297"/>
      <c r="EB80" s="297"/>
      <c r="EC80" s="297"/>
      <c r="ED80" s="297"/>
      <c r="EE80" s="297"/>
      <c r="EF80" s="297"/>
      <c r="EG80" s="297"/>
      <c r="EH80" s="297"/>
      <c r="EI80" s="297"/>
      <c r="EJ80" s="297"/>
      <c r="EK80" s="297"/>
      <c r="EL80" s="297"/>
      <c r="EM80" s="297"/>
      <c r="EN80" s="297"/>
      <c r="EO80" s="297"/>
      <c r="EP80" s="297"/>
      <c r="EQ80" s="297"/>
      <c r="ER80" s="297"/>
      <c r="ES80" s="297"/>
      <c r="ET80" s="297"/>
      <c r="EU80" s="297"/>
      <c r="EV80" s="297"/>
      <c r="EW80" s="297"/>
      <c r="EX80" s="297"/>
      <c r="EY80" s="297"/>
      <c r="EZ80" s="297"/>
      <c r="FA80" s="297"/>
      <c r="FB80" s="297"/>
      <c r="FC80" s="297"/>
      <c r="FD80" s="297"/>
      <c r="FE80" s="297"/>
      <c r="FF80" s="297"/>
      <c r="FG80" s="297"/>
      <c r="FH80" s="297"/>
      <c r="FI80" s="297"/>
      <c r="FJ80" s="297"/>
      <c r="FK80" s="297"/>
      <c r="FL80" s="297"/>
      <c r="FM80" s="297"/>
      <c r="FN80" s="297"/>
      <c r="FO80" s="297"/>
      <c r="FP80" s="297"/>
      <c r="FQ80" s="297"/>
      <c r="FR80" s="297"/>
      <c r="FS80" s="297"/>
      <c r="FT80" s="297"/>
      <c r="FU80" s="297"/>
      <c r="FV80" s="297"/>
      <c r="FW80" s="297"/>
      <c r="FX80" s="297"/>
      <c r="FY80" s="297"/>
      <c r="FZ80" s="297"/>
      <c r="GA80" s="297"/>
      <c r="GB80" s="297"/>
      <c r="GC80" s="297"/>
      <c r="GD80" s="297"/>
      <c r="GE80" s="297"/>
      <c r="GF80" s="297"/>
      <c r="GG80" s="297"/>
      <c r="GH80" s="297"/>
      <c r="GI80" s="297"/>
      <c r="GJ80" s="297"/>
      <c r="GK80" s="297"/>
      <c r="GL80" s="297"/>
      <c r="GM80" s="297"/>
      <c r="GN80" s="297"/>
      <c r="GO80" s="297"/>
      <c r="GP80" s="297"/>
      <c r="GQ80" s="297"/>
      <c r="GR80" s="297"/>
      <c r="GS80" s="297"/>
      <c r="GT80" s="297"/>
      <c r="GU80" s="297"/>
      <c r="GV80" s="297"/>
      <c r="GW80" s="297"/>
      <c r="GX80" s="297"/>
      <c r="GY80" s="297"/>
      <c r="GZ80" s="297"/>
      <c r="HA80" s="297"/>
      <c r="HB80" s="297"/>
      <c r="HC80" s="297"/>
      <c r="HD80" s="297"/>
      <c r="HE80" s="297"/>
      <c r="HF80" s="297"/>
      <c r="HG80" s="297"/>
      <c r="HH80" s="297"/>
      <c r="HI80" s="297"/>
      <c r="HJ80" s="297"/>
      <c r="HK80" s="297"/>
      <c r="HL80" s="297"/>
      <c r="HM80" s="297"/>
      <c r="HN80" s="297"/>
      <c r="HO80" s="297"/>
      <c r="HP80" s="297"/>
      <c r="HQ80" s="297"/>
      <c r="HR80" s="297"/>
      <c r="HS80" s="297"/>
      <c r="HT80" s="297"/>
      <c r="HU80" s="297"/>
      <c r="HV80" s="297"/>
      <c r="HW80" s="297"/>
      <c r="HX80" s="297"/>
      <c r="HY80" s="297"/>
      <c r="HZ80" s="297"/>
      <c r="IA80" s="297"/>
      <c r="IB80" s="297"/>
      <c r="IC80" s="297"/>
      <c r="ID80" s="297"/>
      <c r="IE80" s="297"/>
      <c r="IF80" s="297"/>
      <c r="IG80" s="297"/>
      <c r="IH80" s="297"/>
      <c r="II80" s="297"/>
      <c r="IJ80" s="297"/>
      <c r="IK80" s="297"/>
      <c r="IL80" s="297"/>
      <c r="IM80" s="297"/>
      <c r="IN80" s="297"/>
      <c r="IO80" s="297"/>
    </row>
    <row r="81" s="282" customFormat="1" ht="24" customHeight="1" spans="1:249">
      <c r="A81" s="297"/>
      <c r="B81" s="297"/>
      <c r="C81" s="297"/>
      <c r="D81" s="297"/>
      <c r="E81" s="297"/>
      <c r="F81" s="328"/>
      <c r="G81" s="297"/>
      <c r="H81" s="297"/>
      <c r="I81" s="297"/>
      <c r="J81" s="297"/>
      <c r="K81" s="297"/>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297"/>
      <c r="AJ81" s="297"/>
      <c r="AK81" s="297"/>
      <c r="AL81" s="297"/>
      <c r="AM81" s="297"/>
      <c r="AN81" s="297"/>
      <c r="AO81" s="297"/>
      <c r="AP81" s="297"/>
      <c r="AQ81" s="297"/>
      <c r="AR81" s="297"/>
      <c r="AS81" s="297"/>
      <c r="AT81" s="297"/>
      <c r="AU81" s="297"/>
      <c r="AV81" s="297"/>
      <c r="AW81" s="297"/>
      <c r="AX81" s="297"/>
      <c r="AY81" s="297"/>
      <c r="AZ81" s="297"/>
      <c r="BA81" s="297"/>
      <c r="BB81" s="297"/>
      <c r="BC81" s="297"/>
      <c r="BD81" s="297"/>
      <c r="BE81" s="297"/>
      <c r="BF81" s="297"/>
      <c r="BG81" s="297"/>
      <c r="BH81" s="297"/>
      <c r="BI81" s="297"/>
      <c r="BJ81" s="297"/>
      <c r="BK81" s="297"/>
      <c r="BL81" s="297"/>
      <c r="BM81" s="297"/>
      <c r="BN81" s="297"/>
      <c r="BO81" s="297"/>
      <c r="BP81" s="297"/>
      <c r="BQ81" s="297"/>
      <c r="BR81" s="297"/>
      <c r="BS81" s="297"/>
      <c r="BT81" s="297"/>
      <c r="BU81" s="297"/>
      <c r="BV81" s="297"/>
      <c r="BW81" s="297"/>
      <c r="BX81" s="297"/>
      <c r="BY81" s="297"/>
      <c r="BZ81" s="297"/>
      <c r="CA81" s="297"/>
      <c r="CB81" s="297"/>
      <c r="CC81" s="297"/>
      <c r="CD81" s="297"/>
      <c r="CE81" s="297"/>
      <c r="CF81" s="297"/>
      <c r="CG81" s="297"/>
      <c r="CH81" s="297"/>
      <c r="CI81" s="297"/>
      <c r="CJ81" s="297"/>
      <c r="CK81" s="297"/>
      <c r="CL81" s="297"/>
      <c r="CM81" s="297"/>
      <c r="CN81" s="297"/>
      <c r="CO81" s="297"/>
      <c r="CP81" s="297"/>
      <c r="CQ81" s="297"/>
      <c r="CR81" s="297"/>
      <c r="CS81" s="297"/>
      <c r="CT81" s="297"/>
      <c r="CU81" s="297"/>
      <c r="CV81" s="297"/>
      <c r="CW81" s="297"/>
      <c r="CX81" s="297"/>
      <c r="CY81" s="297"/>
      <c r="CZ81" s="297"/>
      <c r="DA81" s="297"/>
      <c r="DB81" s="297"/>
      <c r="DC81" s="297"/>
      <c r="DD81" s="297"/>
      <c r="DE81" s="297"/>
      <c r="DF81" s="297"/>
      <c r="DG81" s="297"/>
      <c r="DH81" s="297"/>
      <c r="DI81" s="297"/>
      <c r="DJ81" s="297"/>
      <c r="DK81" s="297"/>
      <c r="DL81" s="297"/>
      <c r="DM81" s="297"/>
      <c r="DN81" s="297"/>
      <c r="DO81" s="297"/>
      <c r="DP81" s="297"/>
      <c r="DQ81" s="297"/>
      <c r="DR81" s="297"/>
      <c r="DS81" s="297"/>
      <c r="DT81" s="297"/>
      <c r="DU81" s="297"/>
      <c r="DV81" s="297"/>
      <c r="DW81" s="297"/>
      <c r="DX81" s="297"/>
      <c r="DY81" s="297"/>
      <c r="DZ81" s="297"/>
      <c r="EA81" s="297"/>
      <c r="EB81" s="297"/>
      <c r="EC81" s="297"/>
      <c r="ED81" s="297"/>
      <c r="EE81" s="297"/>
      <c r="EF81" s="297"/>
      <c r="EG81" s="297"/>
      <c r="EH81" s="297"/>
      <c r="EI81" s="297"/>
      <c r="EJ81" s="297"/>
      <c r="EK81" s="297"/>
      <c r="EL81" s="297"/>
      <c r="EM81" s="297"/>
      <c r="EN81" s="297"/>
      <c r="EO81" s="297"/>
      <c r="EP81" s="297"/>
      <c r="EQ81" s="297"/>
      <c r="ER81" s="297"/>
      <c r="ES81" s="297"/>
      <c r="ET81" s="297"/>
      <c r="EU81" s="297"/>
      <c r="EV81" s="297"/>
      <c r="EW81" s="297"/>
      <c r="EX81" s="297"/>
      <c r="EY81" s="297"/>
      <c r="EZ81" s="297"/>
      <c r="FA81" s="297"/>
      <c r="FB81" s="297"/>
      <c r="FC81" s="297"/>
      <c r="FD81" s="297"/>
      <c r="FE81" s="297"/>
      <c r="FF81" s="297"/>
      <c r="FG81" s="297"/>
      <c r="FH81" s="297"/>
      <c r="FI81" s="297"/>
      <c r="FJ81" s="297"/>
      <c r="FK81" s="297"/>
      <c r="FL81" s="297"/>
      <c r="FM81" s="297"/>
      <c r="FN81" s="297"/>
      <c r="FO81" s="297"/>
      <c r="FP81" s="297"/>
      <c r="FQ81" s="297"/>
      <c r="FR81" s="297"/>
      <c r="FS81" s="297"/>
      <c r="FT81" s="297"/>
      <c r="FU81" s="297"/>
      <c r="FV81" s="297"/>
      <c r="FW81" s="297"/>
      <c r="FX81" s="297"/>
      <c r="FY81" s="297"/>
      <c r="FZ81" s="297"/>
      <c r="GA81" s="297"/>
      <c r="GB81" s="297"/>
      <c r="GC81" s="297"/>
      <c r="GD81" s="297"/>
      <c r="GE81" s="297"/>
      <c r="GF81" s="297"/>
      <c r="GG81" s="297"/>
      <c r="GH81" s="297"/>
      <c r="GI81" s="297"/>
      <c r="GJ81" s="297"/>
      <c r="GK81" s="297"/>
      <c r="GL81" s="297"/>
      <c r="GM81" s="297"/>
      <c r="GN81" s="297"/>
      <c r="GO81" s="297"/>
      <c r="GP81" s="297"/>
      <c r="GQ81" s="297"/>
      <c r="GR81" s="297"/>
      <c r="GS81" s="297"/>
      <c r="GT81" s="297"/>
      <c r="GU81" s="297"/>
      <c r="GV81" s="297"/>
      <c r="GW81" s="297"/>
      <c r="GX81" s="297"/>
      <c r="GY81" s="297"/>
      <c r="GZ81" s="297"/>
      <c r="HA81" s="297"/>
      <c r="HB81" s="297"/>
      <c r="HC81" s="297"/>
      <c r="HD81" s="297"/>
      <c r="HE81" s="297"/>
      <c r="HF81" s="297"/>
      <c r="HG81" s="297"/>
      <c r="HH81" s="297"/>
      <c r="HI81" s="297"/>
      <c r="HJ81" s="297"/>
      <c r="HK81" s="297"/>
      <c r="HL81" s="297"/>
      <c r="HM81" s="297"/>
      <c r="HN81" s="297"/>
      <c r="HO81" s="297"/>
      <c r="HP81" s="297"/>
      <c r="HQ81" s="297"/>
      <c r="HR81" s="297"/>
      <c r="HS81" s="297"/>
      <c r="HT81" s="297"/>
      <c r="HU81" s="297"/>
      <c r="HV81" s="297"/>
      <c r="HW81" s="297"/>
      <c r="HX81" s="297"/>
      <c r="HY81" s="297"/>
      <c r="HZ81" s="297"/>
      <c r="IA81" s="297"/>
      <c r="IB81" s="297"/>
      <c r="IC81" s="297"/>
      <c r="ID81" s="297"/>
      <c r="IE81" s="297"/>
      <c r="IF81" s="297"/>
      <c r="IG81" s="297"/>
      <c r="IH81" s="297"/>
      <c r="II81" s="297"/>
      <c r="IJ81" s="297"/>
      <c r="IK81" s="297"/>
      <c r="IL81" s="297"/>
      <c r="IM81" s="297"/>
      <c r="IN81" s="297"/>
      <c r="IO81" s="297"/>
    </row>
    <row r="82" s="282" customFormat="1" ht="24" customHeight="1" spans="1:249">
      <c r="A82" s="297"/>
      <c r="B82" s="297"/>
      <c r="C82" s="297"/>
      <c r="D82" s="297"/>
      <c r="E82" s="297"/>
      <c r="F82" s="328"/>
      <c r="G82" s="297"/>
      <c r="H82" s="297"/>
      <c r="I82" s="297"/>
      <c r="J82" s="297"/>
      <c r="K82" s="297"/>
      <c r="L82" s="297"/>
      <c r="M82" s="297"/>
      <c r="N82" s="297"/>
      <c r="O82" s="297"/>
      <c r="P82" s="297"/>
      <c r="Q82" s="297"/>
      <c r="R82" s="297"/>
      <c r="S82" s="297"/>
      <c r="T82" s="297"/>
      <c r="U82" s="297"/>
      <c r="V82" s="297"/>
      <c r="W82" s="297"/>
      <c r="X82" s="297"/>
      <c r="Y82" s="297"/>
      <c r="Z82" s="297"/>
      <c r="AA82" s="297"/>
      <c r="AB82" s="297"/>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297"/>
      <c r="AY82" s="297"/>
      <c r="AZ82" s="297"/>
      <c r="BA82" s="297"/>
      <c r="BB82" s="297"/>
      <c r="BC82" s="297"/>
      <c r="BD82" s="297"/>
      <c r="BE82" s="297"/>
      <c r="BF82" s="297"/>
      <c r="BG82" s="297"/>
      <c r="BH82" s="297"/>
      <c r="BI82" s="297"/>
      <c r="BJ82" s="297"/>
      <c r="BK82" s="297"/>
      <c r="BL82" s="297"/>
      <c r="BM82" s="297"/>
      <c r="BN82" s="297"/>
      <c r="BO82" s="297"/>
      <c r="BP82" s="297"/>
      <c r="BQ82" s="297"/>
      <c r="BR82" s="297"/>
      <c r="BS82" s="297"/>
      <c r="BT82" s="297"/>
      <c r="BU82" s="297"/>
      <c r="BV82" s="297"/>
      <c r="BW82" s="297"/>
      <c r="BX82" s="297"/>
      <c r="BY82" s="297"/>
      <c r="BZ82" s="297"/>
      <c r="CA82" s="297"/>
      <c r="CB82" s="297"/>
      <c r="CC82" s="297"/>
      <c r="CD82" s="297"/>
      <c r="CE82" s="297"/>
      <c r="CF82" s="297"/>
      <c r="CG82" s="297"/>
      <c r="CH82" s="297"/>
      <c r="CI82" s="297"/>
      <c r="CJ82" s="297"/>
      <c r="CK82" s="297"/>
      <c r="CL82" s="297"/>
      <c r="CM82" s="297"/>
      <c r="CN82" s="297"/>
      <c r="CO82" s="297"/>
      <c r="CP82" s="297"/>
      <c r="CQ82" s="297"/>
      <c r="CR82" s="297"/>
      <c r="CS82" s="297"/>
      <c r="CT82" s="297"/>
      <c r="CU82" s="297"/>
      <c r="CV82" s="297"/>
      <c r="CW82" s="297"/>
      <c r="CX82" s="297"/>
      <c r="CY82" s="297"/>
      <c r="CZ82" s="297"/>
      <c r="DA82" s="297"/>
      <c r="DB82" s="297"/>
      <c r="DC82" s="297"/>
      <c r="DD82" s="297"/>
      <c r="DE82" s="297"/>
      <c r="DF82" s="297"/>
      <c r="DG82" s="297"/>
      <c r="DH82" s="297"/>
      <c r="DI82" s="297"/>
      <c r="DJ82" s="297"/>
      <c r="DK82" s="297"/>
      <c r="DL82" s="297"/>
      <c r="DM82" s="297"/>
      <c r="DN82" s="297"/>
      <c r="DO82" s="297"/>
      <c r="DP82" s="297"/>
      <c r="DQ82" s="297"/>
      <c r="DR82" s="297"/>
      <c r="DS82" s="297"/>
      <c r="DT82" s="297"/>
      <c r="DU82" s="297"/>
      <c r="DV82" s="297"/>
      <c r="DW82" s="297"/>
      <c r="DX82" s="297"/>
      <c r="DY82" s="297"/>
      <c r="DZ82" s="297"/>
      <c r="EA82" s="297"/>
      <c r="EB82" s="297"/>
      <c r="EC82" s="297"/>
      <c r="ED82" s="297"/>
      <c r="EE82" s="297"/>
      <c r="EF82" s="297"/>
      <c r="EG82" s="297"/>
      <c r="EH82" s="297"/>
      <c r="EI82" s="297"/>
      <c r="EJ82" s="297"/>
      <c r="EK82" s="297"/>
      <c r="EL82" s="297"/>
      <c r="EM82" s="297"/>
      <c r="EN82" s="297"/>
      <c r="EO82" s="297"/>
      <c r="EP82" s="297"/>
      <c r="EQ82" s="297"/>
      <c r="ER82" s="297"/>
      <c r="ES82" s="297"/>
      <c r="ET82" s="297"/>
      <c r="EU82" s="297"/>
      <c r="EV82" s="297"/>
      <c r="EW82" s="297"/>
      <c r="EX82" s="297"/>
      <c r="EY82" s="297"/>
      <c r="EZ82" s="297"/>
      <c r="FA82" s="297"/>
      <c r="FB82" s="297"/>
      <c r="FC82" s="297"/>
      <c r="FD82" s="297"/>
      <c r="FE82" s="297"/>
      <c r="FF82" s="297"/>
      <c r="FG82" s="297"/>
      <c r="FH82" s="297"/>
      <c r="FI82" s="297"/>
      <c r="FJ82" s="297"/>
      <c r="FK82" s="297"/>
      <c r="FL82" s="297"/>
      <c r="FM82" s="297"/>
      <c r="FN82" s="297"/>
      <c r="FO82" s="297"/>
      <c r="FP82" s="297"/>
      <c r="FQ82" s="297"/>
      <c r="FR82" s="297"/>
      <c r="FS82" s="297"/>
      <c r="FT82" s="297"/>
      <c r="FU82" s="297"/>
      <c r="FV82" s="297"/>
      <c r="FW82" s="297"/>
      <c r="FX82" s="297"/>
      <c r="FY82" s="297"/>
      <c r="FZ82" s="297"/>
      <c r="GA82" s="297"/>
      <c r="GB82" s="297"/>
      <c r="GC82" s="297"/>
      <c r="GD82" s="297"/>
      <c r="GE82" s="297"/>
      <c r="GF82" s="297"/>
      <c r="GG82" s="297"/>
      <c r="GH82" s="297"/>
      <c r="GI82" s="297"/>
      <c r="GJ82" s="297"/>
      <c r="GK82" s="297"/>
      <c r="GL82" s="297"/>
      <c r="GM82" s="297"/>
      <c r="GN82" s="297"/>
      <c r="GO82" s="297"/>
      <c r="GP82" s="297"/>
      <c r="GQ82" s="297"/>
      <c r="GR82" s="297"/>
      <c r="GS82" s="297"/>
      <c r="GT82" s="297"/>
      <c r="GU82" s="297"/>
      <c r="GV82" s="297"/>
      <c r="GW82" s="297"/>
      <c r="GX82" s="297"/>
      <c r="GY82" s="297"/>
      <c r="GZ82" s="297"/>
      <c r="HA82" s="297"/>
      <c r="HB82" s="297"/>
      <c r="HC82" s="297"/>
      <c r="HD82" s="297"/>
      <c r="HE82" s="297"/>
      <c r="HF82" s="297"/>
      <c r="HG82" s="297"/>
      <c r="HH82" s="297"/>
      <c r="HI82" s="297"/>
      <c r="HJ82" s="297"/>
      <c r="HK82" s="297"/>
      <c r="HL82" s="297"/>
      <c r="HM82" s="297"/>
      <c r="HN82" s="297"/>
      <c r="HO82" s="297"/>
      <c r="HP82" s="297"/>
      <c r="HQ82" s="297"/>
      <c r="HR82" s="297"/>
      <c r="HS82" s="297"/>
      <c r="HT82" s="297"/>
      <c r="HU82" s="297"/>
      <c r="HV82" s="297"/>
      <c r="HW82" s="297"/>
      <c r="HX82" s="297"/>
      <c r="HY82" s="297"/>
      <c r="HZ82" s="297"/>
      <c r="IA82" s="297"/>
      <c r="IB82" s="297"/>
      <c r="IC82" s="297"/>
      <c r="ID82" s="297"/>
      <c r="IE82" s="297"/>
      <c r="IF82" s="297"/>
      <c r="IG82" s="297"/>
      <c r="IH82" s="297"/>
      <c r="II82" s="297"/>
      <c r="IJ82" s="297"/>
      <c r="IK82" s="297"/>
      <c r="IL82" s="297"/>
      <c r="IM82" s="297"/>
      <c r="IN82" s="297"/>
      <c r="IO82" s="297"/>
    </row>
    <row r="83" s="282" customFormat="1" ht="24" customHeight="1" spans="1:249">
      <c r="A83" s="297"/>
      <c r="B83" s="297"/>
      <c r="C83" s="297"/>
      <c r="D83" s="297"/>
      <c r="E83" s="297"/>
      <c r="F83" s="328"/>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297"/>
      <c r="AL83" s="297"/>
      <c r="AM83" s="297"/>
      <c r="AN83" s="297"/>
      <c r="AO83" s="297"/>
      <c r="AP83" s="297"/>
      <c r="AQ83" s="297"/>
      <c r="AR83" s="297"/>
      <c r="AS83" s="297"/>
      <c r="AT83" s="297"/>
      <c r="AU83" s="297"/>
      <c r="AV83" s="297"/>
      <c r="AW83" s="297"/>
      <c r="AX83" s="297"/>
      <c r="AY83" s="297"/>
      <c r="AZ83" s="297"/>
      <c r="BA83" s="297"/>
      <c r="BB83" s="297"/>
      <c r="BC83" s="297"/>
      <c r="BD83" s="297"/>
      <c r="BE83" s="297"/>
      <c r="BF83" s="297"/>
      <c r="BG83" s="297"/>
      <c r="BH83" s="297"/>
      <c r="BI83" s="297"/>
      <c r="BJ83" s="297"/>
      <c r="BK83" s="297"/>
      <c r="BL83" s="297"/>
      <c r="BM83" s="297"/>
      <c r="BN83" s="297"/>
      <c r="BO83" s="297"/>
      <c r="BP83" s="297"/>
      <c r="BQ83" s="297"/>
      <c r="BR83" s="297"/>
      <c r="BS83" s="297"/>
      <c r="BT83" s="297"/>
      <c r="BU83" s="297"/>
      <c r="BV83" s="297"/>
      <c r="BW83" s="297"/>
      <c r="BX83" s="297"/>
      <c r="BY83" s="297"/>
      <c r="BZ83" s="297"/>
      <c r="CA83" s="297"/>
      <c r="CB83" s="297"/>
      <c r="CC83" s="297"/>
      <c r="CD83" s="297"/>
      <c r="CE83" s="297"/>
      <c r="CF83" s="297"/>
      <c r="CG83" s="297"/>
      <c r="CH83" s="297"/>
      <c r="CI83" s="297"/>
      <c r="CJ83" s="297"/>
      <c r="CK83" s="297"/>
      <c r="CL83" s="297"/>
      <c r="CM83" s="297"/>
      <c r="CN83" s="297"/>
      <c r="CO83" s="297"/>
      <c r="CP83" s="297"/>
      <c r="CQ83" s="297"/>
      <c r="CR83" s="297"/>
      <c r="CS83" s="297"/>
      <c r="CT83" s="297"/>
      <c r="CU83" s="297"/>
      <c r="CV83" s="297"/>
      <c r="CW83" s="297"/>
      <c r="CX83" s="297"/>
      <c r="CY83" s="297"/>
      <c r="CZ83" s="297"/>
      <c r="DA83" s="297"/>
      <c r="DB83" s="297"/>
      <c r="DC83" s="297"/>
      <c r="DD83" s="297"/>
      <c r="DE83" s="297"/>
      <c r="DF83" s="297"/>
      <c r="DG83" s="297"/>
      <c r="DH83" s="297"/>
      <c r="DI83" s="297"/>
      <c r="DJ83" s="297"/>
      <c r="DK83" s="297"/>
      <c r="DL83" s="297"/>
      <c r="DM83" s="297"/>
      <c r="DN83" s="297"/>
      <c r="DO83" s="297"/>
      <c r="DP83" s="297"/>
      <c r="DQ83" s="297"/>
      <c r="DR83" s="297"/>
      <c r="DS83" s="297"/>
      <c r="DT83" s="297"/>
      <c r="DU83" s="297"/>
      <c r="DV83" s="297"/>
      <c r="DW83" s="297"/>
      <c r="DX83" s="297"/>
      <c r="DY83" s="297"/>
      <c r="DZ83" s="297"/>
      <c r="EA83" s="297"/>
      <c r="EB83" s="297"/>
      <c r="EC83" s="297"/>
      <c r="ED83" s="297"/>
      <c r="EE83" s="297"/>
      <c r="EF83" s="297"/>
      <c r="EG83" s="297"/>
      <c r="EH83" s="297"/>
      <c r="EI83" s="297"/>
      <c r="EJ83" s="297"/>
      <c r="EK83" s="297"/>
      <c r="EL83" s="297"/>
      <c r="EM83" s="297"/>
      <c r="EN83" s="297"/>
      <c r="EO83" s="297"/>
      <c r="EP83" s="297"/>
      <c r="EQ83" s="297"/>
      <c r="ER83" s="297"/>
      <c r="ES83" s="297"/>
      <c r="ET83" s="297"/>
      <c r="EU83" s="297"/>
      <c r="EV83" s="297"/>
      <c r="EW83" s="297"/>
      <c r="EX83" s="297"/>
      <c r="EY83" s="297"/>
      <c r="EZ83" s="297"/>
      <c r="FA83" s="297"/>
      <c r="FB83" s="297"/>
      <c r="FC83" s="297"/>
      <c r="FD83" s="297"/>
      <c r="FE83" s="297"/>
      <c r="FF83" s="297"/>
      <c r="FG83" s="297"/>
      <c r="FH83" s="297"/>
      <c r="FI83" s="297"/>
      <c r="FJ83" s="297"/>
      <c r="FK83" s="297"/>
      <c r="FL83" s="297"/>
      <c r="FM83" s="297"/>
      <c r="FN83" s="297"/>
      <c r="FO83" s="297"/>
      <c r="FP83" s="297"/>
      <c r="FQ83" s="297"/>
      <c r="FR83" s="297"/>
      <c r="FS83" s="297"/>
      <c r="FT83" s="297"/>
      <c r="FU83" s="297"/>
      <c r="FV83" s="297"/>
      <c r="FW83" s="297"/>
      <c r="FX83" s="297"/>
      <c r="FY83" s="297"/>
      <c r="FZ83" s="297"/>
      <c r="GA83" s="297"/>
      <c r="GB83" s="297"/>
      <c r="GC83" s="297"/>
      <c r="GD83" s="297"/>
      <c r="GE83" s="297"/>
      <c r="GF83" s="297"/>
      <c r="GG83" s="297"/>
      <c r="GH83" s="297"/>
      <c r="GI83" s="297"/>
      <c r="GJ83" s="297"/>
      <c r="GK83" s="297"/>
      <c r="GL83" s="297"/>
      <c r="GM83" s="297"/>
      <c r="GN83" s="297"/>
      <c r="GO83" s="297"/>
      <c r="GP83" s="297"/>
      <c r="GQ83" s="297"/>
      <c r="GR83" s="297"/>
      <c r="GS83" s="297"/>
      <c r="GT83" s="297"/>
      <c r="GU83" s="297"/>
      <c r="GV83" s="297"/>
      <c r="GW83" s="297"/>
      <c r="GX83" s="297"/>
      <c r="GY83" s="297"/>
      <c r="GZ83" s="297"/>
      <c r="HA83" s="297"/>
      <c r="HB83" s="297"/>
      <c r="HC83" s="297"/>
      <c r="HD83" s="297"/>
      <c r="HE83" s="297"/>
      <c r="HF83" s="297"/>
      <c r="HG83" s="297"/>
      <c r="HH83" s="297"/>
      <c r="HI83" s="297"/>
      <c r="HJ83" s="297"/>
      <c r="HK83" s="297"/>
      <c r="HL83" s="297"/>
      <c r="HM83" s="297"/>
      <c r="HN83" s="297"/>
      <c r="HO83" s="297"/>
      <c r="HP83" s="297"/>
      <c r="HQ83" s="297"/>
      <c r="HR83" s="297"/>
      <c r="HS83" s="297"/>
      <c r="HT83" s="297"/>
      <c r="HU83" s="297"/>
      <c r="HV83" s="297"/>
      <c r="HW83" s="297"/>
      <c r="HX83" s="297"/>
      <c r="HY83" s="297"/>
      <c r="HZ83" s="297"/>
      <c r="IA83" s="297"/>
      <c r="IB83" s="297"/>
      <c r="IC83" s="297"/>
      <c r="ID83" s="297"/>
      <c r="IE83" s="297"/>
      <c r="IF83" s="297"/>
      <c r="IG83" s="297"/>
      <c r="IH83" s="297"/>
      <c r="II83" s="297"/>
      <c r="IJ83" s="297"/>
      <c r="IK83" s="297"/>
      <c r="IL83" s="297"/>
      <c r="IM83" s="297"/>
      <c r="IN83" s="297"/>
      <c r="IO83" s="297"/>
    </row>
    <row r="84" s="282" customFormat="1" ht="24" customHeight="1" spans="1:249">
      <c r="A84" s="297"/>
      <c r="B84" s="297"/>
      <c r="C84" s="297"/>
      <c r="D84" s="297"/>
      <c r="E84" s="297"/>
      <c r="F84" s="328"/>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297"/>
      <c r="AO84" s="297"/>
      <c r="AP84" s="297"/>
      <c r="AQ84" s="297"/>
      <c r="AR84" s="297"/>
      <c r="AS84" s="297"/>
      <c r="AT84" s="297"/>
      <c r="AU84" s="297"/>
      <c r="AV84" s="297"/>
      <c r="AW84" s="297"/>
      <c r="AX84" s="297"/>
      <c r="AY84" s="297"/>
      <c r="AZ84" s="297"/>
      <c r="BA84" s="297"/>
      <c r="BB84" s="297"/>
      <c r="BC84" s="297"/>
      <c r="BD84" s="297"/>
      <c r="BE84" s="297"/>
      <c r="BF84" s="297"/>
      <c r="BG84" s="297"/>
      <c r="BH84" s="297"/>
      <c r="BI84" s="297"/>
      <c r="BJ84" s="297"/>
      <c r="BK84" s="297"/>
      <c r="BL84" s="297"/>
      <c r="BM84" s="297"/>
      <c r="BN84" s="297"/>
      <c r="BO84" s="297"/>
      <c r="BP84" s="297"/>
      <c r="BQ84" s="297"/>
      <c r="BR84" s="297"/>
      <c r="BS84" s="297"/>
      <c r="BT84" s="297"/>
      <c r="BU84" s="297"/>
      <c r="BV84" s="297"/>
      <c r="BW84" s="297"/>
      <c r="BX84" s="297"/>
      <c r="BY84" s="297"/>
      <c r="BZ84" s="297"/>
      <c r="CA84" s="297"/>
      <c r="CB84" s="297"/>
      <c r="CC84" s="297"/>
      <c r="CD84" s="297"/>
      <c r="CE84" s="297"/>
      <c r="CF84" s="297"/>
      <c r="CG84" s="297"/>
      <c r="CH84" s="297"/>
      <c r="CI84" s="297"/>
      <c r="CJ84" s="297"/>
      <c r="CK84" s="297"/>
      <c r="CL84" s="297"/>
      <c r="CM84" s="297"/>
      <c r="CN84" s="297"/>
      <c r="CO84" s="297"/>
      <c r="CP84" s="297"/>
      <c r="CQ84" s="297"/>
      <c r="CR84" s="297"/>
      <c r="CS84" s="297"/>
      <c r="CT84" s="297"/>
      <c r="CU84" s="297"/>
      <c r="CV84" s="297"/>
      <c r="CW84" s="297"/>
      <c r="CX84" s="297"/>
      <c r="CY84" s="297"/>
      <c r="CZ84" s="297"/>
      <c r="DA84" s="297"/>
      <c r="DB84" s="297"/>
      <c r="DC84" s="297"/>
      <c r="DD84" s="297"/>
      <c r="DE84" s="297"/>
      <c r="DF84" s="297"/>
      <c r="DG84" s="297"/>
      <c r="DH84" s="297"/>
      <c r="DI84" s="297"/>
      <c r="DJ84" s="297"/>
      <c r="DK84" s="297"/>
      <c r="DL84" s="297"/>
      <c r="DM84" s="297"/>
      <c r="DN84" s="297"/>
      <c r="DO84" s="297"/>
      <c r="DP84" s="297"/>
      <c r="DQ84" s="297"/>
      <c r="DR84" s="297"/>
      <c r="DS84" s="297"/>
      <c r="DT84" s="297"/>
      <c r="DU84" s="297"/>
      <c r="DV84" s="297"/>
      <c r="DW84" s="297"/>
      <c r="DX84" s="297"/>
      <c r="DY84" s="297"/>
      <c r="DZ84" s="297"/>
      <c r="EA84" s="297"/>
      <c r="EB84" s="297"/>
      <c r="EC84" s="297"/>
      <c r="ED84" s="297"/>
      <c r="EE84" s="297"/>
      <c r="EF84" s="297"/>
      <c r="EG84" s="297"/>
      <c r="EH84" s="297"/>
      <c r="EI84" s="297"/>
      <c r="EJ84" s="297"/>
      <c r="EK84" s="297"/>
      <c r="EL84" s="297"/>
      <c r="EM84" s="297"/>
      <c r="EN84" s="297"/>
      <c r="EO84" s="297"/>
      <c r="EP84" s="297"/>
      <c r="EQ84" s="297"/>
      <c r="ER84" s="297"/>
      <c r="ES84" s="297"/>
      <c r="ET84" s="297"/>
      <c r="EU84" s="297"/>
      <c r="EV84" s="297"/>
      <c r="EW84" s="297"/>
      <c r="EX84" s="297"/>
      <c r="EY84" s="297"/>
      <c r="EZ84" s="297"/>
      <c r="FA84" s="297"/>
      <c r="FB84" s="297"/>
      <c r="FC84" s="297"/>
      <c r="FD84" s="297"/>
      <c r="FE84" s="297"/>
      <c r="FF84" s="297"/>
      <c r="FG84" s="297"/>
      <c r="FH84" s="297"/>
      <c r="FI84" s="297"/>
      <c r="FJ84" s="297"/>
      <c r="FK84" s="297"/>
      <c r="FL84" s="297"/>
      <c r="FM84" s="297"/>
      <c r="FN84" s="297"/>
      <c r="FO84" s="297"/>
      <c r="FP84" s="297"/>
      <c r="FQ84" s="297"/>
      <c r="FR84" s="297"/>
      <c r="FS84" s="297"/>
      <c r="FT84" s="297"/>
      <c r="FU84" s="297"/>
      <c r="FV84" s="297"/>
      <c r="FW84" s="297"/>
      <c r="FX84" s="297"/>
      <c r="FY84" s="297"/>
      <c r="FZ84" s="297"/>
      <c r="GA84" s="297"/>
      <c r="GB84" s="297"/>
      <c r="GC84" s="297"/>
      <c r="GD84" s="297"/>
      <c r="GE84" s="297"/>
      <c r="GF84" s="297"/>
      <c r="GG84" s="297"/>
      <c r="GH84" s="297"/>
      <c r="GI84" s="297"/>
      <c r="GJ84" s="297"/>
      <c r="GK84" s="297"/>
      <c r="GL84" s="297"/>
      <c r="GM84" s="297"/>
      <c r="GN84" s="297"/>
      <c r="GO84" s="297"/>
      <c r="GP84" s="297"/>
      <c r="GQ84" s="297"/>
      <c r="GR84" s="297"/>
      <c r="GS84" s="297"/>
      <c r="GT84" s="297"/>
      <c r="GU84" s="297"/>
      <c r="GV84" s="297"/>
      <c r="GW84" s="297"/>
      <c r="GX84" s="297"/>
      <c r="GY84" s="297"/>
      <c r="GZ84" s="297"/>
      <c r="HA84" s="297"/>
      <c r="HB84" s="297"/>
      <c r="HC84" s="297"/>
      <c r="HD84" s="297"/>
      <c r="HE84" s="297"/>
      <c r="HF84" s="297"/>
      <c r="HG84" s="297"/>
      <c r="HH84" s="297"/>
      <c r="HI84" s="297"/>
      <c r="HJ84" s="297"/>
      <c r="HK84" s="297"/>
      <c r="HL84" s="297"/>
      <c r="HM84" s="297"/>
      <c r="HN84" s="297"/>
      <c r="HO84" s="297"/>
      <c r="HP84" s="297"/>
      <c r="HQ84" s="297"/>
      <c r="HR84" s="297"/>
      <c r="HS84" s="297"/>
      <c r="HT84" s="297"/>
      <c r="HU84" s="297"/>
      <c r="HV84" s="297"/>
      <c r="HW84" s="297"/>
      <c r="HX84" s="297"/>
      <c r="HY84" s="297"/>
      <c r="HZ84" s="297"/>
      <c r="IA84" s="297"/>
      <c r="IB84" s="297"/>
      <c r="IC84" s="297"/>
      <c r="ID84" s="297"/>
      <c r="IE84" s="297"/>
      <c r="IF84" s="297"/>
      <c r="IG84" s="297"/>
      <c r="IH84" s="297"/>
      <c r="II84" s="297"/>
      <c r="IJ84" s="297"/>
      <c r="IK84" s="297"/>
      <c r="IL84" s="297"/>
      <c r="IM84" s="297"/>
      <c r="IN84" s="297"/>
      <c r="IO84" s="297"/>
    </row>
    <row r="85" s="282" customFormat="1" ht="24" customHeight="1" spans="1:249">
      <c r="A85" s="297"/>
      <c r="B85" s="297"/>
      <c r="C85" s="297"/>
      <c r="D85" s="297"/>
      <c r="E85" s="297"/>
      <c r="F85" s="328"/>
      <c r="G85" s="297"/>
      <c r="H85" s="297"/>
      <c r="I85" s="297"/>
      <c r="J85" s="297"/>
      <c r="K85" s="297"/>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297"/>
      <c r="AP85" s="297"/>
      <c r="AQ85" s="297"/>
      <c r="AR85" s="297"/>
      <c r="AS85" s="297"/>
      <c r="AT85" s="297"/>
      <c r="AU85" s="297"/>
      <c r="AV85" s="297"/>
      <c r="AW85" s="297"/>
      <c r="AX85" s="297"/>
      <c r="AY85" s="297"/>
      <c r="AZ85" s="297"/>
      <c r="BA85" s="297"/>
      <c r="BB85" s="297"/>
      <c r="BC85" s="297"/>
      <c r="BD85" s="297"/>
      <c r="BE85" s="297"/>
      <c r="BF85" s="297"/>
      <c r="BG85" s="297"/>
      <c r="BH85" s="297"/>
      <c r="BI85" s="297"/>
      <c r="BJ85" s="297"/>
      <c r="BK85" s="297"/>
      <c r="BL85" s="297"/>
      <c r="BM85" s="297"/>
      <c r="BN85" s="297"/>
      <c r="BO85" s="297"/>
      <c r="BP85" s="297"/>
      <c r="BQ85" s="297"/>
      <c r="BR85" s="297"/>
      <c r="BS85" s="297"/>
      <c r="BT85" s="297"/>
      <c r="BU85" s="297"/>
      <c r="BV85" s="297"/>
      <c r="BW85" s="297"/>
      <c r="BX85" s="297"/>
      <c r="BY85" s="297"/>
      <c r="BZ85" s="297"/>
      <c r="CA85" s="297"/>
      <c r="CB85" s="297"/>
      <c r="CC85" s="297"/>
      <c r="CD85" s="297"/>
      <c r="CE85" s="297"/>
      <c r="CF85" s="297"/>
      <c r="CG85" s="297"/>
      <c r="CH85" s="297"/>
      <c r="CI85" s="297"/>
      <c r="CJ85" s="297"/>
      <c r="CK85" s="297"/>
      <c r="CL85" s="297"/>
      <c r="CM85" s="297"/>
      <c r="CN85" s="297"/>
      <c r="CO85" s="297"/>
      <c r="CP85" s="297"/>
      <c r="CQ85" s="297"/>
      <c r="CR85" s="297"/>
      <c r="CS85" s="297"/>
      <c r="CT85" s="297"/>
      <c r="CU85" s="297"/>
      <c r="CV85" s="297"/>
      <c r="CW85" s="297"/>
      <c r="CX85" s="297"/>
      <c r="CY85" s="297"/>
      <c r="CZ85" s="297"/>
      <c r="DA85" s="297"/>
      <c r="DB85" s="297"/>
      <c r="DC85" s="297"/>
      <c r="DD85" s="297"/>
      <c r="DE85" s="297"/>
      <c r="DF85" s="297"/>
      <c r="DG85" s="297"/>
      <c r="DH85" s="297"/>
      <c r="DI85" s="297"/>
      <c r="DJ85" s="297"/>
      <c r="DK85" s="297"/>
      <c r="DL85" s="297"/>
      <c r="DM85" s="297"/>
      <c r="DN85" s="297"/>
      <c r="DO85" s="297"/>
      <c r="DP85" s="297"/>
      <c r="DQ85" s="297"/>
      <c r="DR85" s="297"/>
      <c r="DS85" s="297"/>
      <c r="DT85" s="297"/>
      <c r="DU85" s="297"/>
      <c r="DV85" s="297"/>
      <c r="DW85" s="297"/>
      <c r="DX85" s="297"/>
      <c r="DY85" s="297"/>
      <c r="DZ85" s="297"/>
      <c r="EA85" s="297"/>
      <c r="EB85" s="297"/>
      <c r="EC85" s="297"/>
      <c r="ED85" s="297"/>
      <c r="EE85" s="297"/>
      <c r="EF85" s="297"/>
      <c r="EG85" s="297"/>
      <c r="EH85" s="297"/>
      <c r="EI85" s="297"/>
      <c r="EJ85" s="297"/>
      <c r="EK85" s="297"/>
      <c r="EL85" s="297"/>
      <c r="EM85" s="297"/>
      <c r="EN85" s="297"/>
      <c r="EO85" s="297"/>
      <c r="EP85" s="297"/>
      <c r="EQ85" s="297"/>
      <c r="ER85" s="297"/>
      <c r="ES85" s="297"/>
      <c r="ET85" s="297"/>
      <c r="EU85" s="297"/>
      <c r="EV85" s="297"/>
      <c r="EW85" s="297"/>
      <c r="EX85" s="297"/>
      <c r="EY85" s="297"/>
      <c r="EZ85" s="297"/>
      <c r="FA85" s="297"/>
      <c r="FB85" s="297"/>
      <c r="FC85" s="297"/>
      <c r="FD85" s="297"/>
      <c r="FE85" s="297"/>
      <c r="FF85" s="297"/>
      <c r="FG85" s="297"/>
      <c r="FH85" s="297"/>
      <c r="FI85" s="297"/>
      <c r="FJ85" s="297"/>
      <c r="FK85" s="297"/>
      <c r="FL85" s="297"/>
      <c r="FM85" s="297"/>
      <c r="FN85" s="297"/>
      <c r="FO85" s="297"/>
      <c r="FP85" s="297"/>
      <c r="FQ85" s="297"/>
      <c r="FR85" s="297"/>
      <c r="FS85" s="297"/>
      <c r="FT85" s="297"/>
      <c r="FU85" s="297"/>
      <c r="FV85" s="297"/>
      <c r="FW85" s="297"/>
      <c r="FX85" s="297"/>
      <c r="FY85" s="297"/>
      <c r="FZ85" s="297"/>
      <c r="GA85" s="297"/>
      <c r="GB85" s="297"/>
      <c r="GC85" s="297"/>
      <c r="GD85" s="297"/>
      <c r="GE85" s="297"/>
      <c r="GF85" s="297"/>
      <c r="GG85" s="297"/>
      <c r="GH85" s="297"/>
      <c r="GI85" s="297"/>
      <c r="GJ85" s="297"/>
      <c r="GK85" s="297"/>
      <c r="GL85" s="297"/>
      <c r="GM85" s="297"/>
      <c r="GN85" s="297"/>
      <c r="GO85" s="297"/>
      <c r="GP85" s="297"/>
      <c r="GQ85" s="297"/>
      <c r="GR85" s="297"/>
      <c r="GS85" s="297"/>
      <c r="GT85" s="297"/>
      <c r="GU85" s="297"/>
      <c r="GV85" s="297"/>
      <c r="GW85" s="297"/>
      <c r="GX85" s="297"/>
      <c r="GY85" s="297"/>
      <c r="GZ85" s="297"/>
      <c r="HA85" s="297"/>
      <c r="HB85" s="297"/>
      <c r="HC85" s="297"/>
      <c r="HD85" s="297"/>
      <c r="HE85" s="297"/>
      <c r="HF85" s="297"/>
      <c r="HG85" s="297"/>
      <c r="HH85" s="297"/>
      <c r="HI85" s="297"/>
      <c r="HJ85" s="297"/>
      <c r="HK85" s="297"/>
      <c r="HL85" s="297"/>
      <c r="HM85" s="297"/>
      <c r="HN85" s="297"/>
      <c r="HO85" s="297"/>
      <c r="HP85" s="297"/>
      <c r="HQ85" s="297"/>
      <c r="HR85" s="297"/>
      <c r="HS85" s="297"/>
      <c r="HT85" s="297"/>
      <c r="HU85" s="297"/>
      <c r="HV85" s="297"/>
      <c r="HW85" s="297"/>
      <c r="HX85" s="297"/>
      <c r="HY85" s="297"/>
      <c r="HZ85" s="297"/>
      <c r="IA85" s="297"/>
      <c r="IB85" s="297"/>
      <c r="IC85" s="297"/>
      <c r="ID85" s="297"/>
      <c r="IE85" s="297"/>
      <c r="IF85" s="297"/>
      <c r="IG85" s="297"/>
      <c r="IH85" s="297"/>
      <c r="II85" s="297"/>
      <c r="IJ85" s="297"/>
      <c r="IK85" s="297"/>
      <c r="IL85" s="297"/>
      <c r="IM85" s="297"/>
      <c r="IN85" s="297"/>
      <c r="IO85" s="297"/>
    </row>
    <row r="86" s="282" customFormat="1" ht="24" customHeight="1" spans="1:249">
      <c r="A86" s="297"/>
      <c r="B86" s="297"/>
      <c r="C86" s="297"/>
      <c r="D86" s="297"/>
      <c r="E86" s="297"/>
      <c r="F86" s="328"/>
      <c r="G86" s="297"/>
      <c r="H86" s="297"/>
      <c r="I86" s="297"/>
      <c r="J86" s="297"/>
      <c r="K86" s="297"/>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7"/>
      <c r="AK86" s="297"/>
      <c r="AL86" s="297"/>
      <c r="AM86" s="297"/>
      <c r="AN86" s="297"/>
      <c r="AO86" s="297"/>
      <c r="AP86" s="297"/>
      <c r="AQ86" s="297"/>
      <c r="AR86" s="297"/>
      <c r="AS86" s="297"/>
      <c r="AT86" s="297"/>
      <c r="AU86" s="297"/>
      <c r="AV86" s="297"/>
      <c r="AW86" s="297"/>
      <c r="AX86" s="297"/>
      <c r="AY86" s="297"/>
      <c r="AZ86" s="297"/>
      <c r="BA86" s="297"/>
      <c r="BB86" s="297"/>
      <c r="BC86" s="297"/>
      <c r="BD86" s="297"/>
      <c r="BE86" s="297"/>
      <c r="BF86" s="297"/>
      <c r="BG86" s="297"/>
      <c r="BH86" s="297"/>
      <c r="BI86" s="297"/>
      <c r="BJ86" s="297"/>
      <c r="BK86" s="297"/>
      <c r="BL86" s="297"/>
      <c r="BM86" s="297"/>
      <c r="BN86" s="297"/>
      <c r="BO86" s="297"/>
      <c r="BP86" s="297"/>
      <c r="BQ86" s="297"/>
      <c r="BR86" s="297"/>
      <c r="BS86" s="297"/>
      <c r="BT86" s="297"/>
      <c r="BU86" s="297"/>
      <c r="BV86" s="297"/>
      <c r="BW86" s="297"/>
      <c r="BX86" s="297"/>
      <c r="BY86" s="297"/>
      <c r="BZ86" s="297"/>
      <c r="CA86" s="297"/>
      <c r="CB86" s="297"/>
      <c r="CC86" s="297"/>
      <c r="CD86" s="297"/>
      <c r="CE86" s="297"/>
      <c r="CF86" s="297"/>
      <c r="CG86" s="297"/>
      <c r="CH86" s="297"/>
      <c r="CI86" s="297"/>
      <c r="CJ86" s="297"/>
      <c r="CK86" s="297"/>
      <c r="CL86" s="297"/>
      <c r="CM86" s="297"/>
      <c r="CN86" s="297"/>
      <c r="CO86" s="297"/>
      <c r="CP86" s="297"/>
      <c r="CQ86" s="297"/>
      <c r="CR86" s="297"/>
      <c r="CS86" s="297"/>
      <c r="CT86" s="297"/>
      <c r="CU86" s="297"/>
      <c r="CV86" s="297"/>
      <c r="CW86" s="297"/>
      <c r="CX86" s="297"/>
      <c r="CY86" s="297"/>
      <c r="CZ86" s="297"/>
      <c r="DA86" s="297"/>
      <c r="DB86" s="297"/>
      <c r="DC86" s="297"/>
      <c r="DD86" s="297"/>
      <c r="DE86" s="297"/>
      <c r="DF86" s="297"/>
      <c r="DG86" s="297"/>
      <c r="DH86" s="297"/>
      <c r="DI86" s="297"/>
      <c r="DJ86" s="297"/>
      <c r="DK86" s="297"/>
      <c r="DL86" s="297"/>
      <c r="DM86" s="297"/>
      <c r="DN86" s="297"/>
      <c r="DO86" s="297"/>
      <c r="DP86" s="297"/>
      <c r="DQ86" s="297"/>
      <c r="DR86" s="297"/>
      <c r="DS86" s="297"/>
      <c r="DT86" s="297"/>
      <c r="DU86" s="297"/>
      <c r="DV86" s="297"/>
      <c r="DW86" s="297"/>
      <c r="DX86" s="297"/>
      <c r="DY86" s="297"/>
      <c r="DZ86" s="297"/>
      <c r="EA86" s="297"/>
      <c r="EB86" s="297"/>
      <c r="EC86" s="297"/>
      <c r="ED86" s="297"/>
      <c r="EE86" s="297"/>
      <c r="EF86" s="297"/>
      <c r="EG86" s="297"/>
      <c r="EH86" s="297"/>
      <c r="EI86" s="297"/>
      <c r="EJ86" s="297"/>
      <c r="EK86" s="297"/>
      <c r="EL86" s="297"/>
      <c r="EM86" s="297"/>
      <c r="EN86" s="297"/>
      <c r="EO86" s="297"/>
      <c r="EP86" s="297"/>
      <c r="EQ86" s="297"/>
      <c r="ER86" s="297"/>
      <c r="ES86" s="297"/>
      <c r="ET86" s="297"/>
      <c r="EU86" s="297"/>
      <c r="EV86" s="297"/>
      <c r="EW86" s="297"/>
      <c r="EX86" s="297"/>
      <c r="EY86" s="297"/>
      <c r="EZ86" s="297"/>
      <c r="FA86" s="297"/>
      <c r="FB86" s="297"/>
      <c r="FC86" s="297"/>
      <c r="FD86" s="297"/>
      <c r="FE86" s="297"/>
      <c r="FF86" s="297"/>
      <c r="FG86" s="297"/>
      <c r="FH86" s="297"/>
      <c r="FI86" s="297"/>
      <c r="FJ86" s="297"/>
      <c r="FK86" s="297"/>
      <c r="FL86" s="297"/>
      <c r="FM86" s="297"/>
      <c r="FN86" s="297"/>
      <c r="FO86" s="297"/>
      <c r="FP86" s="297"/>
      <c r="FQ86" s="297"/>
      <c r="FR86" s="297"/>
      <c r="FS86" s="297"/>
      <c r="FT86" s="297"/>
      <c r="FU86" s="297"/>
      <c r="FV86" s="297"/>
      <c r="FW86" s="297"/>
      <c r="FX86" s="297"/>
      <c r="FY86" s="297"/>
      <c r="FZ86" s="297"/>
      <c r="GA86" s="297"/>
      <c r="GB86" s="297"/>
      <c r="GC86" s="297"/>
      <c r="GD86" s="297"/>
      <c r="GE86" s="297"/>
      <c r="GF86" s="297"/>
      <c r="GG86" s="297"/>
      <c r="GH86" s="297"/>
      <c r="GI86" s="297"/>
      <c r="GJ86" s="297"/>
      <c r="GK86" s="297"/>
      <c r="GL86" s="297"/>
      <c r="GM86" s="297"/>
      <c r="GN86" s="297"/>
      <c r="GO86" s="297"/>
      <c r="GP86" s="297"/>
      <c r="GQ86" s="297"/>
      <c r="GR86" s="297"/>
      <c r="GS86" s="297"/>
      <c r="GT86" s="297"/>
      <c r="GU86" s="297"/>
      <c r="GV86" s="297"/>
      <c r="GW86" s="297"/>
      <c r="GX86" s="297"/>
      <c r="GY86" s="297"/>
      <c r="GZ86" s="297"/>
      <c r="HA86" s="297"/>
      <c r="HB86" s="297"/>
      <c r="HC86" s="297"/>
      <c r="HD86" s="297"/>
      <c r="HE86" s="297"/>
      <c r="HF86" s="297"/>
      <c r="HG86" s="297"/>
      <c r="HH86" s="297"/>
      <c r="HI86" s="297"/>
      <c r="HJ86" s="297"/>
      <c r="HK86" s="297"/>
      <c r="HL86" s="297"/>
      <c r="HM86" s="297"/>
      <c r="HN86" s="297"/>
      <c r="HO86" s="297"/>
      <c r="HP86" s="297"/>
      <c r="HQ86" s="297"/>
      <c r="HR86" s="297"/>
      <c r="HS86" s="297"/>
      <c r="HT86" s="297"/>
      <c r="HU86" s="297"/>
      <c r="HV86" s="297"/>
      <c r="HW86" s="297"/>
      <c r="HX86" s="297"/>
      <c r="HY86" s="297"/>
      <c r="HZ86" s="297"/>
      <c r="IA86" s="297"/>
      <c r="IB86" s="297"/>
      <c r="IC86" s="297"/>
      <c r="ID86" s="297"/>
      <c r="IE86" s="297"/>
      <c r="IF86" s="297"/>
      <c r="IG86" s="297"/>
      <c r="IH86" s="297"/>
      <c r="II86" s="297"/>
      <c r="IJ86" s="297"/>
      <c r="IK86" s="297"/>
      <c r="IL86" s="297"/>
      <c r="IM86" s="297"/>
      <c r="IN86" s="297"/>
      <c r="IO86" s="297"/>
    </row>
    <row r="87" s="282" customFormat="1" ht="24" customHeight="1" spans="1:249">
      <c r="A87" s="297"/>
      <c r="B87" s="297"/>
      <c r="C87" s="297"/>
      <c r="D87" s="297"/>
      <c r="E87" s="297"/>
      <c r="F87" s="328"/>
      <c r="G87" s="297"/>
      <c r="H87" s="297"/>
      <c r="I87" s="297"/>
      <c r="J87" s="297"/>
      <c r="K87" s="297"/>
      <c r="L87" s="297"/>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297"/>
      <c r="AJ87" s="297"/>
      <c r="AK87" s="297"/>
      <c r="AL87" s="297"/>
      <c r="AM87" s="297"/>
      <c r="AN87" s="297"/>
      <c r="AO87" s="297"/>
      <c r="AP87" s="297"/>
      <c r="AQ87" s="297"/>
      <c r="AR87" s="297"/>
      <c r="AS87" s="297"/>
      <c r="AT87" s="297"/>
      <c r="AU87" s="297"/>
      <c r="AV87" s="297"/>
      <c r="AW87" s="297"/>
      <c r="AX87" s="297"/>
      <c r="AY87" s="297"/>
      <c r="AZ87" s="297"/>
      <c r="BA87" s="297"/>
      <c r="BB87" s="297"/>
      <c r="BC87" s="297"/>
      <c r="BD87" s="297"/>
      <c r="BE87" s="297"/>
      <c r="BF87" s="297"/>
      <c r="BG87" s="297"/>
      <c r="BH87" s="297"/>
      <c r="BI87" s="297"/>
      <c r="BJ87" s="297"/>
      <c r="BK87" s="297"/>
      <c r="BL87" s="297"/>
      <c r="BM87" s="297"/>
      <c r="BN87" s="297"/>
      <c r="BO87" s="297"/>
      <c r="BP87" s="297"/>
      <c r="BQ87" s="297"/>
      <c r="BR87" s="297"/>
      <c r="BS87" s="297"/>
      <c r="BT87" s="297"/>
      <c r="BU87" s="297"/>
      <c r="BV87" s="297"/>
      <c r="BW87" s="297"/>
      <c r="BX87" s="297"/>
      <c r="BY87" s="297"/>
      <c r="BZ87" s="297"/>
      <c r="CA87" s="297"/>
      <c r="CB87" s="297"/>
      <c r="CC87" s="297"/>
      <c r="CD87" s="297"/>
      <c r="CE87" s="297"/>
      <c r="CF87" s="297"/>
      <c r="CG87" s="297"/>
      <c r="CH87" s="297"/>
      <c r="CI87" s="297"/>
      <c r="CJ87" s="297"/>
      <c r="CK87" s="297"/>
      <c r="CL87" s="297"/>
      <c r="CM87" s="297"/>
      <c r="CN87" s="297"/>
      <c r="CO87" s="297"/>
      <c r="CP87" s="297"/>
      <c r="CQ87" s="297"/>
      <c r="CR87" s="297"/>
      <c r="CS87" s="297"/>
      <c r="CT87" s="297"/>
      <c r="CU87" s="297"/>
      <c r="CV87" s="297"/>
      <c r="CW87" s="297"/>
      <c r="CX87" s="297"/>
      <c r="CY87" s="297"/>
      <c r="CZ87" s="297"/>
      <c r="DA87" s="297"/>
      <c r="DB87" s="297"/>
      <c r="DC87" s="297"/>
      <c r="DD87" s="297"/>
      <c r="DE87" s="297"/>
      <c r="DF87" s="297"/>
      <c r="DG87" s="297"/>
      <c r="DH87" s="297"/>
      <c r="DI87" s="297"/>
      <c r="DJ87" s="297"/>
      <c r="DK87" s="297"/>
      <c r="DL87" s="297"/>
      <c r="DM87" s="297"/>
      <c r="DN87" s="297"/>
      <c r="DO87" s="297"/>
      <c r="DP87" s="297"/>
      <c r="DQ87" s="297"/>
      <c r="DR87" s="297"/>
      <c r="DS87" s="297"/>
      <c r="DT87" s="297"/>
      <c r="DU87" s="297"/>
      <c r="DV87" s="297"/>
      <c r="DW87" s="297"/>
      <c r="DX87" s="297"/>
      <c r="DY87" s="297"/>
      <c r="DZ87" s="297"/>
      <c r="EA87" s="297"/>
      <c r="EB87" s="297"/>
      <c r="EC87" s="297"/>
      <c r="ED87" s="297"/>
      <c r="EE87" s="297"/>
      <c r="EF87" s="297"/>
      <c r="EG87" s="297"/>
      <c r="EH87" s="297"/>
      <c r="EI87" s="297"/>
      <c r="EJ87" s="297"/>
      <c r="EK87" s="297"/>
      <c r="EL87" s="297"/>
      <c r="EM87" s="297"/>
      <c r="EN87" s="297"/>
      <c r="EO87" s="297"/>
      <c r="EP87" s="297"/>
      <c r="EQ87" s="297"/>
      <c r="ER87" s="297"/>
      <c r="ES87" s="297"/>
      <c r="ET87" s="297"/>
      <c r="EU87" s="297"/>
      <c r="EV87" s="297"/>
      <c r="EW87" s="297"/>
      <c r="EX87" s="297"/>
      <c r="EY87" s="297"/>
      <c r="EZ87" s="297"/>
      <c r="FA87" s="297"/>
      <c r="FB87" s="297"/>
      <c r="FC87" s="297"/>
      <c r="FD87" s="297"/>
      <c r="FE87" s="297"/>
      <c r="FF87" s="297"/>
      <c r="FG87" s="297"/>
      <c r="FH87" s="297"/>
      <c r="FI87" s="297"/>
      <c r="FJ87" s="297"/>
      <c r="FK87" s="297"/>
      <c r="FL87" s="297"/>
      <c r="FM87" s="297"/>
      <c r="FN87" s="297"/>
      <c r="FO87" s="297"/>
      <c r="FP87" s="297"/>
      <c r="FQ87" s="297"/>
      <c r="FR87" s="297"/>
      <c r="FS87" s="297"/>
      <c r="FT87" s="297"/>
      <c r="FU87" s="297"/>
      <c r="FV87" s="297"/>
      <c r="FW87" s="297"/>
      <c r="FX87" s="297"/>
      <c r="FY87" s="297"/>
      <c r="FZ87" s="297"/>
      <c r="GA87" s="297"/>
      <c r="GB87" s="297"/>
      <c r="GC87" s="297"/>
      <c r="GD87" s="297"/>
      <c r="GE87" s="297"/>
      <c r="GF87" s="297"/>
      <c r="GG87" s="297"/>
      <c r="GH87" s="297"/>
      <c r="GI87" s="297"/>
      <c r="GJ87" s="297"/>
      <c r="GK87" s="297"/>
      <c r="GL87" s="297"/>
      <c r="GM87" s="297"/>
      <c r="GN87" s="297"/>
      <c r="GO87" s="297"/>
      <c r="GP87" s="297"/>
      <c r="GQ87" s="297"/>
      <c r="GR87" s="297"/>
      <c r="GS87" s="297"/>
      <c r="GT87" s="297"/>
      <c r="GU87" s="297"/>
      <c r="GV87" s="297"/>
      <c r="GW87" s="297"/>
      <c r="GX87" s="297"/>
      <c r="GY87" s="297"/>
      <c r="GZ87" s="297"/>
      <c r="HA87" s="297"/>
      <c r="HB87" s="297"/>
      <c r="HC87" s="297"/>
      <c r="HD87" s="297"/>
      <c r="HE87" s="297"/>
      <c r="HF87" s="297"/>
      <c r="HG87" s="297"/>
      <c r="HH87" s="297"/>
      <c r="HI87" s="297"/>
      <c r="HJ87" s="297"/>
      <c r="HK87" s="297"/>
      <c r="HL87" s="297"/>
      <c r="HM87" s="297"/>
      <c r="HN87" s="297"/>
      <c r="HO87" s="297"/>
      <c r="HP87" s="297"/>
      <c r="HQ87" s="297"/>
      <c r="HR87" s="297"/>
      <c r="HS87" s="297"/>
      <c r="HT87" s="297"/>
      <c r="HU87" s="297"/>
      <c r="HV87" s="297"/>
      <c r="HW87" s="297"/>
      <c r="HX87" s="297"/>
      <c r="HY87" s="297"/>
      <c r="HZ87" s="297"/>
      <c r="IA87" s="297"/>
      <c r="IB87" s="297"/>
      <c r="IC87" s="297"/>
      <c r="ID87" s="297"/>
      <c r="IE87" s="297"/>
      <c r="IF87" s="297"/>
      <c r="IG87" s="297"/>
      <c r="IH87" s="297"/>
      <c r="II87" s="297"/>
      <c r="IJ87" s="297"/>
      <c r="IK87" s="297"/>
      <c r="IL87" s="297"/>
      <c r="IM87" s="297"/>
      <c r="IN87" s="297"/>
      <c r="IO87" s="297"/>
    </row>
    <row r="88" s="282" customFormat="1" ht="24" customHeight="1" spans="1:249">
      <c r="A88" s="297"/>
      <c r="B88" s="297"/>
      <c r="C88" s="297"/>
      <c r="D88" s="297"/>
      <c r="E88" s="297"/>
      <c r="F88" s="328"/>
      <c r="G88" s="297"/>
      <c r="H88" s="297"/>
      <c r="I88" s="297"/>
      <c r="J88" s="297"/>
      <c r="K88" s="297"/>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97"/>
      <c r="AI88" s="297"/>
      <c r="AJ88" s="297"/>
      <c r="AK88" s="297"/>
      <c r="AL88" s="297"/>
      <c r="AM88" s="297"/>
      <c r="AN88" s="297"/>
      <c r="AO88" s="297"/>
      <c r="AP88" s="297"/>
      <c r="AQ88" s="297"/>
      <c r="AR88" s="297"/>
      <c r="AS88" s="297"/>
      <c r="AT88" s="297"/>
      <c r="AU88" s="297"/>
      <c r="AV88" s="297"/>
      <c r="AW88" s="297"/>
      <c r="AX88" s="297"/>
      <c r="AY88" s="297"/>
      <c r="AZ88" s="297"/>
      <c r="BA88" s="297"/>
      <c r="BB88" s="297"/>
      <c r="BC88" s="297"/>
      <c r="BD88" s="297"/>
      <c r="BE88" s="297"/>
      <c r="BF88" s="297"/>
      <c r="BG88" s="297"/>
      <c r="BH88" s="297"/>
      <c r="BI88" s="297"/>
      <c r="BJ88" s="297"/>
      <c r="BK88" s="297"/>
      <c r="BL88" s="297"/>
      <c r="BM88" s="297"/>
      <c r="BN88" s="297"/>
      <c r="BO88" s="297"/>
      <c r="BP88" s="297"/>
      <c r="BQ88" s="297"/>
      <c r="BR88" s="297"/>
      <c r="BS88" s="297"/>
      <c r="BT88" s="297"/>
      <c r="BU88" s="297"/>
      <c r="BV88" s="297"/>
      <c r="BW88" s="297"/>
      <c r="BX88" s="297"/>
      <c r="BY88" s="297"/>
      <c r="BZ88" s="297"/>
      <c r="CA88" s="297"/>
      <c r="CB88" s="297"/>
      <c r="CC88" s="297"/>
      <c r="CD88" s="297"/>
      <c r="CE88" s="297"/>
      <c r="CF88" s="297"/>
      <c r="CG88" s="297"/>
      <c r="CH88" s="297"/>
      <c r="CI88" s="297"/>
      <c r="CJ88" s="297"/>
      <c r="CK88" s="297"/>
      <c r="CL88" s="297"/>
      <c r="CM88" s="297"/>
      <c r="CN88" s="297"/>
      <c r="CO88" s="297"/>
      <c r="CP88" s="297"/>
      <c r="CQ88" s="297"/>
      <c r="CR88" s="297"/>
      <c r="CS88" s="297"/>
      <c r="CT88" s="297"/>
      <c r="CU88" s="297"/>
      <c r="CV88" s="297"/>
      <c r="CW88" s="297"/>
      <c r="CX88" s="297"/>
      <c r="CY88" s="297"/>
      <c r="CZ88" s="297"/>
      <c r="DA88" s="297"/>
      <c r="DB88" s="297"/>
      <c r="DC88" s="297"/>
      <c r="DD88" s="297"/>
      <c r="DE88" s="297"/>
      <c r="DF88" s="297"/>
      <c r="DG88" s="297"/>
      <c r="DH88" s="297"/>
      <c r="DI88" s="297"/>
      <c r="DJ88" s="297"/>
      <c r="DK88" s="297"/>
      <c r="DL88" s="297"/>
      <c r="DM88" s="297"/>
      <c r="DN88" s="297"/>
      <c r="DO88" s="297"/>
      <c r="DP88" s="297"/>
      <c r="DQ88" s="297"/>
      <c r="DR88" s="297"/>
      <c r="DS88" s="297"/>
      <c r="DT88" s="297"/>
      <c r="DU88" s="297"/>
      <c r="DV88" s="297"/>
      <c r="DW88" s="297"/>
      <c r="DX88" s="297"/>
      <c r="DY88" s="297"/>
      <c r="DZ88" s="297"/>
      <c r="EA88" s="297"/>
      <c r="EB88" s="297"/>
      <c r="EC88" s="297"/>
      <c r="ED88" s="297"/>
      <c r="EE88" s="297"/>
      <c r="EF88" s="297"/>
      <c r="EG88" s="297"/>
      <c r="EH88" s="297"/>
      <c r="EI88" s="297"/>
      <c r="EJ88" s="297"/>
      <c r="EK88" s="297"/>
      <c r="EL88" s="297"/>
      <c r="EM88" s="297"/>
      <c r="EN88" s="297"/>
      <c r="EO88" s="297"/>
      <c r="EP88" s="297"/>
      <c r="EQ88" s="297"/>
      <c r="ER88" s="297"/>
      <c r="ES88" s="297"/>
      <c r="ET88" s="297"/>
      <c r="EU88" s="297"/>
      <c r="EV88" s="297"/>
      <c r="EW88" s="297"/>
      <c r="EX88" s="297"/>
      <c r="EY88" s="297"/>
      <c r="EZ88" s="297"/>
      <c r="FA88" s="297"/>
      <c r="FB88" s="297"/>
      <c r="FC88" s="297"/>
      <c r="FD88" s="297"/>
      <c r="FE88" s="297"/>
      <c r="FF88" s="297"/>
      <c r="FG88" s="297"/>
      <c r="FH88" s="297"/>
      <c r="FI88" s="297"/>
      <c r="FJ88" s="297"/>
      <c r="FK88" s="297"/>
      <c r="FL88" s="297"/>
      <c r="FM88" s="297"/>
      <c r="FN88" s="297"/>
      <c r="FO88" s="297"/>
      <c r="FP88" s="297"/>
      <c r="FQ88" s="297"/>
      <c r="FR88" s="297"/>
      <c r="FS88" s="297"/>
      <c r="FT88" s="297"/>
      <c r="FU88" s="297"/>
      <c r="FV88" s="297"/>
      <c r="FW88" s="297"/>
      <c r="FX88" s="297"/>
      <c r="FY88" s="297"/>
      <c r="FZ88" s="297"/>
      <c r="GA88" s="297"/>
      <c r="GB88" s="297"/>
      <c r="GC88" s="297"/>
      <c r="GD88" s="297"/>
      <c r="GE88" s="297"/>
      <c r="GF88" s="297"/>
      <c r="GG88" s="297"/>
      <c r="GH88" s="297"/>
      <c r="GI88" s="297"/>
      <c r="GJ88" s="297"/>
      <c r="GK88" s="297"/>
      <c r="GL88" s="297"/>
      <c r="GM88" s="297"/>
      <c r="GN88" s="297"/>
      <c r="GO88" s="297"/>
      <c r="GP88" s="297"/>
      <c r="GQ88" s="297"/>
      <c r="GR88" s="297"/>
      <c r="GS88" s="297"/>
      <c r="GT88" s="297"/>
      <c r="GU88" s="297"/>
      <c r="GV88" s="297"/>
      <c r="GW88" s="297"/>
      <c r="GX88" s="297"/>
      <c r="GY88" s="297"/>
      <c r="GZ88" s="297"/>
      <c r="HA88" s="297"/>
      <c r="HB88" s="297"/>
      <c r="HC88" s="297"/>
      <c r="HD88" s="297"/>
      <c r="HE88" s="297"/>
      <c r="HF88" s="297"/>
      <c r="HG88" s="297"/>
      <c r="HH88" s="297"/>
      <c r="HI88" s="297"/>
      <c r="HJ88" s="297"/>
      <c r="HK88" s="297"/>
      <c r="HL88" s="297"/>
      <c r="HM88" s="297"/>
      <c r="HN88" s="297"/>
      <c r="HO88" s="297"/>
      <c r="HP88" s="297"/>
      <c r="HQ88" s="297"/>
      <c r="HR88" s="297"/>
      <c r="HS88" s="297"/>
      <c r="HT88" s="297"/>
      <c r="HU88" s="297"/>
      <c r="HV88" s="297"/>
      <c r="HW88" s="297"/>
      <c r="HX88" s="297"/>
      <c r="HY88" s="297"/>
      <c r="HZ88" s="297"/>
      <c r="IA88" s="297"/>
      <c r="IB88" s="297"/>
      <c r="IC88" s="297"/>
      <c r="ID88" s="297"/>
      <c r="IE88" s="297"/>
      <c r="IF88" s="297"/>
      <c r="IG88" s="297"/>
      <c r="IH88" s="297"/>
      <c r="II88" s="297"/>
      <c r="IJ88" s="297"/>
      <c r="IK88" s="297"/>
      <c r="IL88" s="297"/>
      <c r="IM88" s="297"/>
      <c r="IN88" s="297"/>
      <c r="IO88" s="297"/>
    </row>
    <row r="89" s="282" customFormat="1" ht="24" customHeight="1" spans="1:249">
      <c r="A89" s="297"/>
      <c r="B89" s="297"/>
      <c r="C89" s="297"/>
      <c r="D89" s="297"/>
      <c r="E89" s="297"/>
      <c r="F89" s="328"/>
      <c r="G89" s="297"/>
      <c r="H89" s="297"/>
      <c r="I89" s="297"/>
      <c r="J89" s="297"/>
      <c r="K89" s="297"/>
      <c r="L89" s="297"/>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7"/>
      <c r="AK89" s="297"/>
      <c r="AL89" s="297"/>
      <c r="AM89" s="297"/>
      <c r="AN89" s="297"/>
      <c r="AO89" s="297"/>
      <c r="AP89" s="297"/>
      <c r="AQ89" s="297"/>
      <c r="AR89" s="297"/>
      <c r="AS89" s="297"/>
      <c r="AT89" s="297"/>
      <c r="AU89" s="297"/>
      <c r="AV89" s="297"/>
      <c r="AW89" s="297"/>
      <c r="AX89" s="297"/>
      <c r="AY89" s="297"/>
      <c r="AZ89" s="297"/>
      <c r="BA89" s="297"/>
      <c r="BB89" s="297"/>
      <c r="BC89" s="297"/>
      <c r="BD89" s="297"/>
      <c r="BE89" s="297"/>
      <c r="BF89" s="297"/>
      <c r="BG89" s="297"/>
      <c r="BH89" s="297"/>
      <c r="BI89" s="297"/>
      <c r="BJ89" s="297"/>
      <c r="BK89" s="297"/>
      <c r="BL89" s="297"/>
      <c r="BM89" s="297"/>
      <c r="BN89" s="297"/>
      <c r="BO89" s="297"/>
      <c r="BP89" s="297"/>
      <c r="BQ89" s="297"/>
      <c r="BR89" s="297"/>
      <c r="BS89" s="297"/>
      <c r="BT89" s="297"/>
      <c r="BU89" s="297"/>
      <c r="BV89" s="297"/>
      <c r="BW89" s="297"/>
      <c r="BX89" s="297"/>
      <c r="BY89" s="297"/>
      <c r="BZ89" s="297"/>
      <c r="CA89" s="297"/>
      <c r="CB89" s="297"/>
      <c r="CC89" s="297"/>
      <c r="CD89" s="297"/>
      <c r="CE89" s="297"/>
      <c r="CF89" s="297"/>
      <c r="CG89" s="297"/>
      <c r="CH89" s="297"/>
      <c r="CI89" s="297"/>
      <c r="CJ89" s="297"/>
      <c r="CK89" s="297"/>
      <c r="CL89" s="297"/>
      <c r="CM89" s="297"/>
      <c r="CN89" s="297"/>
      <c r="CO89" s="297"/>
      <c r="CP89" s="297"/>
      <c r="CQ89" s="297"/>
      <c r="CR89" s="297"/>
      <c r="CS89" s="297"/>
      <c r="CT89" s="297"/>
      <c r="CU89" s="297"/>
      <c r="CV89" s="297"/>
      <c r="CW89" s="297"/>
      <c r="CX89" s="297"/>
      <c r="CY89" s="297"/>
      <c r="CZ89" s="297"/>
      <c r="DA89" s="297"/>
      <c r="DB89" s="297"/>
      <c r="DC89" s="297"/>
      <c r="DD89" s="297"/>
      <c r="DE89" s="297"/>
      <c r="DF89" s="297"/>
      <c r="DG89" s="297"/>
      <c r="DH89" s="297"/>
      <c r="DI89" s="297"/>
      <c r="DJ89" s="297"/>
      <c r="DK89" s="297"/>
      <c r="DL89" s="297"/>
      <c r="DM89" s="297"/>
      <c r="DN89" s="297"/>
      <c r="DO89" s="297"/>
      <c r="DP89" s="297"/>
      <c r="DQ89" s="297"/>
      <c r="DR89" s="297"/>
      <c r="DS89" s="297"/>
      <c r="DT89" s="297"/>
      <c r="DU89" s="297"/>
      <c r="DV89" s="297"/>
      <c r="DW89" s="297"/>
      <c r="DX89" s="297"/>
      <c r="DY89" s="297"/>
      <c r="DZ89" s="297"/>
      <c r="EA89" s="297"/>
      <c r="EB89" s="297"/>
      <c r="EC89" s="297"/>
      <c r="ED89" s="297"/>
      <c r="EE89" s="297"/>
      <c r="EF89" s="297"/>
      <c r="EG89" s="297"/>
      <c r="EH89" s="297"/>
      <c r="EI89" s="297"/>
      <c r="EJ89" s="297"/>
      <c r="EK89" s="297"/>
      <c r="EL89" s="297"/>
      <c r="EM89" s="297"/>
      <c r="EN89" s="297"/>
      <c r="EO89" s="297"/>
      <c r="EP89" s="297"/>
      <c r="EQ89" s="297"/>
      <c r="ER89" s="297"/>
      <c r="ES89" s="297"/>
      <c r="ET89" s="297"/>
      <c r="EU89" s="297"/>
      <c r="EV89" s="297"/>
      <c r="EW89" s="297"/>
      <c r="EX89" s="297"/>
      <c r="EY89" s="297"/>
      <c r="EZ89" s="297"/>
      <c r="FA89" s="297"/>
      <c r="FB89" s="297"/>
      <c r="FC89" s="297"/>
      <c r="FD89" s="297"/>
      <c r="FE89" s="297"/>
      <c r="FF89" s="297"/>
      <c r="FG89" s="297"/>
      <c r="FH89" s="297"/>
      <c r="FI89" s="297"/>
      <c r="FJ89" s="297"/>
      <c r="FK89" s="297"/>
      <c r="FL89" s="297"/>
      <c r="FM89" s="297"/>
      <c r="FN89" s="297"/>
      <c r="FO89" s="297"/>
      <c r="FP89" s="297"/>
      <c r="FQ89" s="297"/>
      <c r="FR89" s="297"/>
      <c r="FS89" s="297"/>
      <c r="FT89" s="297"/>
      <c r="FU89" s="297"/>
      <c r="FV89" s="297"/>
      <c r="FW89" s="297"/>
      <c r="FX89" s="297"/>
      <c r="FY89" s="297"/>
      <c r="FZ89" s="297"/>
      <c r="GA89" s="297"/>
      <c r="GB89" s="297"/>
      <c r="GC89" s="297"/>
      <c r="GD89" s="297"/>
      <c r="GE89" s="297"/>
      <c r="GF89" s="297"/>
      <c r="GG89" s="297"/>
      <c r="GH89" s="297"/>
      <c r="GI89" s="297"/>
      <c r="GJ89" s="297"/>
      <c r="GK89" s="297"/>
      <c r="GL89" s="297"/>
      <c r="GM89" s="297"/>
      <c r="GN89" s="297"/>
      <c r="GO89" s="297"/>
      <c r="GP89" s="297"/>
      <c r="GQ89" s="297"/>
      <c r="GR89" s="297"/>
      <c r="GS89" s="297"/>
      <c r="GT89" s="297"/>
      <c r="GU89" s="297"/>
      <c r="GV89" s="297"/>
      <c r="GW89" s="297"/>
      <c r="GX89" s="297"/>
      <c r="GY89" s="297"/>
      <c r="GZ89" s="297"/>
      <c r="HA89" s="297"/>
      <c r="HB89" s="297"/>
      <c r="HC89" s="297"/>
      <c r="HD89" s="297"/>
      <c r="HE89" s="297"/>
      <c r="HF89" s="297"/>
      <c r="HG89" s="297"/>
      <c r="HH89" s="297"/>
      <c r="HI89" s="297"/>
      <c r="HJ89" s="297"/>
      <c r="HK89" s="297"/>
      <c r="HL89" s="297"/>
      <c r="HM89" s="297"/>
      <c r="HN89" s="297"/>
      <c r="HO89" s="297"/>
      <c r="HP89" s="297"/>
      <c r="HQ89" s="297"/>
      <c r="HR89" s="297"/>
      <c r="HS89" s="297"/>
      <c r="HT89" s="297"/>
      <c r="HU89" s="297"/>
      <c r="HV89" s="297"/>
      <c r="HW89" s="297"/>
      <c r="HX89" s="297"/>
      <c r="HY89" s="297"/>
      <c r="HZ89" s="297"/>
      <c r="IA89" s="297"/>
      <c r="IB89" s="297"/>
      <c r="IC89" s="297"/>
      <c r="ID89" s="297"/>
      <c r="IE89" s="297"/>
      <c r="IF89" s="297"/>
      <c r="IG89" s="297"/>
      <c r="IH89" s="297"/>
      <c r="II89" s="297"/>
      <c r="IJ89" s="297"/>
      <c r="IK89" s="297"/>
      <c r="IL89" s="297"/>
      <c r="IM89" s="297"/>
      <c r="IN89" s="297"/>
      <c r="IO89" s="297"/>
    </row>
  </sheetData>
  <mergeCells count="1">
    <mergeCell ref="A2:F2"/>
  </mergeCells>
  <printOptions horizontalCentered="1"/>
  <pageMargins left="0.590277777777778" right="0.590277777777778" top="0.393055555555556" bottom="0.590277777777778" header="0.590277777777778" footer="0.393055555555556"/>
  <pageSetup paperSize="9" scale="76" firstPageNumber="0" fitToHeight="0" orientation="portrait" blackAndWhite="1" useFirstPageNumber="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R98"/>
  <sheetViews>
    <sheetView showGridLines="0" showZeros="0" view="pageBreakPreview" zoomScaleNormal="100" workbookViewId="0">
      <pane ySplit="4" topLeftCell="A5" activePane="bottomLeft" state="frozen"/>
      <selection/>
      <selection pane="bottomLeft" activeCell="M16" sqref="M16"/>
    </sheetView>
  </sheetViews>
  <sheetFormatPr defaultColWidth="9" defaultRowHeight="15.9" customHeight="1"/>
  <cols>
    <col min="1" max="1" width="57.4416666666667" style="283" customWidth="1"/>
    <col min="2" max="3" width="14.6666666666667" style="283" customWidth="1"/>
    <col min="4" max="6" width="10.6666666666667" style="283" customWidth="1"/>
    <col min="7" max="252" width="9" style="283"/>
  </cols>
  <sheetData>
    <row r="1" s="277" customFormat="1" ht="24" customHeight="1" spans="1:252">
      <c r="A1" s="284" t="s">
        <v>1267</v>
      </c>
      <c r="B1" s="284"/>
      <c r="C1" s="284"/>
      <c r="D1" s="284"/>
      <c r="E1" s="284"/>
      <c r="F1" s="285"/>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c r="DV1" s="286"/>
      <c r="DW1" s="286"/>
      <c r="DX1" s="286"/>
      <c r="DY1" s="286"/>
      <c r="DZ1" s="286"/>
      <c r="EA1" s="286"/>
      <c r="EB1" s="286"/>
      <c r="EC1" s="286"/>
      <c r="ED1" s="286"/>
      <c r="EE1" s="286"/>
      <c r="EF1" s="286"/>
      <c r="EG1" s="286"/>
      <c r="EH1" s="286"/>
      <c r="EI1" s="286"/>
      <c r="EJ1" s="286"/>
      <c r="EK1" s="286"/>
      <c r="EL1" s="286"/>
      <c r="EM1" s="286"/>
      <c r="EN1" s="286"/>
      <c r="EO1" s="286"/>
      <c r="EP1" s="286"/>
      <c r="EQ1" s="286"/>
      <c r="ER1" s="286"/>
      <c r="ES1" s="286"/>
      <c r="ET1" s="286"/>
      <c r="EU1" s="286"/>
      <c r="EV1" s="286"/>
      <c r="EW1" s="286"/>
      <c r="EX1" s="286"/>
      <c r="EY1" s="286"/>
      <c r="EZ1" s="286"/>
      <c r="FA1" s="286"/>
      <c r="FB1" s="286"/>
      <c r="FC1" s="286"/>
      <c r="FD1" s="286"/>
      <c r="FE1" s="286"/>
      <c r="FF1" s="286"/>
      <c r="FG1" s="286"/>
      <c r="FH1" s="286"/>
      <c r="FI1" s="286"/>
      <c r="FJ1" s="286"/>
      <c r="FK1" s="286"/>
      <c r="FL1" s="286"/>
      <c r="FM1" s="286"/>
      <c r="FN1" s="286"/>
      <c r="FO1" s="286"/>
      <c r="FP1" s="286"/>
      <c r="FQ1" s="286"/>
      <c r="FR1" s="286"/>
      <c r="FS1" s="286"/>
      <c r="FT1" s="286"/>
      <c r="FU1" s="286"/>
      <c r="FV1" s="286"/>
      <c r="FW1" s="286"/>
      <c r="FX1" s="286"/>
      <c r="FY1" s="286"/>
      <c r="FZ1" s="286"/>
      <c r="GA1" s="286"/>
      <c r="GB1" s="286"/>
      <c r="GC1" s="286"/>
      <c r="GD1" s="286"/>
      <c r="GE1" s="286"/>
      <c r="GF1" s="286"/>
      <c r="GG1" s="286"/>
      <c r="GH1" s="286"/>
      <c r="GI1" s="286"/>
      <c r="GJ1" s="286"/>
      <c r="GK1" s="286"/>
      <c r="GL1" s="286"/>
      <c r="GM1" s="286"/>
      <c r="GN1" s="286"/>
      <c r="GO1" s="286"/>
      <c r="GP1" s="286"/>
      <c r="GQ1" s="286"/>
      <c r="GR1" s="286"/>
      <c r="GS1" s="286"/>
      <c r="GT1" s="286"/>
      <c r="GU1" s="286"/>
      <c r="GV1" s="286"/>
      <c r="GW1" s="286"/>
      <c r="GX1" s="286"/>
      <c r="GY1" s="286"/>
      <c r="GZ1" s="286"/>
      <c r="HA1" s="286"/>
      <c r="HB1" s="286"/>
      <c r="HC1" s="286"/>
      <c r="HD1" s="286"/>
      <c r="HE1" s="286"/>
      <c r="HF1" s="286"/>
      <c r="HG1" s="286"/>
      <c r="HH1" s="286"/>
      <c r="HI1" s="286"/>
      <c r="HJ1" s="286"/>
      <c r="HK1" s="286"/>
      <c r="HL1" s="286"/>
      <c r="HM1" s="286"/>
      <c r="HN1" s="286"/>
      <c r="HO1" s="286"/>
      <c r="HP1" s="286"/>
      <c r="HQ1" s="286"/>
      <c r="HR1" s="286"/>
      <c r="HS1" s="286"/>
      <c r="HT1" s="286"/>
      <c r="HU1" s="286"/>
      <c r="HV1" s="286"/>
      <c r="HW1" s="286"/>
      <c r="HX1" s="286"/>
      <c r="HY1" s="286"/>
      <c r="HZ1" s="286"/>
      <c r="IA1" s="286"/>
      <c r="IB1" s="286"/>
      <c r="IC1" s="286"/>
      <c r="ID1" s="286"/>
      <c r="IE1" s="286"/>
      <c r="IF1" s="286"/>
      <c r="IG1" s="286"/>
      <c r="IH1" s="286"/>
      <c r="II1" s="286"/>
      <c r="IJ1" s="286"/>
      <c r="IK1" s="286"/>
      <c r="IL1" s="286"/>
      <c r="IM1" s="286"/>
      <c r="IN1" s="286"/>
      <c r="IO1" s="286"/>
      <c r="IP1" s="286"/>
      <c r="IQ1" s="286"/>
      <c r="IR1" s="286"/>
    </row>
    <row r="2" s="278" customFormat="1" ht="42" customHeight="1" spans="1:6">
      <c r="A2" s="287" t="s">
        <v>1268</v>
      </c>
      <c r="B2" s="287"/>
      <c r="C2" s="287"/>
      <c r="D2" s="287"/>
      <c r="E2" s="287"/>
      <c r="F2" s="288"/>
    </row>
    <row r="3" s="279" customFormat="1" ht="27" customHeight="1" spans="6:6">
      <c r="F3" s="279" t="s">
        <v>3</v>
      </c>
    </row>
    <row r="4" s="280" customFormat="1" ht="30" customHeight="1" spans="1:252">
      <c r="A4" s="253" t="s">
        <v>4</v>
      </c>
      <c r="B4" s="254" t="s">
        <v>5</v>
      </c>
      <c r="C4" s="255" t="s">
        <v>40</v>
      </c>
      <c r="D4" s="256" t="s">
        <v>7</v>
      </c>
      <c r="E4" s="257" t="s">
        <v>8</v>
      </c>
      <c r="F4" s="257" t="s">
        <v>9</v>
      </c>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c r="DM4" s="291"/>
      <c r="DN4" s="291"/>
      <c r="DO4" s="291"/>
      <c r="DP4" s="291"/>
      <c r="DQ4" s="291"/>
      <c r="DR4" s="291"/>
      <c r="DS4" s="291"/>
      <c r="DT4" s="291"/>
      <c r="DU4" s="291"/>
      <c r="DV4" s="291"/>
      <c r="DW4" s="291"/>
      <c r="DX4" s="291"/>
      <c r="DY4" s="291"/>
      <c r="DZ4" s="291"/>
      <c r="EA4" s="291"/>
      <c r="EB4" s="291"/>
      <c r="EC4" s="291"/>
      <c r="ED4" s="291"/>
      <c r="EE4" s="291"/>
      <c r="EF4" s="291"/>
      <c r="EG4" s="291"/>
      <c r="EH4" s="291"/>
      <c r="EI4" s="291"/>
      <c r="EJ4" s="291"/>
      <c r="EK4" s="291"/>
      <c r="EL4" s="291"/>
      <c r="EM4" s="291"/>
      <c r="EN4" s="291"/>
      <c r="EO4" s="291"/>
      <c r="EP4" s="291"/>
      <c r="EQ4" s="291"/>
      <c r="ER4" s="291"/>
      <c r="ES4" s="291"/>
      <c r="ET4" s="291"/>
      <c r="EU4" s="291"/>
      <c r="EV4" s="291"/>
      <c r="EW4" s="291"/>
      <c r="EX4" s="291"/>
      <c r="EY4" s="291"/>
      <c r="EZ4" s="291"/>
      <c r="FA4" s="291"/>
      <c r="FB4" s="291"/>
      <c r="FC4" s="291"/>
      <c r="FD4" s="291"/>
      <c r="FE4" s="291"/>
      <c r="FF4" s="291"/>
      <c r="FG4" s="291"/>
      <c r="FH4" s="291"/>
      <c r="FI4" s="291"/>
      <c r="FJ4" s="291"/>
      <c r="FK4" s="291"/>
      <c r="FL4" s="291"/>
      <c r="FM4" s="291"/>
      <c r="FN4" s="291"/>
      <c r="FO4" s="291"/>
      <c r="FP4" s="291"/>
      <c r="FQ4" s="291"/>
      <c r="FR4" s="291"/>
      <c r="FS4" s="291"/>
      <c r="FT4" s="291"/>
      <c r="FU4" s="291"/>
      <c r="FV4" s="291"/>
      <c r="FW4" s="291"/>
      <c r="FX4" s="291"/>
      <c r="FY4" s="291"/>
      <c r="FZ4" s="291"/>
      <c r="GA4" s="291"/>
      <c r="GB4" s="291"/>
      <c r="GC4" s="291"/>
      <c r="GD4" s="291"/>
      <c r="GE4" s="291"/>
      <c r="GF4" s="291"/>
      <c r="GG4" s="291"/>
      <c r="GH4" s="291"/>
      <c r="GI4" s="291"/>
      <c r="GJ4" s="291"/>
      <c r="GK4" s="291"/>
      <c r="GL4" s="291"/>
      <c r="GM4" s="291"/>
      <c r="GN4" s="291"/>
      <c r="GO4" s="291"/>
      <c r="GP4" s="291"/>
      <c r="GQ4" s="291"/>
      <c r="GR4" s="291"/>
      <c r="GS4" s="291"/>
      <c r="GT4" s="291"/>
      <c r="GU4" s="291"/>
      <c r="GV4" s="291"/>
      <c r="GW4" s="291"/>
      <c r="GX4" s="291"/>
      <c r="GY4" s="291"/>
      <c r="GZ4" s="291"/>
      <c r="HA4" s="291"/>
      <c r="HB4" s="291"/>
      <c r="HC4" s="291"/>
      <c r="HD4" s="291"/>
      <c r="HE4" s="291"/>
      <c r="HF4" s="291"/>
      <c r="HG4" s="291"/>
      <c r="HH4" s="291"/>
      <c r="HI4" s="291"/>
      <c r="HJ4" s="291"/>
      <c r="HK4" s="291"/>
      <c r="HL4" s="291"/>
      <c r="HM4" s="291"/>
      <c r="HN4" s="291"/>
      <c r="HO4" s="291"/>
      <c r="HP4" s="291"/>
      <c r="HQ4" s="291"/>
      <c r="HR4" s="291"/>
      <c r="HS4" s="291"/>
      <c r="HT4" s="291"/>
      <c r="HU4" s="291"/>
      <c r="HV4" s="291"/>
      <c r="HW4" s="291"/>
      <c r="HX4" s="291"/>
      <c r="HY4" s="291"/>
      <c r="HZ4" s="291"/>
      <c r="IA4" s="291"/>
      <c r="IB4" s="291"/>
      <c r="IC4" s="291"/>
      <c r="ID4" s="291"/>
      <c r="IE4" s="291"/>
      <c r="IF4" s="291"/>
      <c r="IG4" s="291"/>
      <c r="IH4" s="291"/>
      <c r="II4" s="291"/>
      <c r="IJ4" s="291"/>
      <c r="IK4" s="291"/>
      <c r="IL4" s="291"/>
      <c r="IM4" s="291"/>
      <c r="IN4" s="291"/>
      <c r="IO4" s="291"/>
      <c r="IP4" s="291"/>
      <c r="IQ4" s="291"/>
      <c r="IR4" s="291"/>
    </row>
    <row r="5" s="280" customFormat="1" ht="24" customHeight="1" spans="1:252">
      <c r="A5" s="258" t="s">
        <v>1269</v>
      </c>
      <c r="B5" s="258"/>
      <c r="C5" s="258"/>
      <c r="D5" s="316"/>
      <c r="E5" s="317">
        <f>IFERROR(D5/C5,0)</f>
        <v>0</v>
      </c>
      <c r="F5" s="262"/>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7"/>
      <c r="CE5" s="297"/>
      <c r="CF5" s="297"/>
      <c r="CG5" s="297"/>
      <c r="CH5" s="297"/>
      <c r="CI5" s="297"/>
      <c r="CJ5" s="297"/>
      <c r="CK5" s="297"/>
      <c r="CL5" s="297"/>
      <c r="CM5" s="297"/>
      <c r="CN5" s="297"/>
      <c r="CO5" s="297"/>
      <c r="CP5" s="297"/>
      <c r="CQ5" s="297"/>
      <c r="CR5" s="297"/>
      <c r="CS5" s="297"/>
      <c r="CT5" s="297"/>
      <c r="CU5" s="297"/>
      <c r="CV5" s="297"/>
      <c r="CW5" s="297"/>
      <c r="CX5" s="297"/>
      <c r="CY5" s="297"/>
      <c r="CZ5" s="297"/>
      <c r="DA5" s="297"/>
      <c r="DB5" s="297"/>
      <c r="DC5" s="297"/>
      <c r="DD5" s="297"/>
      <c r="DE5" s="297"/>
      <c r="DF5" s="297"/>
      <c r="DG5" s="297"/>
      <c r="DH5" s="297"/>
      <c r="DI5" s="297"/>
      <c r="DJ5" s="297"/>
      <c r="DK5" s="297"/>
      <c r="DL5" s="297"/>
      <c r="DM5" s="297"/>
      <c r="DN5" s="297"/>
      <c r="DO5" s="297"/>
      <c r="DP5" s="297"/>
      <c r="DQ5" s="297"/>
      <c r="DR5" s="297"/>
      <c r="DS5" s="297"/>
      <c r="DT5" s="297"/>
      <c r="DU5" s="297"/>
      <c r="DV5" s="297"/>
      <c r="DW5" s="297"/>
      <c r="DX5" s="297"/>
      <c r="DY5" s="297"/>
      <c r="DZ5" s="297"/>
      <c r="EA5" s="297"/>
      <c r="EB5" s="297"/>
      <c r="EC5" s="297"/>
      <c r="ED5" s="297"/>
      <c r="EE5" s="297"/>
      <c r="EF5" s="297"/>
      <c r="EG5" s="297"/>
      <c r="EH5" s="297"/>
      <c r="EI5" s="297"/>
      <c r="EJ5" s="297"/>
      <c r="EK5" s="297"/>
      <c r="EL5" s="297"/>
      <c r="EM5" s="297"/>
      <c r="EN5" s="297"/>
      <c r="EO5" s="297"/>
      <c r="EP5" s="297"/>
      <c r="EQ5" s="297"/>
      <c r="ER5" s="297"/>
      <c r="ES5" s="297"/>
      <c r="ET5" s="297"/>
      <c r="EU5" s="297"/>
      <c r="EV5" s="297"/>
      <c r="EW5" s="297"/>
      <c r="EX5" s="297"/>
      <c r="EY5" s="297"/>
      <c r="EZ5" s="297"/>
      <c r="FA5" s="297"/>
      <c r="FB5" s="297"/>
      <c r="FC5" s="297"/>
      <c r="FD5" s="297"/>
      <c r="FE5" s="297"/>
      <c r="FF5" s="297"/>
      <c r="FG5" s="297"/>
      <c r="FH5" s="297"/>
      <c r="FI5" s="297"/>
      <c r="FJ5" s="297"/>
      <c r="FK5" s="297"/>
      <c r="FL5" s="297"/>
      <c r="FM5" s="297"/>
      <c r="FN5" s="297"/>
      <c r="FO5" s="297"/>
      <c r="FP5" s="297"/>
      <c r="FQ5" s="297"/>
      <c r="FR5" s="297"/>
      <c r="FS5" s="297"/>
      <c r="FT5" s="297"/>
      <c r="FU5" s="297"/>
      <c r="FV5" s="297"/>
      <c r="FW5" s="297"/>
      <c r="FX5" s="297"/>
      <c r="FY5" s="297"/>
      <c r="FZ5" s="297"/>
      <c r="GA5" s="297"/>
      <c r="GB5" s="297"/>
      <c r="GC5" s="297"/>
      <c r="GD5" s="297"/>
      <c r="GE5" s="297"/>
      <c r="GF5" s="297"/>
      <c r="GG5" s="297"/>
      <c r="GH5" s="297"/>
      <c r="GI5" s="297"/>
      <c r="GJ5" s="297"/>
      <c r="GK5" s="297"/>
      <c r="GL5" s="297"/>
      <c r="GM5" s="297"/>
      <c r="GN5" s="297"/>
      <c r="GO5" s="297"/>
      <c r="GP5" s="297"/>
      <c r="GQ5" s="297"/>
      <c r="GR5" s="297"/>
      <c r="GS5" s="297"/>
      <c r="GT5" s="297"/>
      <c r="GU5" s="297"/>
      <c r="GV5" s="297"/>
      <c r="GW5" s="297"/>
      <c r="GX5" s="297"/>
      <c r="GY5" s="297"/>
      <c r="GZ5" s="297"/>
      <c r="HA5" s="297"/>
      <c r="HB5" s="297"/>
      <c r="HC5" s="297"/>
      <c r="HD5" s="297"/>
      <c r="HE5" s="297"/>
      <c r="HF5" s="297"/>
      <c r="HG5" s="297"/>
      <c r="HH5" s="297"/>
      <c r="HI5" s="297"/>
      <c r="HJ5" s="297"/>
      <c r="HK5" s="297"/>
      <c r="HL5" s="297"/>
      <c r="HM5" s="297"/>
      <c r="HN5" s="297"/>
      <c r="HO5" s="297"/>
      <c r="HP5" s="297"/>
      <c r="HQ5" s="297"/>
      <c r="HR5" s="297"/>
      <c r="HS5" s="297"/>
      <c r="HT5" s="297"/>
      <c r="HU5" s="297"/>
      <c r="HV5" s="297"/>
      <c r="HW5" s="297"/>
      <c r="HX5" s="297"/>
      <c r="HY5" s="297"/>
      <c r="HZ5" s="297"/>
      <c r="IA5" s="297"/>
      <c r="IB5" s="297"/>
      <c r="IC5" s="297"/>
      <c r="ID5" s="297"/>
      <c r="IE5" s="297"/>
      <c r="IF5" s="297"/>
      <c r="IG5" s="297"/>
      <c r="IH5" s="297"/>
      <c r="II5" s="297"/>
      <c r="IJ5" s="297"/>
      <c r="IK5" s="297"/>
      <c r="IL5" s="297"/>
      <c r="IM5" s="297"/>
      <c r="IN5" s="297"/>
      <c r="IO5" s="297"/>
      <c r="IP5" s="297"/>
      <c r="IQ5" s="297"/>
      <c r="IR5" s="297"/>
    </row>
    <row r="6" s="280" customFormat="1" ht="24" customHeight="1" spans="1:252">
      <c r="A6" s="263" t="s">
        <v>1270</v>
      </c>
      <c r="B6" s="71"/>
      <c r="C6" s="71"/>
      <c r="D6" s="69"/>
      <c r="E6" s="317">
        <f t="shared" ref="E6:E69" si="0">IFERROR(D6/C6,0)</f>
        <v>0</v>
      </c>
      <c r="F6" s="266"/>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L6" s="297"/>
      <c r="CM6" s="297"/>
      <c r="CN6" s="297"/>
      <c r="CO6" s="297"/>
      <c r="CP6" s="297"/>
      <c r="CQ6" s="297"/>
      <c r="CR6" s="297"/>
      <c r="CS6" s="297"/>
      <c r="CT6" s="297"/>
      <c r="CU6" s="297"/>
      <c r="CV6" s="297"/>
      <c r="CW6" s="297"/>
      <c r="CX6" s="297"/>
      <c r="CY6" s="297"/>
      <c r="CZ6" s="297"/>
      <c r="DA6" s="297"/>
      <c r="DB6" s="297"/>
      <c r="DC6" s="297"/>
      <c r="DD6" s="297"/>
      <c r="DE6" s="297"/>
      <c r="DF6" s="297"/>
      <c r="DG6" s="297"/>
      <c r="DH6" s="297"/>
      <c r="DI6" s="297"/>
      <c r="DJ6" s="297"/>
      <c r="DK6" s="297"/>
      <c r="DL6" s="297"/>
      <c r="DM6" s="297"/>
      <c r="DN6" s="297"/>
      <c r="DO6" s="297"/>
      <c r="DP6" s="297"/>
      <c r="DQ6" s="297"/>
      <c r="DR6" s="297"/>
      <c r="DS6" s="297"/>
      <c r="DT6" s="297"/>
      <c r="DU6" s="297"/>
      <c r="DV6" s="297"/>
      <c r="DW6" s="297"/>
      <c r="DX6" s="297"/>
      <c r="DY6" s="297"/>
      <c r="DZ6" s="297"/>
      <c r="EA6" s="297"/>
      <c r="EB6" s="297"/>
      <c r="EC6" s="297"/>
      <c r="ED6" s="297"/>
      <c r="EE6" s="297"/>
      <c r="EF6" s="297"/>
      <c r="EG6" s="297"/>
      <c r="EH6" s="297"/>
      <c r="EI6" s="297"/>
      <c r="EJ6" s="297"/>
      <c r="EK6" s="297"/>
      <c r="EL6" s="297"/>
      <c r="EM6" s="297"/>
      <c r="EN6" s="297"/>
      <c r="EO6" s="297"/>
      <c r="EP6" s="297"/>
      <c r="EQ6" s="297"/>
      <c r="ER6" s="297"/>
      <c r="ES6" s="297"/>
      <c r="ET6" s="297"/>
      <c r="EU6" s="297"/>
      <c r="EV6" s="297"/>
      <c r="EW6" s="297"/>
      <c r="EX6" s="297"/>
      <c r="EY6" s="297"/>
      <c r="EZ6" s="297"/>
      <c r="FA6" s="297"/>
      <c r="FB6" s="297"/>
      <c r="FC6" s="297"/>
      <c r="FD6" s="297"/>
      <c r="FE6" s="297"/>
      <c r="FF6" s="297"/>
      <c r="FG6" s="297"/>
      <c r="FH6" s="297"/>
      <c r="FI6" s="297"/>
      <c r="FJ6" s="297"/>
      <c r="FK6" s="297"/>
      <c r="FL6" s="297"/>
      <c r="FM6" s="297"/>
      <c r="FN6" s="297"/>
      <c r="FO6" s="297"/>
      <c r="FP6" s="297"/>
      <c r="FQ6" s="297"/>
      <c r="FR6" s="297"/>
      <c r="FS6" s="297"/>
      <c r="FT6" s="297"/>
      <c r="FU6" s="297"/>
      <c r="FV6" s="297"/>
      <c r="FW6" s="297"/>
      <c r="FX6" s="297"/>
      <c r="FY6" s="297"/>
      <c r="FZ6" s="297"/>
      <c r="GA6" s="297"/>
      <c r="GB6" s="297"/>
      <c r="GC6" s="297"/>
      <c r="GD6" s="297"/>
      <c r="GE6" s="297"/>
      <c r="GF6" s="297"/>
      <c r="GG6" s="297"/>
      <c r="GH6" s="297"/>
      <c r="GI6" s="297"/>
      <c r="GJ6" s="297"/>
      <c r="GK6" s="297"/>
      <c r="GL6" s="297"/>
      <c r="GM6" s="297"/>
      <c r="GN6" s="297"/>
      <c r="GO6" s="297"/>
      <c r="GP6" s="297"/>
      <c r="GQ6" s="297"/>
      <c r="GR6" s="297"/>
      <c r="GS6" s="297"/>
      <c r="GT6" s="297"/>
      <c r="GU6" s="297"/>
      <c r="GV6" s="297"/>
      <c r="GW6" s="297"/>
      <c r="GX6" s="297"/>
      <c r="GY6" s="297"/>
      <c r="GZ6" s="297"/>
      <c r="HA6" s="297"/>
      <c r="HB6" s="297"/>
      <c r="HC6" s="297"/>
      <c r="HD6" s="297"/>
      <c r="HE6" s="297"/>
      <c r="HF6" s="297"/>
      <c r="HG6" s="297"/>
      <c r="HH6" s="297"/>
      <c r="HI6" s="297"/>
      <c r="HJ6" s="297"/>
      <c r="HK6" s="297"/>
      <c r="HL6" s="297"/>
      <c r="HM6" s="297"/>
      <c r="HN6" s="297"/>
      <c r="HO6" s="297"/>
      <c r="HP6" s="297"/>
      <c r="HQ6" s="297"/>
      <c r="HR6" s="297"/>
      <c r="HS6" s="297"/>
      <c r="HT6" s="297"/>
      <c r="HU6" s="297"/>
      <c r="HV6" s="297"/>
      <c r="HW6" s="297"/>
      <c r="HX6" s="297"/>
      <c r="HY6" s="297"/>
      <c r="HZ6" s="297"/>
      <c r="IA6" s="297"/>
      <c r="IB6" s="297"/>
      <c r="IC6" s="297"/>
      <c r="ID6" s="297"/>
      <c r="IE6" s="297"/>
      <c r="IF6" s="297"/>
      <c r="IG6" s="297"/>
      <c r="IH6" s="297"/>
      <c r="II6" s="297"/>
      <c r="IJ6" s="297"/>
      <c r="IK6" s="297"/>
      <c r="IL6" s="297"/>
      <c r="IM6" s="297"/>
      <c r="IN6" s="297"/>
      <c r="IO6" s="297"/>
      <c r="IP6" s="297"/>
      <c r="IQ6" s="297"/>
      <c r="IR6" s="297"/>
    </row>
    <row r="7" s="280" customFormat="1" ht="24" customHeight="1" spans="1:252">
      <c r="A7" s="71" t="s">
        <v>1271</v>
      </c>
      <c r="B7" s="71"/>
      <c r="C7" s="71"/>
      <c r="D7" s="69"/>
      <c r="E7" s="317">
        <f t="shared" si="0"/>
        <v>0</v>
      </c>
      <c r="F7" s="266"/>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c r="BP7" s="297"/>
      <c r="BQ7" s="297"/>
      <c r="BR7" s="297"/>
      <c r="BS7" s="297"/>
      <c r="BT7" s="297"/>
      <c r="BU7" s="297"/>
      <c r="BV7" s="297"/>
      <c r="BW7" s="297"/>
      <c r="BX7" s="297"/>
      <c r="BY7" s="297"/>
      <c r="BZ7" s="297"/>
      <c r="CA7" s="297"/>
      <c r="CB7" s="297"/>
      <c r="CC7" s="297"/>
      <c r="CD7" s="297"/>
      <c r="CE7" s="297"/>
      <c r="CF7" s="297"/>
      <c r="CG7" s="297"/>
      <c r="CH7" s="297"/>
      <c r="CI7" s="297"/>
      <c r="CJ7" s="297"/>
      <c r="CK7" s="297"/>
      <c r="CL7" s="297"/>
      <c r="CM7" s="297"/>
      <c r="CN7" s="297"/>
      <c r="CO7" s="297"/>
      <c r="CP7" s="297"/>
      <c r="CQ7" s="297"/>
      <c r="CR7" s="297"/>
      <c r="CS7" s="297"/>
      <c r="CT7" s="297"/>
      <c r="CU7" s="297"/>
      <c r="CV7" s="297"/>
      <c r="CW7" s="297"/>
      <c r="CX7" s="297"/>
      <c r="CY7" s="297"/>
      <c r="CZ7" s="297"/>
      <c r="DA7" s="297"/>
      <c r="DB7" s="297"/>
      <c r="DC7" s="297"/>
      <c r="DD7" s="297"/>
      <c r="DE7" s="297"/>
      <c r="DF7" s="297"/>
      <c r="DG7" s="297"/>
      <c r="DH7" s="297"/>
      <c r="DI7" s="297"/>
      <c r="DJ7" s="297"/>
      <c r="DK7" s="297"/>
      <c r="DL7" s="297"/>
      <c r="DM7" s="297"/>
      <c r="DN7" s="297"/>
      <c r="DO7" s="297"/>
      <c r="DP7" s="297"/>
      <c r="DQ7" s="297"/>
      <c r="DR7" s="297"/>
      <c r="DS7" s="297"/>
      <c r="DT7" s="297"/>
      <c r="DU7" s="297"/>
      <c r="DV7" s="297"/>
      <c r="DW7" s="297"/>
      <c r="DX7" s="297"/>
      <c r="DY7" s="297"/>
      <c r="DZ7" s="297"/>
      <c r="EA7" s="297"/>
      <c r="EB7" s="297"/>
      <c r="EC7" s="297"/>
      <c r="ED7" s="297"/>
      <c r="EE7" s="297"/>
      <c r="EF7" s="297"/>
      <c r="EG7" s="297"/>
      <c r="EH7" s="297"/>
      <c r="EI7" s="297"/>
      <c r="EJ7" s="297"/>
      <c r="EK7" s="297"/>
      <c r="EL7" s="297"/>
      <c r="EM7" s="297"/>
      <c r="EN7" s="297"/>
      <c r="EO7" s="297"/>
      <c r="EP7" s="297"/>
      <c r="EQ7" s="297"/>
      <c r="ER7" s="297"/>
      <c r="ES7" s="297"/>
      <c r="ET7" s="297"/>
      <c r="EU7" s="297"/>
      <c r="EV7" s="297"/>
      <c r="EW7" s="297"/>
      <c r="EX7" s="297"/>
      <c r="EY7" s="297"/>
      <c r="EZ7" s="297"/>
      <c r="FA7" s="297"/>
      <c r="FB7" s="297"/>
      <c r="FC7" s="297"/>
      <c r="FD7" s="297"/>
      <c r="FE7" s="297"/>
      <c r="FF7" s="297"/>
      <c r="FG7" s="297"/>
      <c r="FH7" s="297"/>
      <c r="FI7" s="297"/>
      <c r="FJ7" s="297"/>
      <c r="FK7" s="297"/>
      <c r="FL7" s="297"/>
      <c r="FM7" s="297"/>
      <c r="FN7" s="297"/>
      <c r="FO7" s="297"/>
      <c r="FP7" s="297"/>
      <c r="FQ7" s="297"/>
      <c r="FR7" s="297"/>
      <c r="FS7" s="297"/>
      <c r="FT7" s="297"/>
      <c r="FU7" s="297"/>
      <c r="FV7" s="297"/>
      <c r="FW7" s="297"/>
      <c r="FX7" s="297"/>
      <c r="FY7" s="297"/>
      <c r="FZ7" s="297"/>
      <c r="GA7" s="297"/>
      <c r="GB7" s="297"/>
      <c r="GC7" s="297"/>
      <c r="GD7" s="297"/>
      <c r="GE7" s="297"/>
      <c r="GF7" s="297"/>
      <c r="GG7" s="297"/>
      <c r="GH7" s="297"/>
      <c r="GI7" s="297"/>
      <c r="GJ7" s="297"/>
      <c r="GK7" s="297"/>
      <c r="GL7" s="297"/>
      <c r="GM7" s="297"/>
      <c r="GN7" s="297"/>
      <c r="GO7" s="297"/>
      <c r="GP7" s="297"/>
      <c r="GQ7" s="297"/>
      <c r="GR7" s="297"/>
      <c r="GS7" s="297"/>
      <c r="GT7" s="297"/>
      <c r="GU7" s="297"/>
      <c r="GV7" s="297"/>
      <c r="GW7" s="297"/>
      <c r="GX7" s="297"/>
      <c r="GY7" s="297"/>
      <c r="GZ7" s="297"/>
      <c r="HA7" s="297"/>
      <c r="HB7" s="297"/>
      <c r="HC7" s="297"/>
      <c r="HD7" s="297"/>
      <c r="HE7" s="297"/>
      <c r="HF7" s="297"/>
      <c r="HG7" s="297"/>
      <c r="HH7" s="297"/>
      <c r="HI7" s="297"/>
      <c r="HJ7" s="297"/>
      <c r="HK7" s="297"/>
      <c r="HL7" s="297"/>
      <c r="HM7" s="297"/>
      <c r="HN7" s="297"/>
      <c r="HO7" s="297"/>
      <c r="HP7" s="297"/>
      <c r="HQ7" s="297"/>
      <c r="HR7" s="297"/>
      <c r="HS7" s="297"/>
      <c r="HT7" s="297"/>
      <c r="HU7" s="297"/>
      <c r="HV7" s="297"/>
      <c r="HW7" s="297"/>
      <c r="HX7" s="297"/>
      <c r="HY7" s="297"/>
      <c r="HZ7" s="297"/>
      <c r="IA7" s="297"/>
      <c r="IB7" s="297"/>
      <c r="IC7" s="297"/>
      <c r="ID7" s="297"/>
      <c r="IE7" s="297"/>
      <c r="IF7" s="297"/>
      <c r="IG7" s="297"/>
      <c r="IH7" s="297"/>
      <c r="II7" s="297"/>
      <c r="IJ7" s="297"/>
      <c r="IK7" s="297"/>
      <c r="IL7" s="297"/>
      <c r="IM7" s="297"/>
      <c r="IN7" s="297"/>
      <c r="IO7" s="297"/>
      <c r="IP7" s="297"/>
      <c r="IQ7" s="297"/>
      <c r="IR7" s="297"/>
    </row>
    <row r="8" s="280" customFormat="1" ht="24" customHeight="1" spans="1:252">
      <c r="A8" s="71" t="s">
        <v>1272</v>
      </c>
      <c r="B8" s="71"/>
      <c r="C8" s="71"/>
      <c r="D8" s="69"/>
      <c r="E8" s="317">
        <f t="shared" si="0"/>
        <v>0</v>
      </c>
      <c r="F8" s="266"/>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297"/>
      <c r="BJ8" s="297"/>
      <c r="BK8" s="297"/>
      <c r="BL8" s="297"/>
      <c r="BM8" s="297"/>
      <c r="BN8" s="297"/>
      <c r="BO8" s="297"/>
      <c r="BP8" s="297"/>
      <c r="BQ8" s="297"/>
      <c r="BR8" s="297"/>
      <c r="BS8" s="297"/>
      <c r="BT8" s="297"/>
      <c r="BU8" s="297"/>
      <c r="BV8" s="297"/>
      <c r="BW8" s="297"/>
      <c r="BX8" s="297"/>
      <c r="BY8" s="297"/>
      <c r="BZ8" s="297"/>
      <c r="CA8" s="297"/>
      <c r="CB8" s="297"/>
      <c r="CC8" s="297"/>
      <c r="CD8" s="297"/>
      <c r="CE8" s="297"/>
      <c r="CF8" s="297"/>
      <c r="CG8" s="297"/>
      <c r="CH8" s="297"/>
      <c r="CI8" s="297"/>
      <c r="CJ8" s="297"/>
      <c r="CK8" s="297"/>
      <c r="CL8" s="297"/>
      <c r="CM8" s="297"/>
      <c r="CN8" s="297"/>
      <c r="CO8" s="297"/>
      <c r="CP8" s="297"/>
      <c r="CQ8" s="297"/>
      <c r="CR8" s="297"/>
      <c r="CS8" s="297"/>
      <c r="CT8" s="297"/>
      <c r="CU8" s="297"/>
      <c r="CV8" s="297"/>
      <c r="CW8" s="297"/>
      <c r="CX8" s="297"/>
      <c r="CY8" s="297"/>
      <c r="CZ8" s="297"/>
      <c r="DA8" s="297"/>
      <c r="DB8" s="297"/>
      <c r="DC8" s="297"/>
      <c r="DD8" s="297"/>
      <c r="DE8" s="297"/>
      <c r="DF8" s="297"/>
      <c r="DG8" s="297"/>
      <c r="DH8" s="297"/>
      <c r="DI8" s="297"/>
      <c r="DJ8" s="297"/>
      <c r="DK8" s="297"/>
      <c r="DL8" s="297"/>
      <c r="DM8" s="297"/>
      <c r="DN8" s="297"/>
      <c r="DO8" s="297"/>
      <c r="DP8" s="297"/>
      <c r="DQ8" s="297"/>
      <c r="DR8" s="297"/>
      <c r="DS8" s="297"/>
      <c r="DT8" s="297"/>
      <c r="DU8" s="297"/>
      <c r="DV8" s="297"/>
      <c r="DW8" s="297"/>
      <c r="DX8" s="297"/>
      <c r="DY8" s="297"/>
      <c r="DZ8" s="297"/>
      <c r="EA8" s="297"/>
      <c r="EB8" s="297"/>
      <c r="EC8" s="297"/>
      <c r="ED8" s="297"/>
      <c r="EE8" s="297"/>
      <c r="EF8" s="297"/>
      <c r="EG8" s="297"/>
      <c r="EH8" s="297"/>
      <c r="EI8" s="297"/>
      <c r="EJ8" s="297"/>
      <c r="EK8" s="297"/>
      <c r="EL8" s="297"/>
      <c r="EM8" s="297"/>
      <c r="EN8" s="297"/>
      <c r="EO8" s="297"/>
      <c r="EP8" s="297"/>
      <c r="EQ8" s="297"/>
      <c r="ER8" s="297"/>
      <c r="ES8" s="297"/>
      <c r="ET8" s="297"/>
      <c r="EU8" s="297"/>
      <c r="EV8" s="297"/>
      <c r="EW8" s="297"/>
      <c r="EX8" s="297"/>
      <c r="EY8" s="297"/>
      <c r="EZ8" s="297"/>
      <c r="FA8" s="297"/>
      <c r="FB8" s="297"/>
      <c r="FC8" s="297"/>
      <c r="FD8" s="297"/>
      <c r="FE8" s="297"/>
      <c r="FF8" s="297"/>
      <c r="FG8" s="297"/>
      <c r="FH8" s="297"/>
      <c r="FI8" s="297"/>
      <c r="FJ8" s="297"/>
      <c r="FK8" s="297"/>
      <c r="FL8" s="297"/>
      <c r="FM8" s="297"/>
      <c r="FN8" s="297"/>
      <c r="FO8" s="297"/>
      <c r="FP8" s="297"/>
      <c r="FQ8" s="297"/>
      <c r="FR8" s="297"/>
      <c r="FS8" s="297"/>
      <c r="FT8" s="297"/>
      <c r="FU8" s="297"/>
      <c r="FV8" s="297"/>
      <c r="FW8" s="297"/>
      <c r="FX8" s="297"/>
      <c r="FY8" s="297"/>
      <c r="FZ8" s="297"/>
      <c r="GA8" s="297"/>
      <c r="GB8" s="297"/>
      <c r="GC8" s="297"/>
      <c r="GD8" s="297"/>
      <c r="GE8" s="297"/>
      <c r="GF8" s="297"/>
      <c r="GG8" s="297"/>
      <c r="GH8" s="297"/>
      <c r="GI8" s="297"/>
      <c r="GJ8" s="297"/>
      <c r="GK8" s="297"/>
      <c r="GL8" s="297"/>
      <c r="GM8" s="297"/>
      <c r="GN8" s="297"/>
      <c r="GO8" s="297"/>
      <c r="GP8" s="297"/>
      <c r="GQ8" s="297"/>
      <c r="GR8" s="297"/>
      <c r="GS8" s="297"/>
      <c r="GT8" s="297"/>
      <c r="GU8" s="297"/>
      <c r="GV8" s="297"/>
      <c r="GW8" s="297"/>
      <c r="GX8" s="297"/>
      <c r="GY8" s="297"/>
      <c r="GZ8" s="297"/>
      <c r="HA8" s="297"/>
      <c r="HB8" s="297"/>
      <c r="HC8" s="297"/>
      <c r="HD8" s="297"/>
      <c r="HE8" s="297"/>
      <c r="HF8" s="297"/>
      <c r="HG8" s="297"/>
      <c r="HH8" s="297"/>
      <c r="HI8" s="297"/>
      <c r="HJ8" s="297"/>
      <c r="HK8" s="297"/>
      <c r="HL8" s="297"/>
      <c r="HM8" s="297"/>
      <c r="HN8" s="297"/>
      <c r="HO8" s="297"/>
      <c r="HP8" s="297"/>
      <c r="HQ8" s="297"/>
      <c r="HR8" s="297"/>
      <c r="HS8" s="297"/>
      <c r="HT8" s="297"/>
      <c r="HU8" s="297"/>
      <c r="HV8" s="297"/>
      <c r="HW8" s="297"/>
      <c r="HX8" s="297"/>
      <c r="HY8" s="297"/>
      <c r="HZ8" s="297"/>
      <c r="IA8" s="297"/>
      <c r="IB8" s="297"/>
      <c r="IC8" s="297"/>
      <c r="ID8" s="297"/>
      <c r="IE8" s="297"/>
      <c r="IF8" s="297"/>
      <c r="IG8" s="297"/>
      <c r="IH8" s="297"/>
      <c r="II8" s="297"/>
      <c r="IJ8" s="297"/>
      <c r="IK8" s="297"/>
      <c r="IL8" s="297"/>
      <c r="IM8" s="297"/>
      <c r="IN8" s="297"/>
      <c r="IO8" s="297"/>
      <c r="IP8" s="297"/>
      <c r="IQ8" s="297"/>
      <c r="IR8" s="297"/>
    </row>
    <row r="9" s="280" customFormat="1" ht="24" customHeight="1" spans="1:252">
      <c r="A9" s="71" t="s">
        <v>1273</v>
      </c>
      <c r="B9" s="71"/>
      <c r="C9" s="71"/>
      <c r="D9" s="69"/>
      <c r="E9" s="317">
        <f t="shared" si="0"/>
        <v>0</v>
      </c>
      <c r="F9" s="266"/>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297"/>
      <c r="BN9" s="297"/>
      <c r="BO9" s="297"/>
      <c r="BP9" s="297"/>
      <c r="BQ9" s="297"/>
      <c r="BR9" s="297"/>
      <c r="BS9" s="297"/>
      <c r="BT9" s="297"/>
      <c r="BU9" s="297"/>
      <c r="BV9" s="297"/>
      <c r="BW9" s="297"/>
      <c r="BX9" s="297"/>
      <c r="BY9" s="297"/>
      <c r="BZ9" s="297"/>
      <c r="CA9" s="297"/>
      <c r="CB9" s="297"/>
      <c r="CC9" s="297"/>
      <c r="CD9" s="297"/>
      <c r="CE9" s="297"/>
      <c r="CF9" s="297"/>
      <c r="CG9" s="297"/>
      <c r="CH9" s="297"/>
      <c r="CI9" s="297"/>
      <c r="CJ9" s="297"/>
      <c r="CK9" s="297"/>
      <c r="CL9" s="297"/>
      <c r="CM9" s="297"/>
      <c r="CN9" s="297"/>
      <c r="CO9" s="297"/>
      <c r="CP9" s="297"/>
      <c r="CQ9" s="297"/>
      <c r="CR9" s="297"/>
      <c r="CS9" s="297"/>
      <c r="CT9" s="297"/>
      <c r="CU9" s="297"/>
      <c r="CV9" s="297"/>
      <c r="CW9" s="297"/>
      <c r="CX9" s="297"/>
      <c r="CY9" s="297"/>
      <c r="CZ9" s="297"/>
      <c r="DA9" s="297"/>
      <c r="DB9" s="297"/>
      <c r="DC9" s="297"/>
      <c r="DD9" s="297"/>
      <c r="DE9" s="297"/>
      <c r="DF9" s="297"/>
      <c r="DG9" s="297"/>
      <c r="DH9" s="297"/>
      <c r="DI9" s="297"/>
      <c r="DJ9" s="297"/>
      <c r="DK9" s="297"/>
      <c r="DL9" s="297"/>
      <c r="DM9" s="297"/>
      <c r="DN9" s="297"/>
      <c r="DO9" s="297"/>
      <c r="DP9" s="297"/>
      <c r="DQ9" s="297"/>
      <c r="DR9" s="297"/>
      <c r="DS9" s="297"/>
      <c r="DT9" s="297"/>
      <c r="DU9" s="297"/>
      <c r="DV9" s="297"/>
      <c r="DW9" s="297"/>
      <c r="DX9" s="297"/>
      <c r="DY9" s="297"/>
      <c r="DZ9" s="297"/>
      <c r="EA9" s="297"/>
      <c r="EB9" s="297"/>
      <c r="EC9" s="297"/>
      <c r="ED9" s="297"/>
      <c r="EE9" s="297"/>
      <c r="EF9" s="297"/>
      <c r="EG9" s="297"/>
      <c r="EH9" s="297"/>
      <c r="EI9" s="297"/>
      <c r="EJ9" s="297"/>
      <c r="EK9" s="297"/>
      <c r="EL9" s="297"/>
      <c r="EM9" s="297"/>
      <c r="EN9" s="297"/>
      <c r="EO9" s="297"/>
      <c r="EP9" s="297"/>
      <c r="EQ9" s="297"/>
      <c r="ER9" s="297"/>
      <c r="ES9" s="297"/>
      <c r="ET9" s="297"/>
      <c r="EU9" s="297"/>
      <c r="EV9" s="297"/>
      <c r="EW9" s="297"/>
      <c r="EX9" s="297"/>
      <c r="EY9" s="297"/>
      <c r="EZ9" s="297"/>
      <c r="FA9" s="297"/>
      <c r="FB9" s="297"/>
      <c r="FC9" s="297"/>
      <c r="FD9" s="297"/>
      <c r="FE9" s="297"/>
      <c r="FF9" s="297"/>
      <c r="FG9" s="297"/>
      <c r="FH9" s="297"/>
      <c r="FI9" s="297"/>
      <c r="FJ9" s="297"/>
      <c r="FK9" s="297"/>
      <c r="FL9" s="297"/>
      <c r="FM9" s="297"/>
      <c r="FN9" s="297"/>
      <c r="FO9" s="297"/>
      <c r="FP9" s="297"/>
      <c r="FQ9" s="297"/>
      <c r="FR9" s="297"/>
      <c r="FS9" s="297"/>
      <c r="FT9" s="297"/>
      <c r="FU9" s="297"/>
      <c r="FV9" s="297"/>
      <c r="FW9" s="297"/>
      <c r="FX9" s="297"/>
      <c r="FY9" s="297"/>
      <c r="FZ9" s="297"/>
      <c r="GA9" s="297"/>
      <c r="GB9" s="297"/>
      <c r="GC9" s="297"/>
      <c r="GD9" s="297"/>
      <c r="GE9" s="297"/>
      <c r="GF9" s="297"/>
      <c r="GG9" s="297"/>
      <c r="GH9" s="297"/>
      <c r="GI9" s="297"/>
      <c r="GJ9" s="297"/>
      <c r="GK9" s="297"/>
      <c r="GL9" s="297"/>
      <c r="GM9" s="297"/>
      <c r="GN9" s="297"/>
      <c r="GO9" s="297"/>
      <c r="GP9" s="297"/>
      <c r="GQ9" s="297"/>
      <c r="GR9" s="297"/>
      <c r="GS9" s="297"/>
      <c r="GT9" s="297"/>
      <c r="GU9" s="297"/>
      <c r="GV9" s="297"/>
      <c r="GW9" s="297"/>
      <c r="GX9" s="297"/>
      <c r="GY9" s="297"/>
      <c r="GZ9" s="297"/>
      <c r="HA9" s="297"/>
      <c r="HB9" s="297"/>
      <c r="HC9" s="297"/>
      <c r="HD9" s="297"/>
      <c r="HE9" s="297"/>
      <c r="HF9" s="297"/>
      <c r="HG9" s="297"/>
      <c r="HH9" s="297"/>
      <c r="HI9" s="297"/>
      <c r="HJ9" s="297"/>
      <c r="HK9" s="297"/>
      <c r="HL9" s="297"/>
      <c r="HM9" s="297"/>
      <c r="HN9" s="297"/>
      <c r="HO9" s="297"/>
      <c r="HP9" s="297"/>
      <c r="HQ9" s="297"/>
      <c r="HR9" s="297"/>
      <c r="HS9" s="297"/>
      <c r="HT9" s="297"/>
      <c r="HU9" s="297"/>
      <c r="HV9" s="297"/>
      <c r="HW9" s="297"/>
      <c r="HX9" s="297"/>
      <c r="HY9" s="297"/>
      <c r="HZ9" s="297"/>
      <c r="IA9" s="297"/>
      <c r="IB9" s="297"/>
      <c r="IC9" s="297"/>
      <c r="ID9" s="297"/>
      <c r="IE9" s="297"/>
      <c r="IF9" s="297"/>
      <c r="IG9" s="297"/>
      <c r="IH9" s="297"/>
      <c r="II9" s="297"/>
      <c r="IJ9" s="297"/>
      <c r="IK9" s="297"/>
      <c r="IL9" s="297"/>
      <c r="IM9" s="297"/>
      <c r="IN9" s="297"/>
      <c r="IO9" s="297"/>
      <c r="IP9" s="297"/>
      <c r="IQ9" s="297"/>
      <c r="IR9" s="297"/>
    </row>
    <row r="10" s="280" customFormat="1" ht="24" customHeight="1" spans="1:252">
      <c r="A10" s="71" t="s">
        <v>1274</v>
      </c>
      <c r="B10" s="71"/>
      <c r="C10" s="71"/>
      <c r="D10" s="69"/>
      <c r="E10" s="317">
        <f t="shared" si="0"/>
        <v>0</v>
      </c>
      <c r="F10" s="266"/>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97"/>
      <c r="CO10" s="297"/>
      <c r="CP10" s="297"/>
      <c r="CQ10" s="297"/>
      <c r="CR10" s="297"/>
      <c r="CS10" s="297"/>
      <c r="CT10" s="297"/>
      <c r="CU10" s="297"/>
      <c r="CV10" s="297"/>
      <c r="CW10" s="297"/>
      <c r="CX10" s="297"/>
      <c r="CY10" s="297"/>
      <c r="CZ10" s="297"/>
      <c r="DA10" s="297"/>
      <c r="DB10" s="297"/>
      <c r="DC10" s="297"/>
      <c r="DD10" s="297"/>
      <c r="DE10" s="297"/>
      <c r="DF10" s="297"/>
      <c r="DG10" s="297"/>
      <c r="DH10" s="297"/>
      <c r="DI10" s="297"/>
      <c r="DJ10" s="297"/>
      <c r="DK10" s="297"/>
      <c r="DL10" s="297"/>
      <c r="DM10" s="297"/>
      <c r="DN10" s="297"/>
      <c r="DO10" s="297"/>
      <c r="DP10" s="297"/>
      <c r="DQ10" s="297"/>
      <c r="DR10" s="297"/>
      <c r="DS10" s="297"/>
      <c r="DT10" s="297"/>
      <c r="DU10" s="297"/>
      <c r="DV10" s="297"/>
      <c r="DW10" s="297"/>
      <c r="DX10" s="297"/>
      <c r="DY10" s="297"/>
      <c r="DZ10" s="297"/>
      <c r="EA10" s="297"/>
      <c r="EB10" s="297"/>
      <c r="EC10" s="297"/>
      <c r="ED10" s="297"/>
      <c r="EE10" s="297"/>
      <c r="EF10" s="297"/>
      <c r="EG10" s="297"/>
      <c r="EH10" s="297"/>
      <c r="EI10" s="297"/>
      <c r="EJ10" s="297"/>
      <c r="EK10" s="297"/>
      <c r="EL10" s="297"/>
      <c r="EM10" s="297"/>
      <c r="EN10" s="297"/>
      <c r="EO10" s="297"/>
      <c r="EP10" s="297"/>
      <c r="EQ10" s="297"/>
      <c r="ER10" s="297"/>
      <c r="ES10" s="297"/>
      <c r="ET10" s="297"/>
      <c r="EU10" s="297"/>
      <c r="EV10" s="297"/>
      <c r="EW10" s="297"/>
      <c r="EX10" s="297"/>
      <c r="EY10" s="297"/>
      <c r="EZ10" s="297"/>
      <c r="FA10" s="297"/>
      <c r="FB10" s="297"/>
      <c r="FC10" s="297"/>
      <c r="FD10" s="297"/>
      <c r="FE10" s="297"/>
      <c r="FF10" s="297"/>
      <c r="FG10" s="297"/>
      <c r="FH10" s="297"/>
      <c r="FI10" s="297"/>
      <c r="FJ10" s="297"/>
      <c r="FK10" s="297"/>
      <c r="FL10" s="297"/>
      <c r="FM10" s="297"/>
      <c r="FN10" s="297"/>
      <c r="FO10" s="297"/>
      <c r="FP10" s="297"/>
      <c r="FQ10" s="297"/>
      <c r="FR10" s="297"/>
      <c r="FS10" s="297"/>
      <c r="FT10" s="297"/>
      <c r="FU10" s="297"/>
      <c r="FV10" s="297"/>
      <c r="FW10" s="297"/>
      <c r="FX10" s="297"/>
      <c r="FY10" s="297"/>
      <c r="FZ10" s="297"/>
      <c r="GA10" s="297"/>
      <c r="GB10" s="297"/>
      <c r="GC10" s="297"/>
      <c r="GD10" s="297"/>
      <c r="GE10" s="297"/>
      <c r="GF10" s="297"/>
      <c r="GG10" s="297"/>
      <c r="GH10" s="297"/>
      <c r="GI10" s="297"/>
      <c r="GJ10" s="297"/>
      <c r="GK10" s="297"/>
      <c r="GL10" s="297"/>
      <c r="GM10" s="297"/>
      <c r="GN10" s="297"/>
      <c r="GO10" s="297"/>
      <c r="GP10" s="297"/>
      <c r="GQ10" s="297"/>
      <c r="GR10" s="297"/>
      <c r="GS10" s="297"/>
      <c r="GT10" s="297"/>
      <c r="GU10" s="297"/>
      <c r="GV10" s="297"/>
      <c r="GW10" s="297"/>
      <c r="GX10" s="297"/>
      <c r="GY10" s="297"/>
      <c r="GZ10" s="297"/>
      <c r="HA10" s="297"/>
      <c r="HB10" s="297"/>
      <c r="HC10" s="297"/>
      <c r="HD10" s="297"/>
      <c r="HE10" s="297"/>
      <c r="HF10" s="297"/>
      <c r="HG10" s="297"/>
      <c r="HH10" s="297"/>
      <c r="HI10" s="297"/>
      <c r="HJ10" s="297"/>
      <c r="HK10" s="297"/>
      <c r="HL10" s="297"/>
      <c r="HM10" s="297"/>
      <c r="HN10" s="297"/>
      <c r="HO10" s="297"/>
      <c r="HP10" s="297"/>
      <c r="HQ10" s="297"/>
      <c r="HR10" s="297"/>
      <c r="HS10" s="297"/>
      <c r="HT10" s="297"/>
      <c r="HU10" s="297"/>
      <c r="HV10" s="297"/>
      <c r="HW10" s="297"/>
      <c r="HX10" s="297"/>
      <c r="HY10" s="297"/>
      <c r="HZ10" s="297"/>
      <c r="IA10" s="297"/>
      <c r="IB10" s="297"/>
      <c r="IC10" s="297"/>
      <c r="ID10" s="297"/>
      <c r="IE10" s="297"/>
      <c r="IF10" s="297"/>
      <c r="IG10" s="297"/>
      <c r="IH10" s="297"/>
      <c r="II10" s="297"/>
      <c r="IJ10" s="297"/>
      <c r="IK10" s="297"/>
      <c r="IL10" s="297"/>
      <c r="IM10" s="297"/>
      <c r="IN10" s="297"/>
      <c r="IO10" s="297"/>
      <c r="IP10" s="297"/>
      <c r="IQ10" s="297"/>
      <c r="IR10" s="297"/>
    </row>
    <row r="11" s="280" customFormat="1" ht="24" customHeight="1" spans="1:252">
      <c r="A11" s="71" t="s">
        <v>1275</v>
      </c>
      <c r="B11" s="71"/>
      <c r="C11" s="71"/>
      <c r="D11" s="69"/>
      <c r="E11" s="317">
        <f t="shared" si="0"/>
        <v>0</v>
      </c>
      <c r="F11" s="266"/>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7"/>
      <c r="CE11" s="297"/>
      <c r="CF11" s="297"/>
      <c r="CG11" s="297"/>
      <c r="CH11" s="297"/>
      <c r="CI11" s="297"/>
      <c r="CJ11" s="297"/>
      <c r="CK11" s="297"/>
      <c r="CL11" s="297"/>
      <c r="CM11" s="297"/>
      <c r="CN11" s="297"/>
      <c r="CO11" s="297"/>
      <c r="CP11" s="297"/>
      <c r="CQ11" s="297"/>
      <c r="CR11" s="297"/>
      <c r="CS11" s="297"/>
      <c r="CT11" s="297"/>
      <c r="CU11" s="297"/>
      <c r="CV11" s="297"/>
      <c r="CW11" s="297"/>
      <c r="CX11" s="297"/>
      <c r="CY11" s="297"/>
      <c r="CZ11" s="297"/>
      <c r="DA11" s="297"/>
      <c r="DB11" s="297"/>
      <c r="DC11" s="297"/>
      <c r="DD11" s="297"/>
      <c r="DE11" s="297"/>
      <c r="DF11" s="297"/>
      <c r="DG11" s="297"/>
      <c r="DH11" s="297"/>
      <c r="DI11" s="297"/>
      <c r="DJ11" s="297"/>
      <c r="DK11" s="297"/>
      <c r="DL11" s="297"/>
      <c r="DM11" s="297"/>
      <c r="DN11" s="297"/>
      <c r="DO11" s="297"/>
      <c r="DP11" s="297"/>
      <c r="DQ11" s="297"/>
      <c r="DR11" s="297"/>
      <c r="DS11" s="297"/>
      <c r="DT11" s="297"/>
      <c r="DU11" s="297"/>
      <c r="DV11" s="297"/>
      <c r="DW11" s="297"/>
      <c r="DX11" s="297"/>
      <c r="DY11" s="297"/>
      <c r="DZ11" s="297"/>
      <c r="EA11" s="297"/>
      <c r="EB11" s="297"/>
      <c r="EC11" s="297"/>
      <c r="ED11" s="297"/>
      <c r="EE11" s="297"/>
      <c r="EF11" s="297"/>
      <c r="EG11" s="297"/>
      <c r="EH11" s="297"/>
      <c r="EI11" s="297"/>
      <c r="EJ11" s="297"/>
      <c r="EK11" s="297"/>
      <c r="EL11" s="297"/>
      <c r="EM11" s="297"/>
      <c r="EN11" s="297"/>
      <c r="EO11" s="297"/>
      <c r="EP11" s="297"/>
      <c r="EQ11" s="297"/>
      <c r="ER11" s="297"/>
      <c r="ES11" s="297"/>
      <c r="ET11" s="297"/>
      <c r="EU11" s="297"/>
      <c r="EV11" s="297"/>
      <c r="EW11" s="297"/>
      <c r="EX11" s="297"/>
      <c r="EY11" s="297"/>
      <c r="EZ11" s="297"/>
      <c r="FA11" s="297"/>
      <c r="FB11" s="297"/>
      <c r="FC11" s="297"/>
      <c r="FD11" s="297"/>
      <c r="FE11" s="297"/>
      <c r="FF11" s="297"/>
      <c r="FG11" s="297"/>
      <c r="FH11" s="297"/>
      <c r="FI11" s="297"/>
      <c r="FJ11" s="297"/>
      <c r="FK11" s="297"/>
      <c r="FL11" s="297"/>
      <c r="FM11" s="297"/>
      <c r="FN11" s="297"/>
      <c r="FO11" s="297"/>
      <c r="FP11" s="297"/>
      <c r="FQ11" s="297"/>
      <c r="FR11" s="297"/>
      <c r="FS11" s="297"/>
      <c r="FT11" s="297"/>
      <c r="FU11" s="297"/>
      <c r="FV11" s="297"/>
      <c r="FW11" s="297"/>
      <c r="FX11" s="297"/>
      <c r="FY11" s="297"/>
      <c r="FZ11" s="297"/>
      <c r="GA11" s="297"/>
      <c r="GB11" s="297"/>
      <c r="GC11" s="297"/>
      <c r="GD11" s="297"/>
      <c r="GE11" s="297"/>
      <c r="GF11" s="297"/>
      <c r="GG11" s="297"/>
      <c r="GH11" s="297"/>
      <c r="GI11" s="297"/>
      <c r="GJ11" s="297"/>
      <c r="GK11" s="297"/>
      <c r="GL11" s="297"/>
      <c r="GM11" s="297"/>
      <c r="GN11" s="297"/>
      <c r="GO11" s="297"/>
      <c r="GP11" s="297"/>
      <c r="GQ11" s="297"/>
      <c r="GR11" s="297"/>
      <c r="GS11" s="297"/>
      <c r="GT11" s="297"/>
      <c r="GU11" s="297"/>
      <c r="GV11" s="297"/>
      <c r="GW11" s="297"/>
      <c r="GX11" s="297"/>
      <c r="GY11" s="297"/>
      <c r="GZ11" s="297"/>
      <c r="HA11" s="297"/>
      <c r="HB11" s="297"/>
      <c r="HC11" s="297"/>
      <c r="HD11" s="297"/>
      <c r="HE11" s="297"/>
      <c r="HF11" s="297"/>
      <c r="HG11" s="297"/>
      <c r="HH11" s="297"/>
      <c r="HI11" s="297"/>
      <c r="HJ11" s="297"/>
      <c r="HK11" s="297"/>
      <c r="HL11" s="297"/>
      <c r="HM11" s="297"/>
      <c r="HN11" s="297"/>
      <c r="HO11" s="297"/>
      <c r="HP11" s="297"/>
      <c r="HQ11" s="297"/>
      <c r="HR11" s="297"/>
      <c r="HS11" s="297"/>
      <c r="HT11" s="297"/>
      <c r="HU11" s="297"/>
      <c r="HV11" s="297"/>
      <c r="HW11" s="297"/>
      <c r="HX11" s="297"/>
      <c r="HY11" s="297"/>
      <c r="HZ11" s="297"/>
      <c r="IA11" s="297"/>
      <c r="IB11" s="297"/>
      <c r="IC11" s="297"/>
      <c r="ID11" s="297"/>
      <c r="IE11" s="297"/>
      <c r="IF11" s="297"/>
      <c r="IG11" s="297"/>
      <c r="IH11" s="297"/>
      <c r="II11" s="297"/>
      <c r="IJ11" s="297"/>
      <c r="IK11" s="297"/>
      <c r="IL11" s="297"/>
      <c r="IM11" s="297"/>
      <c r="IN11" s="297"/>
      <c r="IO11" s="297"/>
      <c r="IP11" s="297"/>
      <c r="IQ11" s="297"/>
      <c r="IR11" s="297"/>
    </row>
    <row r="12" s="280" customFormat="1" ht="24" customHeight="1" spans="1:252">
      <c r="A12" s="71" t="s">
        <v>1276</v>
      </c>
      <c r="B12" s="71"/>
      <c r="C12" s="71"/>
      <c r="D12" s="69"/>
      <c r="E12" s="317">
        <f t="shared" si="0"/>
        <v>0</v>
      </c>
      <c r="F12" s="266"/>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97"/>
      <c r="CH12" s="297"/>
      <c r="CI12" s="297"/>
      <c r="CJ12" s="297"/>
      <c r="CK12" s="297"/>
      <c r="CL12" s="297"/>
      <c r="CM12" s="297"/>
      <c r="CN12" s="297"/>
      <c r="CO12" s="297"/>
      <c r="CP12" s="297"/>
      <c r="CQ12" s="297"/>
      <c r="CR12" s="297"/>
      <c r="CS12" s="297"/>
      <c r="CT12" s="297"/>
      <c r="CU12" s="297"/>
      <c r="CV12" s="297"/>
      <c r="CW12" s="297"/>
      <c r="CX12" s="297"/>
      <c r="CY12" s="297"/>
      <c r="CZ12" s="297"/>
      <c r="DA12" s="297"/>
      <c r="DB12" s="297"/>
      <c r="DC12" s="297"/>
      <c r="DD12" s="297"/>
      <c r="DE12" s="297"/>
      <c r="DF12" s="297"/>
      <c r="DG12" s="297"/>
      <c r="DH12" s="297"/>
      <c r="DI12" s="297"/>
      <c r="DJ12" s="297"/>
      <c r="DK12" s="297"/>
      <c r="DL12" s="297"/>
      <c r="DM12" s="297"/>
      <c r="DN12" s="297"/>
      <c r="DO12" s="297"/>
      <c r="DP12" s="297"/>
      <c r="DQ12" s="297"/>
      <c r="DR12" s="297"/>
      <c r="DS12" s="297"/>
      <c r="DT12" s="297"/>
      <c r="DU12" s="297"/>
      <c r="DV12" s="297"/>
      <c r="DW12" s="297"/>
      <c r="DX12" s="297"/>
      <c r="DY12" s="297"/>
      <c r="DZ12" s="297"/>
      <c r="EA12" s="297"/>
      <c r="EB12" s="297"/>
      <c r="EC12" s="297"/>
      <c r="ED12" s="297"/>
      <c r="EE12" s="297"/>
      <c r="EF12" s="297"/>
      <c r="EG12" s="297"/>
      <c r="EH12" s="297"/>
      <c r="EI12" s="297"/>
      <c r="EJ12" s="297"/>
      <c r="EK12" s="297"/>
      <c r="EL12" s="297"/>
      <c r="EM12" s="297"/>
      <c r="EN12" s="297"/>
      <c r="EO12" s="297"/>
      <c r="EP12" s="297"/>
      <c r="EQ12" s="297"/>
      <c r="ER12" s="297"/>
      <c r="ES12" s="297"/>
      <c r="ET12" s="297"/>
      <c r="EU12" s="297"/>
      <c r="EV12" s="297"/>
      <c r="EW12" s="297"/>
      <c r="EX12" s="297"/>
      <c r="EY12" s="297"/>
      <c r="EZ12" s="297"/>
      <c r="FA12" s="297"/>
      <c r="FB12" s="297"/>
      <c r="FC12" s="297"/>
      <c r="FD12" s="297"/>
      <c r="FE12" s="297"/>
      <c r="FF12" s="297"/>
      <c r="FG12" s="297"/>
      <c r="FH12" s="297"/>
      <c r="FI12" s="297"/>
      <c r="FJ12" s="297"/>
      <c r="FK12" s="297"/>
      <c r="FL12" s="297"/>
      <c r="FM12" s="297"/>
      <c r="FN12" s="297"/>
      <c r="FO12" s="297"/>
      <c r="FP12" s="297"/>
      <c r="FQ12" s="297"/>
      <c r="FR12" s="297"/>
      <c r="FS12" s="297"/>
      <c r="FT12" s="297"/>
      <c r="FU12" s="297"/>
      <c r="FV12" s="297"/>
      <c r="FW12" s="297"/>
      <c r="FX12" s="297"/>
      <c r="FY12" s="297"/>
      <c r="FZ12" s="297"/>
      <c r="GA12" s="297"/>
      <c r="GB12" s="297"/>
      <c r="GC12" s="297"/>
      <c r="GD12" s="297"/>
      <c r="GE12" s="297"/>
      <c r="GF12" s="297"/>
      <c r="GG12" s="297"/>
      <c r="GH12" s="297"/>
      <c r="GI12" s="297"/>
      <c r="GJ12" s="297"/>
      <c r="GK12" s="297"/>
      <c r="GL12" s="297"/>
      <c r="GM12" s="297"/>
      <c r="GN12" s="297"/>
      <c r="GO12" s="297"/>
      <c r="GP12" s="297"/>
      <c r="GQ12" s="297"/>
      <c r="GR12" s="297"/>
      <c r="GS12" s="297"/>
      <c r="GT12" s="297"/>
      <c r="GU12" s="297"/>
      <c r="GV12" s="297"/>
      <c r="GW12" s="297"/>
      <c r="GX12" s="297"/>
      <c r="GY12" s="297"/>
      <c r="GZ12" s="297"/>
      <c r="HA12" s="297"/>
      <c r="HB12" s="297"/>
      <c r="HC12" s="297"/>
      <c r="HD12" s="297"/>
      <c r="HE12" s="297"/>
      <c r="HF12" s="297"/>
      <c r="HG12" s="297"/>
      <c r="HH12" s="297"/>
      <c r="HI12" s="297"/>
      <c r="HJ12" s="297"/>
      <c r="HK12" s="297"/>
      <c r="HL12" s="297"/>
      <c r="HM12" s="297"/>
      <c r="HN12" s="297"/>
      <c r="HO12" s="297"/>
      <c r="HP12" s="297"/>
      <c r="HQ12" s="297"/>
      <c r="HR12" s="297"/>
      <c r="HS12" s="297"/>
      <c r="HT12" s="297"/>
      <c r="HU12" s="297"/>
      <c r="HV12" s="297"/>
      <c r="HW12" s="297"/>
      <c r="HX12" s="297"/>
      <c r="HY12" s="297"/>
      <c r="HZ12" s="297"/>
      <c r="IA12" s="297"/>
      <c r="IB12" s="297"/>
      <c r="IC12" s="297"/>
      <c r="ID12" s="297"/>
      <c r="IE12" s="297"/>
      <c r="IF12" s="297"/>
      <c r="IG12" s="297"/>
      <c r="IH12" s="297"/>
      <c r="II12" s="297"/>
      <c r="IJ12" s="297"/>
      <c r="IK12" s="297"/>
      <c r="IL12" s="297"/>
      <c r="IM12" s="297"/>
      <c r="IN12" s="297"/>
      <c r="IO12" s="297"/>
      <c r="IP12" s="297"/>
      <c r="IQ12" s="297"/>
      <c r="IR12" s="297"/>
    </row>
    <row r="13" s="280" customFormat="1" ht="24" customHeight="1" spans="1:252">
      <c r="A13" s="258" t="s">
        <v>1277</v>
      </c>
      <c r="B13" s="258"/>
      <c r="C13" s="258"/>
      <c r="D13" s="316">
        <v>73</v>
      </c>
      <c r="E13" s="317">
        <f t="shared" si="0"/>
        <v>0</v>
      </c>
      <c r="F13" s="268">
        <v>1.05797101449275</v>
      </c>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297"/>
      <c r="CE13" s="297"/>
      <c r="CF13" s="297"/>
      <c r="CG13" s="297"/>
      <c r="CH13" s="297"/>
      <c r="CI13" s="297"/>
      <c r="CJ13" s="297"/>
      <c r="CK13" s="297"/>
      <c r="CL13" s="297"/>
      <c r="CM13" s="297"/>
      <c r="CN13" s="297"/>
      <c r="CO13" s="297"/>
      <c r="CP13" s="297"/>
      <c r="CQ13" s="297"/>
      <c r="CR13" s="297"/>
      <c r="CS13" s="297"/>
      <c r="CT13" s="297"/>
      <c r="CU13" s="297"/>
      <c r="CV13" s="297"/>
      <c r="CW13" s="297"/>
      <c r="CX13" s="297"/>
      <c r="CY13" s="297"/>
      <c r="CZ13" s="297"/>
      <c r="DA13" s="297"/>
      <c r="DB13" s="297"/>
      <c r="DC13" s="297"/>
      <c r="DD13" s="297"/>
      <c r="DE13" s="297"/>
      <c r="DF13" s="297"/>
      <c r="DG13" s="297"/>
      <c r="DH13" s="297"/>
      <c r="DI13" s="297"/>
      <c r="DJ13" s="297"/>
      <c r="DK13" s="297"/>
      <c r="DL13" s="297"/>
      <c r="DM13" s="297"/>
      <c r="DN13" s="297"/>
      <c r="DO13" s="297"/>
      <c r="DP13" s="297"/>
      <c r="DQ13" s="297"/>
      <c r="DR13" s="297"/>
      <c r="DS13" s="297"/>
      <c r="DT13" s="297"/>
      <c r="DU13" s="297"/>
      <c r="DV13" s="297"/>
      <c r="DW13" s="297"/>
      <c r="DX13" s="297"/>
      <c r="DY13" s="297"/>
      <c r="DZ13" s="297"/>
      <c r="EA13" s="297"/>
      <c r="EB13" s="297"/>
      <c r="EC13" s="297"/>
      <c r="ED13" s="297"/>
      <c r="EE13" s="297"/>
      <c r="EF13" s="297"/>
      <c r="EG13" s="297"/>
      <c r="EH13" s="297"/>
      <c r="EI13" s="297"/>
      <c r="EJ13" s="297"/>
      <c r="EK13" s="297"/>
      <c r="EL13" s="297"/>
      <c r="EM13" s="297"/>
      <c r="EN13" s="297"/>
      <c r="EO13" s="297"/>
      <c r="EP13" s="297"/>
      <c r="EQ13" s="297"/>
      <c r="ER13" s="297"/>
      <c r="ES13" s="297"/>
      <c r="ET13" s="297"/>
      <c r="EU13" s="297"/>
      <c r="EV13" s="297"/>
      <c r="EW13" s="297"/>
      <c r="EX13" s="297"/>
      <c r="EY13" s="297"/>
      <c r="EZ13" s="297"/>
      <c r="FA13" s="297"/>
      <c r="FB13" s="297"/>
      <c r="FC13" s="297"/>
      <c r="FD13" s="297"/>
      <c r="FE13" s="297"/>
      <c r="FF13" s="297"/>
      <c r="FG13" s="297"/>
      <c r="FH13" s="297"/>
      <c r="FI13" s="297"/>
      <c r="FJ13" s="297"/>
      <c r="FK13" s="297"/>
      <c r="FL13" s="297"/>
      <c r="FM13" s="297"/>
      <c r="FN13" s="297"/>
      <c r="FO13" s="297"/>
      <c r="FP13" s="297"/>
      <c r="FQ13" s="297"/>
      <c r="FR13" s="297"/>
      <c r="FS13" s="297"/>
      <c r="FT13" s="297"/>
      <c r="FU13" s="297"/>
      <c r="FV13" s="297"/>
      <c r="FW13" s="297"/>
      <c r="FX13" s="297"/>
      <c r="FY13" s="297"/>
      <c r="FZ13" s="297"/>
      <c r="GA13" s="297"/>
      <c r="GB13" s="297"/>
      <c r="GC13" s="297"/>
      <c r="GD13" s="297"/>
      <c r="GE13" s="297"/>
      <c r="GF13" s="297"/>
      <c r="GG13" s="297"/>
      <c r="GH13" s="297"/>
      <c r="GI13" s="297"/>
      <c r="GJ13" s="297"/>
      <c r="GK13" s="297"/>
      <c r="GL13" s="297"/>
      <c r="GM13" s="297"/>
      <c r="GN13" s="297"/>
      <c r="GO13" s="297"/>
      <c r="GP13" s="297"/>
      <c r="GQ13" s="297"/>
      <c r="GR13" s="297"/>
      <c r="GS13" s="297"/>
      <c r="GT13" s="297"/>
      <c r="GU13" s="297"/>
      <c r="GV13" s="297"/>
      <c r="GW13" s="297"/>
      <c r="GX13" s="297"/>
      <c r="GY13" s="297"/>
      <c r="GZ13" s="297"/>
      <c r="HA13" s="297"/>
      <c r="HB13" s="297"/>
      <c r="HC13" s="297"/>
      <c r="HD13" s="297"/>
      <c r="HE13" s="297"/>
      <c r="HF13" s="297"/>
      <c r="HG13" s="297"/>
      <c r="HH13" s="297"/>
      <c r="HI13" s="297"/>
      <c r="HJ13" s="297"/>
      <c r="HK13" s="297"/>
      <c r="HL13" s="297"/>
      <c r="HM13" s="297"/>
      <c r="HN13" s="297"/>
      <c r="HO13" s="297"/>
      <c r="HP13" s="297"/>
      <c r="HQ13" s="297"/>
      <c r="HR13" s="297"/>
      <c r="HS13" s="297"/>
      <c r="HT13" s="297"/>
      <c r="HU13" s="297"/>
      <c r="HV13" s="297"/>
      <c r="HW13" s="297"/>
      <c r="HX13" s="297"/>
      <c r="HY13" s="297"/>
      <c r="HZ13" s="297"/>
      <c r="IA13" s="297"/>
      <c r="IB13" s="297"/>
      <c r="IC13" s="297"/>
      <c r="ID13" s="297"/>
      <c r="IE13" s="297"/>
      <c r="IF13" s="297"/>
      <c r="IG13" s="297"/>
      <c r="IH13" s="297"/>
      <c r="II13" s="297"/>
      <c r="IJ13" s="297"/>
      <c r="IK13" s="297"/>
      <c r="IL13" s="297"/>
      <c r="IM13" s="297"/>
      <c r="IN13" s="297"/>
      <c r="IO13" s="297"/>
      <c r="IP13" s="297"/>
      <c r="IQ13" s="297"/>
      <c r="IR13" s="297"/>
    </row>
    <row r="14" s="280" customFormat="1" ht="24" customHeight="1" spans="1:252">
      <c r="A14" s="71" t="s">
        <v>1278</v>
      </c>
      <c r="B14" s="71"/>
      <c r="C14" s="71"/>
      <c r="D14" s="69">
        <v>81</v>
      </c>
      <c r="E14" s="317">
        <f t="shared" si="0"/>
        <v>0</v>
      </c>
      <c r="F14" s="268">
        <v>1.58823529411765</v>
      </c>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297"/>
      <c r="DE14" s="297"/>
      <c r="DF14" s="297"/>
      <c r="DG14" s="297"/>
      <c r="DH14" s="297"/>
      <c r="DI14" s="297"/>
      <c r="DJ14" s="297"/>
      <c r="DK14" s="297"/>
      <c r="DL14" s="297"/>
      <c r="DM14" s="297"/>
      <c r="DN14" s="297"/>
      <c r="DO14" s="297"/>
      <c r="DP14" s="297"/>
      <c r="DQ14" s="297"/>
      <c r="DR14" s="297"/>
      <c r="DS14" s="297"/>
      <c r="DT14" s="297"/>
      <c r="DU14" s="297"/>
      <c r="DV14" s="297"/>
      <c r="DW14" s="297"/>
      <c r="DX14" s="297"/>
      <c r="DY14" s="297"/>
      <c r="DZ14" s="297"/>
      <c r="EA14" s="297"/>
      <c r="EB14" s="297"/>
      <c r="EC14" s="297"/>
      <c r="ED14" s="297"/>
      <c r="EE14" s="297"/>
      <c r="EF14" s="297"/>
      <c r="EG14" s="297"/>
      <c r="EH14" s="297"/>
      <c r="EI14" s="297"/>
      <c r="EJ14" s="297"/>
      <c r="EK14" s="297"/>
      <c r="EL14" s="297"/>
      <c r="EM14" s="297"/>
      <c r="EN14" s="297"/>
      <c r="EO14" s="297"/>
      <c r="EP14" s="297"/>
      <c r="EQ14" s="297"/>
      <c r="ER14" s="297"/>
      <c r="ES14" s="297"/>
      <c r="ET14" s="297"/>
      <c r="EU14" s="297"/>
      <c r="EV14" s="297"/>
      <c r="EW14" s="297"/>
      <c r="EX14" s="297"/>
      <c r="EY14" s="297"/>
      <c r="EZ14" s="297"/>
      <c r="FA14" s="297"/>
      <c r="FB14" s="297"/>
      <c r="FC14" s="297"/>
      <c r="FD14" s="297"/>
      <c r="FE14" s="297"/>
      <c r="FF14" s="297"/>
      <c r="FG14" s="297"/>
      <c r="FH14" s="297"/>
      <c r="FI14" s="297"/>
      <c r="FJ14" s="297"/>
      <c r="FK14" s="297"/>
      <c r="FL14" s="297"/>
      <c r="FM14" s="297"/>
      <c r="FN14" s="297"/>
      <c r="FO14" s="297"/>
      <c r="FP14" s="297"/>
      <c r="FQ14" s="297"/>
      <c r="FR14" s="297"/>
      <c r="FS14" s="297"/>
      <c r="FT14" s="297"/>
      <c r="FU14" s="297"/>
      <c r="FV14" s="297"/>
      <c r="FW14" s="297"/>
      <c r="FX14" s="297"/>
      <c r="FY14" s="297"/>
      <c r="FZ14" s="297"/>
      <c r="GA14" s="297"/>
      <c r="GB14" s="297"/>
      <c r="GC14" s="297"/>
      <c r="GD14" s="297"/>
      <c r="GE14" s="297"/>
      <c r="GF14" s="297"/>
      <c r="GG14" s="297"/>
      <c r="GH14" s="297"/>
      <c r="GI14" s="297"/>
      <c r="GJ14" s="297"/>
      <c r="GK14" s="297"/>
      <c r="GL14" s="297"/>
      <c r="GM14" s="297"/>
      <c r="GN14" s="297"/>
      <c r="GO14" s="297"/>
      <c r="GP14" s="297"/>
      <c r="GQ14" s="297"/>
      <c r="GR14" s="297"/>
      <c r="GS14" s="297"/>
      <c r="GT14" s="297"/>
      <c r="GU14" s="297"/>
      <c r="GV14" s="297"/>
      <c r="GW14" s="297"/>
      <c r="GX14" s="297"/>
      <c r="GY14" s="297"/>
      <c r="GZ14" s="297"/>
      <c r="HA14" s="297"/>
      <c r="HB14" s="297"/>
      <c r="HC14" s="297"/>
      <c r="HD14" s="297"/>
      <c r="HE14" s="297"/>
      <c r="HF14" s="297"/>
      <c r="HG14" s="297"/>
      <c r="HH14" s="297"/>
      <c r="HI14" s="297"/>
      <c r="HJ14" s="297"/>
      <c r="HK14" s="297"/>
      <c r="HL14" s="297"/>
      <c r="HM14" s="297"/>
      <c r="HN14" s="297"/>
      <c r="HO14" s="297"/>
      <c r="HP14" s="297"/>
      <c r="HQ14" s="297"/>
      <c r="HR14" s="297"/>
      <c r="HS14" s="297"/>
      <c r="HT14" s="297"/>
      <c r="HU14" s="297"/>
      <c r="HV14" s="297"/>
      <c r="HW14" s="297"/>
      <c r="HX14" s="297"/>
      <c r="HY14" s="297"/>
      <c r="HZ14" s="297"/>
      <c r="IA14" s="297"/>
      <c r="IB14" s="297"/>
      <c r="IC14" s="297"/>
      <c r="ID14" s="297"/>
      <c r="IE14" s="297"/>
      <c r="IF14" s="297"/>
      <c r="IG14" s="297"/>
      <c r="IH14" s="297"/>
      <c r="II14" s="297"/>
      <c r="IJ14" s="297"/>
      <c r="IK14" s="297"/>
      <c r="IL14" s="297"/>
      <c r="IM14" s="297"/>
      <c r="IN14" s="297"/>
      <c r="IO14" s="297"/>
      <c r="IP14" s="297"/>
      <c r="IQ14" s="297"/>
      <c r="IR14" s="297"/>
    </row>
    <row r="15" s="280" customFormat="1" ht="24" customHeight="1" spans="1:252">
      <c r="A15" s="71" t="s">
        <v>1279</v>
      </c>
      <c r="B15" s="71"/>
      <c r="C15" s="71"/>
      <c r="D15" s="69">
        <v>-8</v>
      </c>
      <c r="E15" s="317">
        <f t="shared" si="0"/>
        <v>0</v>
      </c>
      <c r="F15" s="268">
        <v>-0.444444444444444</v>
      </c>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7"/>
      <c r="CL15" s="297"/>
      <c r="CM15" s="297"/>
      <c r="CN15" s="297"/>
      <c r="CO15" s="297"/>
      <c r="CP15" s="297"/>
      <c r="CQ15" s="297"/>
      <c r="CR15" s="297"/>
      <c r="CS15" s="297"/>
      <c r="CT15" s="297"/>
      <c r="CU15" s="297"/>
      <c r="CV15" s="297"/>
      <c r="CW15" s="297"/>
      <c r="CX15" s="297"/>
      <c r="CY15" s="297"/>
      <c r="CZ15" s="297"/>
      <c r="DA15" s="297"/>
      <c r="DB15" s="297"/>
      <c r="DC15" s="297"/>
      <c r="DD15" s="297"/>
      <c r="DE15" s="297"/>
      <c r="DF15" s="297"/>
      <c r="DG15" s="297"/>
      <c r="DH15" s="297"/>
      <c r="DI15" s="297"/>
      <c r="DJ15" s="297"/>
      <c r="DK15" s="297"/>
      <c r="DL15" s="297"/>
      <c r="DM15" s="297"/>
      <c r="DN15" s="297"/>
      <c r="DO15" s="297"/>
      <c r="DP15" s="297"/>
      <c r="DQ15" s="297"/>
      <c r="DR15" s="297"/>
      <c r="DS15" s="297"/>
      <c r="DT15" s="297"/>
      <c r="DU15" s="297"/>
      <c r="DV15" s="297"/>
      <c r="DW15" s="297"/>
      <c r="DX15" s="297"/>
      <c r="DY15" s="297"/>
      <c r="DZ15" s="297"/>
      <c r="EA15" s="297"/>
      <c r="EB15" s="297"/>
      <c r="EC15" s="297"/>
      <c r="ED15" s="297"/>
      <c r="EE15" s="297"/>
      <c r="EF15" s="297"/>
      <c r="EG15" s="297"/>
      <c r="EH15" s="297"/>
      <c r="EI15" s="297"/>
      <c r="EJ15" s="297"/>
      <c r="EK15" s="297"/>
      <c r="EL15" s="297"/>
      <c r="EM15" s="297"/>
      <c r="EN15" s="297"/>
      <c r="EO15" s="297"/>
      <c r="EP15" s="297"/>
      <c r="EQ15" s="297"/>
      <c r="ER15" s="297"/>
      <c r="ES15" s="297"/>
      <c r="ET15" s="297"/>
      <c r="EU15" s="297"/>
      <c r="EV15" s="297"/>
      <c r="EW15" s="297"/>
      <c r="EX15" s="297"/>
      <c r="EY15" s="297"/>
      <c r="EZ15" s="297"/>
      <c r="FA15" s="297"/>
      <c r="FB15" s="297"/>
      <c r="FC15" s="297"/>
      <c r="FD15" s="297"/>
      <c r="FE15" s="297"/>
      <c r="FF15" s="297"/>
      <c r="FG15" s="297"/>
      <c r="FH15" s="297"/>
      <c r="FI15" s="297"/>
      <c r="FJ15" s="297"/>
      <c r="FK15" s="297"/>
      <c r="FL15" s="297"/>
      <c r="FM15" s="297"/>
      <c r="FN15" s="297"/>
      <c r="FO15" s="297"/>
      <c r="FP15" s="297"/>
      <c r="FQ15" s="297"/>
      <c r="FR15" s="297"/>
      <c r="FS15" s="297"/>
      <c r="FT15" s="297"/>
      <c r="FU15" s="297"/>
      <c r="FV15" s="297"/>
      <c r="FW15" s="297"/>
      <c r="FX15" s="297"/>
      <c r="FY15" s="297"/>
      <c r="FZ15" s="297"/>
      <c r="GA15" s="297"/>
      <c r="GB15" s="297"/>
      <c r="GC15" s="297"/>
      <c r="GD15" s="297"/>
      <c r="GE15" s="297"/>
      <c r="GF15" s="297"/>
      <c r="GG15" s="297"/>
      <c r="GH15" s="297"/>
      <c r="GI15" s="297"/>
      <c r="GJ15" s="297"/>
      <c r="GK15" s="297"/>
      <c r="GL15" s="297"/>
      <c r="GM15" s="297"/>
      <c r="GN15" s="297"/>
      <c r="GO15" s="297"/>
      <c r="GP15" s="297"/>
      <c r="GQ15" s="297"/>
      <c r="GR15" s="297"/>
      <c r="GS15" s="297"/>
      <c r="GT15" s="297"/>
      <c r="GU15" s="297"/>
      <c r="GV15" s="297"/>
      <c r="GW15" s="297"/>
      <c r="GX15" s="297"/>
      <c r="GY15" s="297"/>
      <c r="GZ15" s="297"/>
      <c r="HA15" s="297"/>
      <c r="HB15" s="297"/>
      <c r="HC15" s="297"/>
      <c r="HD15" s="297"/>
      <c r="HE15" s="297"/>
      <c r="HF15" s="297"/>
      <c r="HG15" s="297"/>
      <c r="HH15" s="297"/>
      <c r="HI15" s="297"/>
      <c r="HJ15" s="297"/>
      <c r="HK15" s="297"/>
      <c r="HL15" s="297"/>
      <c r="HM15" s="297"/>
      <c r="HN15" s="297"/>
      <c r="HO15" s="297"/>
      <c r="HP15" s="297"/>
      <c r="HQ15" s="297"/>
      <c r="HR15" s="297"/>
      <c r="HS15" s="297"/>
      <c r="HT15" s="297"/>
      <c r="HU15" s="297"/>
      <c r="HV15" s="297"/>
      <c r="HW15" s="297"/>
      <c r="HX15" s="297"/>
      <c r="HY15" s="297"/>
      <c r="HZ15" s="297"/>
      <c r="IA15" s="297"/>
      <c r="IB15" s="297"/>
      <c r="IC15" s="297"/>
      <c r="ID15" s="297"/>
      <c r="IE15" s="297"/>
      <c r="IF15" s="297"/>
      <c r="IG15" s="297"/>
      <c r="IH15" s="297"/>
      <c r="II15" s="297"/>
      <c r="IJ15" s="297"/>
      <c r="IK15" s="297"/>
      <c r="IL15" s="297"/>
      <c r="IM15" s="297"/>
      <c r="IN15" s="297"/>
      <c r="IO15" s="297"/>
      <c r="IP15" s="297"/>
      <c r="IQ15" s="297"/>
      <c r="IR15" s="297"/>
    </row>
    <row r="16" s="281" customFormat="1" ht="24" customHeight="1" spans="1:252">
      <c r="A16" s="71" t="s">
        <v>1280</v>
      </c>
      <c r="B16" s="71"/>
      <c r="C16" s="71"/>
      <c r="D16" s="69"/>
      <c r="E16" s="317">
        <f t="shared" si="0"/>
        <v>0</v>
      </c>
      <c r="F16" s="268">
        <v>0</v>
      </c>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7"/>
      <c r="CD16" s="297"/>
      <c r="CE16" s="297"/>
      <c r="CF16" s="297"/>
      <c r="CG16" s="297"/>
      <c r="CH16" s="297"/>
      <c r="CI16" s="297"/>
      <c r="CJ16" s="297"/>
      <c r="CK16" s="297"/>
      <c r="CL16" s="297"/>
      <c r="CM16" s="297"/>
      <c r="CN16" s="297"/>
      <c r="CO16" s="297"/>
      <c r="CP16" s="297"/>
      <c r="CQ16" s="297"/>
      <c r="CR16" s="297"/>
      <c r="CS16" s="297"/>
      <c r="CT16" s="297"/>
      <c r="CU16" s="297"/>
      <c r="CV16" s="297"/>
      <c r="CW16" s="297"/>
      <c r="CX16" s="297"/>
      <c r="CY16" s="297"/>
      <c r="CZ16" s="297"/>
      <c r="DA16" s="297"/>
      <c r="DB16" s="297"/>
      <c r="DC16" s="297"/>
      <c r="DD16" s="297"/>
      <c r="DE16" s="297"/>
      <c r="DF16" s="297"/>
      <c r="DG16" s="297"/>
      <c r="DH16" s="297"/>
      <c r="DI16" s="297"/>
      <c r="DJ16" s="297"/>
      <c r="DK16" s="297"/>
      <c r="DL16" s="297"/>
      <c r="DM16" s="297"/>
      <c r="DN16" s="297"/>
      <c r="DO16" s="297"/>
      <c r="DP16" s="297"/>
      <c r="DQ16" s="297"/>
      <c r="DR16" s="297"/>
      <c r="DS16" s="297"/>
      <c r="DT16" s="297"/>
      <c r="DU16" s="297"/>
      <c r="DV16" s="297"/>
      <c r="DW16" s="297"/>
      <c r="DX16" s="297"/>
      <c r="DY16" s="297"/>
      <c r="DZ16" s="297"/>
      <c r="EA16" s="297"/>
      <c r="EB16" s="297"/>
      <c r="EC16" s="297"/>
      <c r="ED16" s="297"/>
      <c r="EE16" s="297"/>
      <c r="EF16" s="297"/>
      <c r="EG16" s="297"/>
      <c r="EH16" s="297"/>
      <c r="EI16" s="297"/>
      <c r="EJ16" s="297"/>
      <c r="EK16" s="297"/>
      <c r="EL16" s="297"/>
      <c r="EM16" s="297"/>
      <c r="EN16" s="297"/>
      <c r="EO16" s="297"/>
      <c r="EP16" s="297"/>
      <c r="EQ16" s="297"/>
      <c r="ER16" s="297"/>
      <c r="ES16" s="297"/>
      <c r="ET16" s="297"/>
      <c r="EU16" s="297"/>
      <c r="EV16" s="297"/>
      <c r="EW16" s="297"/>
      <c r="EX16" s="297"/>
      <c r="EY16" s="297"/>
      <c r="EZ16" s="297"/>
      <c r="FA16" s="297"/>
      <c r="FB16" s="297"/>
      <c r="FC16" s="297"/>
      <c r="FD16" s="297"/>
      <c r="FE16" s="297"/>
      <c r="FF16" s="297"/>
      <c r="FG16" s="297"/>
      <c r="FH16" s="297"/>
      <c r="FI16" s="297"/>
      <c r="FJ16" s="297"/>
      <c r="FK16" s="297"/>
      <c r="FL16" s="297"/>
      <c r="FM16" s="297"/>
      <c r="FN16" s="297"/>
      <c r="FO16" s="297"/>
      <c r="FP16" s="297"/>
      <c r="FQ16" s="297"/>
      <c r="FR16" s="297"/>
      <c r="FS16" s="297"/>
      <c r="FT16" s="297"/>
      <c r="FU16" s="297"/>
      <c r="FV16" s="297"/>
      <c r="FW16" s="297"/>
      <c r="FX16" s="297"/>
      <c r="FY16" s="297"/>
      <c r="FZ16" s="297"/>
      <c r="GA16" s="297"/>
      <c r="GB16" s="297"/>
      <c r="GC16" s="297"/>
      <c r="GD16" s="297"/>
      <c r="GE16" s="297"/>
      <c r="GF16" s="297"/>
      <c r="GG16" s="297"/>
      <c r="GH16" s="297"/>
      <c r="GI16" s="297"/>
      <c r="GJ16" s="297"/>
      <c r="GK16" s="297"/>
      <c r="GL16" s="297"/>
      <c r="GM16" s="297"/>
      <c r="GN16" s="297"/>
      <c r="GO16" s="297"/>
      <c r="GP16" s="297"/>
      <c r="GQ16" s="297"/>
      <c r="GR16" s="297"/>
      <c r="GS16" s="297"/>
      <c r="GT16" s="297"/>
      <c r="GU16" s="297"/>
      <c r="GV16" s="297"/>
      <c r="GW16" s="297"/>
      <c r="GX16" s="297"/>
      <c r="GY16" s="297"/>
      <c r="GZ16" s="297"/>
      <c r="HA16" s="297"/>
      <c r="HB16" s="297"/>
      <c r="HC16" s="297"/>
      <c r="HD16" s="297"/>
      <c r="HE16" s="297"/>
      <c r="HF16" s="297"/>
      <c r="HG16" s="297"/>
      <c r="HH16" s="297"/>
      <c r="HI16" s="297"/>
      <c r="HJ16" s="297"/>
      <c r="HK16" s="297"/>
      <c r="HL16" s="297"/>
      <c r="HM16" s="297"/>
      <c r="HN16" s="297"/>
      <c r="HO16" s="297"/>
      <c r="HP16" s="297"/>
      <c r="HQ16" s="297"/>
      <c r="HR16" s="297"/>
      <c r="HS16" s="297"/>
      <c r="HT16" s="297"/>
      <c r="HU16" s="297"/>
      <c r="HV16" s="297"/>
      <c r="HW16" s="297"/>
      <c r="HX16" s="297"/>
      <c r="HY16" s="297"/>
      <c r="HZ16" s="297"/>
      <c r="IA16" s="297"/>
      <c r="IB16" s="297"/>
      <c r="IC16" s="297"/>
      <c r="ID16" s="297"/>
      <c r="IE16" s="297"/>
      <c r="IF16" s="297"/>
      <c r="IG16" s="297"/>
      <c r="IH16" s="297"/>
      <c r="II16" s="297"/>
      <c r="IJ16" s="297"/>
      <c r="IK16" s="297"/>
      <c r="IL16" s="297"/>
      <c r="IM16" s="297"/>
      <c r="IN16" s="297"/>
      <c r="IO16" s="297"/>
      <c r="IP16" s="297"/>
      <c r="IQ16" s="297"/>
      <c r="IR16" s="297"/>
    </row>
    <row r="17" s="281" customFormat="1" ht="24" customHeight="1" spans="1:252">
      <c r="A17" s="269" t="s">
        <v>1281</v>
      </c>
      <c r="B17" s="71"/>
      <c r="C17" s="263">
        <v>228</v>
      </c>
      <c r="D17" s="69">
        <v>228</v>
      </c>
      <c r="E17" s="317">
        <f t="shared" si="0"/>
        <v>1</v>
      </c>
      <c r="F17" s="268">
        <v>0.375</v>
      </c>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297"/>
      <c r="CM17" s="297"/>
      <c r="CN17" s="297"/>
      <c r="CO17" s="297"/>
      <c r="CP17" s="297"/>
      <c r="CQ17" s="297"/>
      <c r="CR17" s="297"/>
      <c r="CS17" s="297"/>
      <c r="CT17" s="297"/>
      <c r="CU17" s="297"/>
      <c r="CV17" s="297"/>
      <c r="CW17" s="297"/>
      <c r="CX17" s="297"/>
      <c r="CY17" s="297"/>
      <c r="CZ17" s="297"/>
      <c r="DA17" s="297"/>
      <c r="DB17" s="297"/>
      <c r="DC17" s="297"/>
      <c r="DD17" s="297"/>
      <c r="DE17" s="297"/>
      <c r="DF17" s="297"/>
      <c r="DG17" s="297"/>
      <c r="DH17" s="297"/>
      <c r="DI17" s="297"/>
      <c r="DJ17" s="297"/>
      <c r="DK17" s="297"/>
      <c r="DL17" s="297"/>
      <c r="DM17" s="297"/>
      <c r="DN17" s="297"/>
      <c r="DO17" s="297"/>
      <c r="DP17" s="297"/>
      <c r="DQ17" s="297"/>
      <c r="DR17" s="297"/>
      <c r="DS17" s="297"/>
      <c r="DT17" s="297"/>
      <c r="DU17" s="297"/>
      <c r="DV17" s="297"/>
      <c r="DW17" s="297"/>
      <c r="DX17" s="297"/>
      <c r="DY17" s="297"/>
      <c r="DZ17" s="297"/>
      <c r="EA17" s="297"/>
      <c r="EB17" s="297"/>
      <c r="EC17" s="297"/>
      <c r="ED17" s="297"/>
      <c r="EE17" s="297"/>
      <c r="EF17" s="297"/>
      <c r="EG17" s="297"/>
      <c r="EH17" s="297"/>
      <c r="EI17" s="297"/>
      <c r="EJ17" s="297"/>
      <c r="EK17" s="297"/>
      <c r="EL17" s="297"/>
      <c r="EM17" s="297"/>
      <c r="EN17" s="297"/>
      <c r="EO17" s="297"/>
      <c r="EP17" s="297"/>
      <c r="EQ17" s="297"/>
      <c r="ER17" s="297"/>
      <c r="ES17" s="297"/>
      <c r="ET17" s="297"/>
      <c r="EU17" s="297"/>
      <c r="EV17" s="297"/>
      <c r="EW17" s="297"/>
      <c r="EX17" s="297"/>
      <c r="EY17" s="297"/>
      <c r="EZ17" s="297"/>
      <c r="FA17" s="297"/>
      <c r="FB17" s="297"/>
      <c r="FC17" s="297"/>
      <c r="FD17" s="297"/>
      <c r="FE17" s="297"/>
      <c r="FF17" s="297"/>
      <c r="FG17" s="297"/>
      <c r="FH17" s="297"/>
      <c r="FI17" s="297"/>
      <c r="FJ17" s="297"/>
      <c r="FK17" s="297"/>
      <c r="FL17" s="297"/>
      <c r="FM17" s="297"/>
      <c r="FN17" s="297"/>
      <c r="FO17" s="297"/>
      <c r="FP17" s="297"/>
      <c r="FQ17" s="297"/>
      <c r="FR17" s="297"/>
      <c r="FS17" s="297"/>
      <c r="FT17" s="297"/>
      <c r="FU17" s="297"/>
      <c r="FV17" s="297"/>
      <c r="FW17" s="297"/>
      <c r="FX17" s="297"/>
      <c r="FY17" s="297"/>
      <c r="FZ17" s="297"/>
      <c r="GA17" s="297"/>
      <c r="GB17" s="297"/>
      <c r="GC17" s="297"/>
      <c r="GD17" s="297"/>
      <c r="GE17" s="297"/>
      <c r="GF17" s="297"/>
      <c r="GG17" s="297"/>
      <c r="GH17" s="297"/>
      <c r="GI17" s="297"/>
      <c r="GJ17" s="297"/>
      <c r="GK17" s="297"/>
      <c r="GL17" s="297"/>
      <c r="GM17" s="297"/>
      <c r="GN17" s="297"/>
      <c r="GO17" s="297"/>
      <c r="GP17" s="297"/>
      <c r="GQ17" s="297"/>
      <c r="GR17" s="297"/>
      <c r="GS17" s="297"/>
      <c r="GT17" s="297"/>
      <c r="GU17" s="297"/>
      <c r="GV17" s="297"/>
      <c r="GW17" s="297"/>
      <c r="GX17" s="297"/>
      <c r="GY17" s="297"/>
      <c r="GZ17" s="297"/>
      <c r="HA17" s="297"/>
      <c r="HB17" s="297"/>
      <c r="HC17" s="297"/>
      <c r="HD17" s="297"/>
      <c r="HE17" s="297"/>
      <c r="HF17" s="297"/>
      <c r="HG17" s="297"/>
      <c r="HH17" s="297"/>
      <c r="HI17" s="297"/>
      <c r="HJ17" s="297"/>
      <c r="HK17" s="297"/>
      <c r="HL17" s="297"/>
      <c r="HM17" s="297"/>
      <c r="HN17" s="297"/>
      <c r="HO17" s="297"/>
      <c r="HP17" s="297"/>
      <c r="HQ17" s="297"/>
      <c r="HR17" s="297"/>
      <c r="HS17" s="297"/>
      <c r="HT17" s="297"/>
      <c r="HU17" s="297"/>
      <c r="HV17" s="297"/>
      <c r="HW17" s="297"/>
      <c r="HX17" s="297"/>
      <c r="HY17" s="297"/>
      <c r="HZ17" s="297"/>
      <c r="IA17" s="297"/>
      <c r="IB17" s="297"/>
      <c r="IC17" s="297"/>
      <c r="ID17" s="297"/>
      <c r="IE17" s="297"/>
      <c r="IF17" s="297"/>
      <c r="IG17" s="297"/>
      <c r="IH17" s="297"/>
      <c r="II17" s="297"/>
      <c r="IJ17" s="297"/>
      <c r="IK17" s="297"/>
      <c r="IL17" s="297"/>
      <c r="IM17" s="297"/>
      <c r="IN17" s="297"/>
      <c r="IO17" s="297"/>
      <c r="IP17" s="297"/>
      <c r="IQ17" s="297"/>
      <c r="IR17" s="297"/>
    </row>
    <row r="18" s="281" customFormat="1" ht="24" customHeight="1" spans="1:252">
      <c r="A18" s="71" t="s">
        <v>1282</v>
      </c>
      <c r="B18" s="71"/>
      <c r="C18" s="71">
        <v>228</v>
      </c>
      <c r="D18" s="69">
        <v>228</v>
      </c>
      <c r="E18" s="317">
        <f t="shared" si="0"/>
        <v>1</v>
      </c>
      <c r="F18" s="268">
        <v>0.375</v>
      </c>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C18" s="297"/>
      <c r="BD18" s="297"/>
      <c r="BE18" s="297"/>
      <c r="BF18" s="297"/>
      <c r="BG18" s="297"/>
      <c r="BH18" s="297"/>
      <c r="BI18" s="297"/>
      <c r="BJ18" s="297"/>
      <c r="BK18" s="297"/>
      <c r="BL18" s="297"/>
      <c r="BM18" s="297"/>
      <c r="BN18" s="297"/>
      <c r="BO18" s="297"/>
      <c r="BP18" s="297"/>
      <c r="BQ18" s="297"/>
      <c r="BR18" s="297"/>
      <c r="BS18" s="297"/>
      <c r="BT18" s="297"/>
      <c r="BU18" s="297"/>
      <c r="BV18" s="297"/>
      <c r="BW18" s="297"/>
      <c r="BX18" s="297"/>
      <c r="BY18" s="297"/>
      <c r="BZ18" s="297"/>
      <c r="CA18" s="297"/>
      <c r="CB18" s="297"/>
      <c r="CC18" s="297"/>
      <c r="CD18" s="297"/>
      <c r="CE18" s="297"/>
      <c r="CF18" s="297"/>
      <c r="CG18" s="297"/>
      <c r="CH18" s="297"/>
      <c r="CI18" s="297"/>
      <c r="CJ18" s="297"/>
      <c r="CK18" s="297"/>
      <c r="CL18" s="297"/>
      <c r="CM18" s="297"/>
      <c r="CN18" s="297"/>
      <c r="CO18" s="297"/>
      <c r="CP18" s="297"/>
      <c r="CQ18" s="297"/>
      <c r="CR18" s="297"/>
      <c r="CS18" s="297"/>
      <c r="CT18" s="297"/>
      <c r="CU18" s="297"/>
      <c r="CV18" s="297"/>
      <c r="CW18" s="297"/>
      <c r="CX18" s="297"/>
      <c r="CY18" s="297"/>
      <c r="CZ18" s="297"/>
      <c r="DA18" s="297"/>
      <c r="DB18" s="297"/>
      <c r="DC18" s="297"/>
      <c r="DD18" s="297"/>
      <c r="DE18" s="297"/>
      <c r="DF18" s="297"/>
      <c r="DG18" s="297"/>
      <c r="DH18" s="297"/>
      <c r="DI18" s="297"/>
      <c r="DJ18" s="297"/>
      <c r="DK18" s="297"/>
      <c r="DL18" s="297"/>
      <c r="DM18" s="297"/>
      <c r="DN18" s="297"/>
      <c r="DO18" s="297"/>
      <c r="DP18" s="297"/>
      <c r="DQ18" s="297"/>
      <c r="DR18" s="297"/>
      <c r="DS18" s="297"/>
      <c r="DT18" s="297"/>
      <c r="DU18" s="297"/>
      <c r="DV18" s="297"/>
      <c r="DW18" s="297"/>
      <c r="DX18" s="297"/>
      <c r="DY18" s="297"/>
      <c r="DZ18" s="297"/>
      <c r="EA18" s="297"/>
      <c r="EB18" s="297"/>
      <c r="EC18" s="297"/>
      <c r="ED18" s="297"/>
      <c r="EE18" s="297"/>
      <c r="EF18" s="297"/>
      <c r="EG18" s="297"/>
      <c r="EH18" s="297"/>
      <c r="EI18" s="297"/>
      <c r="EJ18" s="297"/>
      <c r="EK18" s="297"/>
      <c r="EL18" s="297"/>
      <c r="EM18" s="297"/>
      <c r="EN18" s="297"/>
      <c r="EO18" s="297"/>
      <c r="EP18" s="297"/>
      <c r="EQ18" s="297"/>
      <c r="ER18" s="297"/>
      <c r="ES18" s="297"/>
      <c r="ET18" s="297"/>
      <c r="EU18" s="297"/>
      <c r="EV18" s="297"/>
      <c r="EW18" s="297"/>
      <c r="EX18" s="297"/>
      <c r="EY18" s="297"/>
      <c r="EZ18" s="297"/>
      <c r="FA18" s="297"/>
      <c r="FB18" s="297"/>
      <c r="FC18" s="297"/>
      <c r="FD18" s="297"/>
      <c r="FE18" s="297"/>
      <c r="FF18" s="297"/>
      <c r="FG18" s="297"/>
      <c r="FH18" s="297"/>
      <c r="FI18" s="297"/>
      <c r="FJ18" s="297"/>
      <c r="FK18" s="297"/>
      <c r="FL18" s="297"/>
      <c r="FM18" s="297"/>
      <c r="FN18" s="297"/>
      <c r="FO18" s="297"/>
      <c r="FP18" s="297"/>
      <c r="FQ18" s="297"/>
      <c r="FR18" s="297"/>
      <c r="FS18" s="297"/>
      <c r="FT18" s="297"/>
      <c r="FU18" s="297"/>
      <c r="FV18" s="297"/>
      <c r="FW18" s="297"/>
      <c r="FX18" s="297"/>
      <c r="FY18" s="297"/>
      <c r="FZ18" s="297"/>
      <c r="GA18" s="297"/>
      <c r="GB18" s="297"/>
      <c r="GC18" s="297"/>
      <c r="GD18" s="297"/>
      <c r="GE18" s="297"/>
      <c r="GF18" s="297"/>
      <c r="GG18" s="297"/>
      <c r="GH18" s="297"/>
      <c r="GI18" s="297"/>
      <c r="GJ18" s="297"/>
      <c r="GK18" s="297"/>
      <c r="GL18" s="297"/>
      <c r="GM18" s="297"/>
      <c r="GN18" s="297"/>
      <c r="GO18" s="297"/>
      <c r="GP18" s="297"/>
      <c r="GQ18" s="297"/>
      <c r="GR18" s="297"/>
      <c r="GS18" s="297"/>
      <c r="GT18" s="297"/>
      <c r="GU18" s="297"/>
      <c r="GV18" s="297"/>
      <c r="GW18" s="297"/>
      <c r="GX18" s="297"/>
      <c r="GY18" s="297"/>
      <c r="GZ18" s="297"/>
      <c r="HA18" s="297"/>
      <c r="HB18" s="297"/>
      <c r="HC18" s="297"/>
      <c r="HD18" s="297"/>
      <c r="HE18" s="297"/>
      <c r="HF18" s="297"/>
      <c r="HG18" s="297"/>
      <c r="HH18" s="297"/>
      <c r="HI18" s="297"/>
      <c r="HJ18" s="297"/>
      <c r="HK18" s="297"/>
      <c r="HL18" s="297"/>
      <c r="HM18" s="297"/>
      <c r="HN18" s="297"/>
      <c r="HO18" s="297"/>
      <c r="HP18" s="297"/>
      <c r="HQ18" s="297"/>
      <c r="HR18" s="297"/>
      <c r="HS18" s="297"/>
      <c r="HT18" s="297"/>
      <c r="HU18" s="297"/>
      <c r="HV18" s="297"/>
      <c r="HW18" s="297"/>
      <c r="HX18" s="297"/>
      <c r="HY18" s="297"/>
      <c r="HZ18" s="297"/>
      <c r="IA18" s="297"/>
      <c r="IB18" s="297"/>
      <c r="IC18" s="297"/>
      <c r="ID18" s="297"/>
      <c r="IE18" s="297"/>
      <c r="IF18" s="297"/>
      <c r="IG18" s="297"/>
      <c r="IH18" s="297"/>
      <c r="II18" s="297"/>
      <c r="IJ18" s="297"/>
      <c r="IK18" s="297"/>
      <c r="IL18" s="297"/>
      <c r="IM18" s="297"/>
      <c r="IN18" s="297"/>
      <c r="IO18" s="297"/>
      <c r="IP18" s="297"/>
      <c r="IQ18" s="297"/>
      <c r="IR18" s="297"/>
    </row>
    <row r="19" s="280" customFormat="1" ht="24" customHeight="1" spans="1:252">
      <c r="A19" s="71" t="s">
        <v>1283</v>
      </c>
      <c r="B19" s="71"/>
      <c r="C19" s="71"/>
      <c r="D19" s="69"/>
      <c r="E19" s="317">
        <f t="shared" si="0"/>
        <v>0</v>
      </c>
      <c r="F19" s="268">
        <v>0</v>
      </c>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297"/>
      <c r="BB19" s="297"/>
      <c r="BC19" s="297"/>
      <c r="BD19" s="297"/>
      <c r="BE19" s="297"/>
      <c r="BF19" s="297"/>
      <c r="BG19" s="297"/>
      <c r="BH19" s="297"/>
      <c r="BI19" s="297"/>
      <c r="BJ19" s="297"/>
      <c r="BK19" s="297"/>
      <c r="BL19" s="297"/>
      <c r="BM19" s="297"/>
      <c r="BN19" s="297"/>
      <c r="BO19" s="297"/>
      <c r="BP19" s="297"/>
      <c r="BQ19" s="297"/>
      <c r="BR19" s="297"/>
      <c r="BS19" s="297"/>
      <c r="BT19" s="297"/>
      <c r="BU19" s="297"/>
      <c r="BV19" s="297"/>
      <c r="BW19" s="297"/>
      <c r="BX19" s="297"/>
      <c r="BY19" s="297"/>
      <c r="BZ19" s="297"/>
      <c r="CA19" s="297"/>
      <c r="CB19" s="297"/>
      <c r="CC19" s="297"/>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7"/>
      <c r="DH19" s="297"/>
      <c r="DI19" s="297"/>
      <c r="DJ19" s="297"/>
      <c r="DK19" s="297"/>
      <c r="DL19" s="297"/>
      <c r="DM19" s="297"/>
      <c r="DN19" s="297"/>
      <c r="DO19" s="297"/>
      <c r="DP19" s="297"/>
      <c r="DQ19" s="297"/>
      <c r="DR19" s="297"/>
      <c r="DS19" s="297"/>
      <c r="DT19" s="297"/>
      <c r="DU19" s="297"/>
      <c r="DV19" s="297"/>
      <c r="DW19" s="297"/>
      <c r="DX19" s="297"/>
      <c r="DY19" s="297"/>
      <c r="DZ19" s="297"/>
      <c r="EA19" s="297"/>
      <c r="EB19" s="297"/>
      <c r="EC19" s="297"/>
      <c r="ED19" s="297"/>
      <c r="EE19" s="297"/>
      <c r="EF19" s="297"/>
      <c r="EG19" s="297"/>
      <c r="EH19" s="297"/>
      <c r="EI19" s="297"/>
      <c r="EJ19" s="297"/>
      <c r="EK19" s="297"/>
      <c r="EL19" s="297"/>
      <c r="EM19" s="297"/>
      <c r="EN19" s="297"/>
      <c r="EO19" s="297"/>
      <c r="EP19" s="297"/>
      <c r="EQ19" s="297"/>
      <c r="ER19" s="297"/>
      <c r="ES19" s="297"/>
      <c r="ET19" s="297"/>
      <c r="EU19" s="297"/>
      <c r="EV19" s="297"/>
      <c r="EW19" s="297"/>
      <c r="EX19" s="297"/>
      <c r="EY19" s="297"/>
      <c r="EZ19" s="297"/>
      <c r="FA19" s="297"/>
      <c r="FB19" s="297"/>
      <c r="FC19" s="297"/>
      <c r="FD19" s="297"/>
      <c r="FE19" s="297"/>
      <c r="FF19" s="297"/>
      <c r="FG19" s="297"/>
      <c r="FH19" s="297"/>
      <c r="FI19" s="297"/>
      <c r="FJ19" s="297"/>
      <c r="FK19" s="297"/>
      <c r="FL19" s="297"/>
      <c r="FM19" s="297"/>
      <c r="FN19" s="297"/>
      <c r="FO19" s="297"/>
      <c r="FP19" s="297"/>
      <c r="FQ19" s="297"/>
      <c r="FR19" s="297"/>
      <c r="FS19" s="297"/>
      <c r="FT19" s="297"/>
      <c r="FU19" s="297"/>
      <c r="FV19" s="297"/>
      <c r="FW19" s="297"/>
      <c r="FX19" s="297"/>
      <c r="FY19" s="297"/>
      <c r="FZ19" s="297"/>
      <c r="GA19" s="297"/>
      <c r="GB19" s="297"/>
      <c r="GC19" s="297"/>
      <c r="GD19" s="297"/>
      <c r="GE19" s="297"/>
      <c r="GF19" s="297"/>
      <c r="GG19" s="297"/>
      <c r="GH19" s="297"/>
      <c r="GI19" s="297"/>
      <c r="GJ19" s="297"/>
      <c r="GK19" s="297"/>
      <c r="GL19" s="297"/>
      <c r="GM19" s="297"/>
      <c r="GN19" s="297"/>
      <c r="GO19" s="297"/>
      <c r="GP19" s="297"/>
      <c r="GQ19" s="297"/>
      <c r="GR19" s="297"/>
      <c r="GS19" s="297"/>
      <c r="GT19" s="297"/>
      <c r="GU19" s="297"/>
      <c r="GV19" s="297"/>
      <c r="GW19" s="297"/>
      <c r="GX19" s="297"/>
      <c r="GY19" s="297"/>
      <c r="GZ19" s="297"/>
      <c r="HA19" s="297"/>
      <c r="HB19" s="297"/>
      <c r="HC19" s="297"/>
      <c r="HD19" s="297"/>
      <c r="HE19" s="297"/>
      <c r="HF19" s="297"/>
      <c r="HG19" s="297"/>
      <c r="HH19" s="297"/>
      <c r="HI19" s="297"/>
      <c r="HJ19" s="297"/>
      <c r="HK19" s="297"/>
      <c r="HL19" s="297"/>
      <c r="HM19" s="297"/>
      <c r="HN19" s="297"/>
      <c r="HO19" s="297"/>
      <c r="HP19" s="297"/>
      <c r="HQ19" s="297"/>
      <c r="HR19" s="297"/>
      <c r="HS19" s="297"/>
      <c r="HT19" s="297"/>
      <c r="HU19" s="297"/>
      <c r="HV19" s="297"/>
      <c r="HW19" s="297"/>
      <c r="HX19" s="297"/>
      <c r="HY19" s="297"/>
      <c r="HZ19" s="297"/>
      <c r="IA19" s="297"/>
      <c r="IB19" s="297"/>
      <c r="IC19" s="297"/>
      <c r="ID19" s="297"/>
      <c r="IE19" s="297"/>
      <c r="IF19" s="297"/>
      <c r="IG19" s="297"/>
      <c r="IH19" s="297"/>
      <c r="II19" s="297"/>
      <c r="IJ19" s="297"/>
      <c r="IK19" s="297"/>
      <c r="IL19" s="297"/>
      <c r="IM19" s="297"/>
      <c r="IN19" s="297"/>
      <c r="IO19" s="297"/>
      <c r="IP19" s="297"/>
      <c r="IQ19" s="297"/>
      <c r="IR19" s="297"/>
    </row>
    <row r="20" s="280" customFormat="1" ht="24" customHeight="1" spans="1:252">
      <c r="A20" s="71" t="s">
        <v>1284</v>
      </c>
      <c r="B20" s="71"/>
      <c r="C20" s="71"/>
      <c r="D20" s="69"/>
      <c r="E20" s="317">
        <f t="shared" si="0"/>
        <v>0</v>
      </c>
      <c r="F20" s="268">
        <v>0</v>
      </c>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7"/>
      <c r="BA20" s="297"/>
      <c r="BB20" s="297"/>
      <c r="BC20" s="297"/>
      <c r="BD20" s="297"/>
      <c r="BE20" s="297"/>
      <c r="BF20" s="297"/>
      <c r="BG20" s="297"/>
      <c r="BH20" s="297"/>
      <c r="BI20" s="297"/>
      <c r="BJ20" s="297"/>
      <c r="BK20" s="297"/>
      <c r="BL20" s="297"/>
      <c r="BM20" s="297"/>
      <c r="BN20" s="297"/>
      <c r="BO20" s="297"/>
      <c r="BP20" s="297"/>
      <c r="BQ20" s="297"/>
      <c r="BR20" s="297"/>
      <c r="BS20" s="297"/>
      <c r="BT20" s="297"/>
      <c r="BU20" s="297"/>
      <c r="BV20" s="297"/>
      <c r="BW20" s="297"/>
      <c r="BX20" s="297"/>
      <c r="BY20" s="297"/>
      <c r="BZ20" s="297"/>
      <c r="CA20" s="297"/>
      <c r="CB20" s="297"/>
      <c r="CC20" s="297"/>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7"/>
      <c r="DH20" s="297"/>
      <c r="DI20" s="297"/>
      <c r="DJ20" s="297"/>
      <c r="DK20" s="297"/>
      <c r="DL20" s="297"/>
      <c r="DM20" s="297"/>
      <c r="DN20" s="297"/>
      <c r="DO20" s="297"/>
      <c r="DP20" s="297"/>
      <c r="DQ20" s="297"/>
      <c r="DR20" s="297"/>
      <c r="DS20" s="297"/>
      <c r="DT20" s="297"/>
      <c r="DU20" s="297"/>
      <c r="DV20" s="297"/>
      <c r="DW20" s="297"/>
      <c r="DX20" s="297"/>
      <c r="DY20" s="297"/>
      <c r="DZ20" s="297"/>
      <c r="EA20" s="297"/>
      <c r="EB20" s="297"/>
      <c r="EC20" s="297"/>
      <c r="ED20" s="297"/>
      <c r="EE20" s="297"/>
      <c r="EF20" s="297"/>
      <c r="EG20" s="297"/>
      <c r="EH20" s="297"/>
      <c r="EI20" s="297"/>
      <c r="EJ20" s="297"/>
      <c r="EK20" s="297"/>
      <c r="EL20" s="297"/>
      <c r="EM20" s="297"/>
      <c r="EN20" s="297"/>
      <c r="EO20" s="297"/>
      <c r="EP20" s="297"/>
      <c r="EQ20" s="297"/>
      <c r="ER20" s="297"/>
      <c r="ES20" s="297"/>
      <c r="ET20" s="297"/>
      <c r="EU20" s="297"/>
      <c r="EV20" s="297"/>
      <c r="EW20" s="297"/>
      <c r="EX20" s="297"/>
      <c r="EY20" s="297"/>
      <c r="EZ20" s="297"/>
      <c r="FA20" s="297"/>
      <c r="FB20" s="297"/>
      <c r="FC20" s="297"/>
      <c r="FD20" s="297"/>
      <c r="FE20" s="297"/>
      <c r="FF20" s="297"/>
      <c r="FG20" s="297"/>
      <c r="FH20" s="297"/>
      <c r="FI20" s="297"/>
      <c r="FJ20" s="297"/>
      <c r="FK20" s="297"/>
      <c r="FL20" s="297"/>
      <c r="FM20" s="297"/>
      <c r="FN20" s="297"/>
      <c r="FO20" s="297"/>
      <c r="FP20" s="297"/>
      <c r="FQ20" s="297"/>
      <c r="FR20" s="297"/>
      <c r="FS20" s="297"/>
      <c r="FT20" s="297"/>
      <c r="FU20" s="297"/>
      <c r="FV20" s="297"/>
      <c r="FW20" s="297"/>
      <c r="FX20" s="297"/>
      <c r="FY20" s="297"/>
      <c r="FZ20" s="297"/>
      <c r="GA20" s="297"/>
      <c r="GB20" s="297"/>
      <c r="GC20" s="297"/>
      <c r="GD20" s="297"/>
      <c r="GE20" s="297"/>
      <c r="GF20" s="297"/>
      <c r="GG20" s="297"/>
      <c r="GH20" s="297"/>
      <c r="GI20" s="297"/>
      <c r="GJ20" s="297"/>
      <c r="GK20" s="297"/>
      <c r="GL20" s="297"/>
      <c r="GM20" s="297"/>
      <c r="GN20" s="297"/>
      <c r="GO20" s="297"/>
      <c r="GP20" s="297"/>
      <c r="GQ20" s="297"/>
      <c r="GR20" s="297"/>
      <c r="GS20" s="297"/>
      <c r="GT20" s="297"/>
      <c r="GU20" s="297"/>
      <c r="GV20" s="297"/>
      <c r="GW20" s="297"/>
      <c r="GX20" s="297"/>
      <c r="GY20" s="297"/>
      <c r="GZ20" s="297"/>
      <c r="HA20" s="297"/>
      <c r="HB20" s="297"/>
      <c r="HC20" s="297"/>
      <c r="HD20" s="297"/>
      <c r="HE20" s="297"/>
      <c r="HF20" s="297"/>
      <c r="HG20" s="297"/>
      <c r="HH20" s="297"/>
      <c r="HI20" s="297"/>
      <c r="HJ20" s="297"/>
      <c r="HK20" s="297"/>
      <c r="HL20" s="297"/>
      <c r="HM20" s="297"/>
      <c r="HN20" s="297"/>
      <c r="HO20" s="297"/>
      <c r="HP20" s="297"/>
      <c r="HQ20" s="297"/>
      <c r="HR20" s="297"/>
      <c r="HS20" s="297"/>
      <c r="HT20" s="297"/>
      <c r="HU20" s="297"/>
      <c r="HV20" s="297"/>
      <c r="HW20" s="297"/>
      <c r="HX20" s="297"/>
      <c r="HY20" s="297"/>
      <c r="HZ20" s="297"/>
      <c r="IA20" s="297"/>
      <c r="IB20" s="297"/>
      <c r="IC20" s="297"/>
      <c r="ID20" s="297"/>
      <c r="IE20" s="297"/>
      <c r="IF20" s="297"/>
      <c r="IG20" s="297"/>
      <c r="IH20" s="297"/>
      <c r="II20" s="297"/>
      <c r="IJ20" s="297"/>
      <c r="IK20" s="297"/>
      <c r="IL20" s="297"/>
      <c r="IM20" s="297"/>
      <c r="IN20" s="297"/>
      <c r="IO20" s="297"/>
      <c r="IP20" s="297"/>
      <c r="IQ20" s="297"/>
      <c r="IR20" s="297"/>
    </row>
    <row r="21" s="280" customFormat="1" ht="24" customHeight="1" spans="1:252">
      <c r="A21" s="269" t="s">
        <v>1285</v>
      </c>
      <c r="B21" s="71"/>
      <c r="C21" s="71"/>
      <c r="D21" s="69"/>
      <c r="E21" s="317">
        <f t="shared" si="0"/>
        <v>0</v>
      </c>
      <c r="F21" s="268">
        <v>0</v>
      </c>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297"/>
      <c r="AZ21" s="297"/>
      <c r="BA21" s="297"/>
      <c r="BB21" s="297"/>
      <c r="BC21" s="297"/>
      <c r="BD21" s="297"/>
      <c r="BE21" s="297"/>
      <c r="BF21" s="297"/>
      <c r="BG21" s="297"/>
      <c r="BH21" s="297"/>
      <c r="BI21" s="297"/>
      <c r="BJ21" s="297"/>
      <c r="BK21" s="297"/>
      <c r="BL21" s="297"/>
      <c r="BM21" s="297"/>
      <c r="BN21" s="297"/>
      <c r="BO21" s="297"/>
      <c r="BP21" s="297"/>
      <c r="BQ21" s="297"/>
      <c r="BR21" s="297"/>
      <c r="BS21" s="297"/>
      <c r="BT21" s="297"/>
      <c r="BU21" s="297"/>
      <c r="BV21" s="297"/>
      <c r="BW21" s="297"/>
      <c r="BX21" s="297"/>
      <c r="BY21" s="297"/>
      <c r="BZ21" s="297"/>
      <c r="CA21" s="297"/>
      <c r="CB21" s="297"/>
      <c r="CC21" s="297"/>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7"/>
      <c r="DH21" s="297"/>
      <c r="DI21" s="297"/>
      <c r="DJ21" s="297"/>
      <c r="DK21" s="297"/>
      <c r="DL21" s="297"/>
      <c r="DM21" s="297"/>
      <c r="DN21" s="297"/>
      <c r="DO21" s="297"/>
      <c r="DP21" s="297"/>
      <c r="DQ21" s="297"/>
      <c r="DR21" s="297"/>
      <c r="DS21" s="297"/>
      <c r="DT21" s="297"/>
      <c r="DU21" s="297"/>
      <c r="DV21" s="297"/>
      <c r="DW21" s="297"/>
      <c r="DX21" s="297"/>
      <c r="DY21" s="297"/>
      <c r="DZ21" s="297"/>
      <c r="EA21" s="297"/>
      <c r="EB21" s="297"/>
      <c r="EC21" s="297"/>
      <c r="ED21" s="297"/>
      <c r="EE21" s="297"/>
      <c r="EF21" s="297"/>
      <c r="EG21" s="297"/>
      <c r="EH21" s="297"/>
      <c r="EI21" s="297"/>
      <c r="EJ21" s="297"/>
      <c r="EK21" s="297"/>
      <c r="EL21" s="297"/>
      <c r="EM21" s="297"/>
      <c r="EN21" s="297"/>
      <c r="EO21" s="297"/>
      <c r="EP21" s="297"/>
      <c r="EQ21" s="297"/>
      <c r="ER21" s="297"/>
      <c r="ES21" s="297"/>
      <c r="ET21" s="297"/>
      <c r="EU21" s="297"/>
      <c r="EV21" s="297"/>
      <c r="EW21" s="297"/>
      <c r="EX21" s="297"/>
      <c r="EY21" s="297"/>
      <c r="EZ21" s="297"/>
      <c r="FA21" s="297"/>
      <c r="FB21" s="297"/>
      <c r="FC21" s="297"/>
      <c r="FD21" s="297"/>
      <c r="FE21" s="297"/>
      <c r="FF21" s="297"/>
      <c r="FG21" s="297"/>
      <c r="FH21" s="297"/>
      <c r="FI21" s="297"/>
      <c r="FJ21" s="297"/>
      <c r="FK21" s="297"/>
      <c r="FL21" s="297"/>
      <c r="FM21" s="297"/>
      <c r="FN21" s="297"/>
      <c r="FO21" s="297"/>
      <c r="FP21" s="297"/>
      <c r="FQ21" s="297"/>
      <c r="FR21" s="297"/>
      <c r="FS21" s="297"/>
      <c r="FT21" s="297"/>
      <c r="FU21" s="297"/>
      <c r="FV21" s="297"/>
      <c r="FW21" s="297"/>
      <c r="FX21" s="297"/>
      <c r="FY21" s="297"/>
      <c r="FZ21" s="297"/>
      <c r="GA21" s="297"/>
      <c r="GB21" s="297"/>
      <c r="GC21" s="297"/>
      <c r="GD21" s="297"/>
      <c r="GE21" s="297"/>
      <c r="GF21" s="297"/>
      <c r="GG21" s="297"/>
      <c r="GH21" s="297"/>
      <c r="GI21" s="297"/>
      <c r="GJ21" s="297"/>
      <c r="GK21" s="297"/>
      <c r="GL21" s="297"/>
      <c r="GM21" s="297"/>
      <c r="GN21" s="297"/>
      <c r="GO21" s="297"/>
      <c r="GP21" s="297"/>
      <c r="GQ21" s="297"/>
      <c r="GR21" s="297"/>
      <c r="GS21" s="297"/>
      <c r="GT21" s="297"/>
      <c r="GU21" s="297"/>
      <c r="GV21" s="297"/>
      <c r="GW21" s="297"/>
      <c r="GX21" s="297"/>
      <c r="GY21" s="297"/>
      <c r="GZ21" s="297"/>
      <c r="HA21" s="297"/>
      <c r="HB21" s="297"/>
      <c r="HC21" s="297"/>
      <c r="HD21" s="297"/>
      <c r="HE21" s="297"/>
      <c r="HF21" s="297"/>
      <c r="HG21" s="297"/>
      <c r="HH21" s="297"/>
      <c r="HI21" s="297"/>
      <c r="HJ21" s="297"/>
      <c r="HK21" s="297"/>
      <c r="HL21" s="297"/>
      <c r="HM21" s="297"/>
      <c r="HN21" s="297"/>
      <c r="HO21" s="297"/>
      <c r="HP21" s="297"/>
      <c r="HQ21" s="297"/>
      <c r="HR21" s="297"/>
      <c r="HS21" s="297"/>
      <c r="HT21" s="297"/>
      <c r="HU21" s="297"/>
      <c r="HV21" s="297"/>
      <c r="HW21" s="297"/>
      <c r="HX21" s="297"/>
      <c r="HY21" s="297"/>
      <c r="HZ21" s="297"/>
      <c r="IA21" s="297"/>
      <c r="IB21" s="297"/>
      <c r="IC21" s="297"/>
      <c r="ID21" s="297"/>
      <c r="IE21" s="297"/>
      <c r="IF21" s="297"/>
      <c r="IG21" s="297"/>
      <c r="IH21" s="297"/>
      <c r="II21" s="297"/>
      <c r="IJ21" s="297"/>
      <c r="IK21" s="297"/>
      <c r="IL21" s="297"/>
      <c r="IM21" s="297"/>
      <c r="IN21" s="297"/>
      <c r="IO21" s="297"/>
      <c r="IP21" s="297"/>
      <c r="IQ21" s="297"/>
      <c r="IR21" s="297"/>
    </row>
    <row r="22" s="280" customFormat="1" ht="24" customHeight="1" spans="1:252">
      <c r="A22" s="71" t="s">
        <v>1286</v>
      </c>
      <c r="B22" s="71"/>
      <c r="C22" s="71"/>
      <c r="D22" s="69"/>
      <c r="E22" s="317">
        <f t="shared" si="0"/>
        <v>0</v>
      </c>
      <c r="F22" s="268">
        <v>0</v>
      </c>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97"/>
      <c r="AW22" s="297"/>
      <c r="AX22" s="297"/>
      <c r="AY22" s="297"/>
      <c r="AZ22" s="297"/>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c r="BW22" s="297"/>
      <c r="BX22" s="297"/>
      <c r="BY22" s="297"/>
      <c r="BZ22" s="297"/>
      <c r="CA22" s="297"/>
      <c r="CB22" s="297"/>
      <c r="CC22" s="297"/>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7"/>
      <c r="DH22" s="297"/>
      <c r="DI22" s="297"/>
      <c r="DJ22" s="297"/>
      <c r="DK22" s="297"/>
      <c r="DL22" s="297"/>
      <c r="DM22" s="297"/>
      <c r="DN22" s="297"/>
      <c r="DO22" s="297"/>
      <c r="DP22" s="297"/>
      <c r="DQ22" s="297"/>
      <c r="DR22" s="297"/>
      <c r="DS22" s="297"/>
      <c r="DT22" s="297"/>
      <c r="DU22" s="297"/>
      <c r="DV22" s="297"/>
      <c r="DW22" s="297"/>
      <c r="DX22" s="297"/>
      <c r="DY22" s="297"/>
      <c r="DZ22" s="297"/>
      <c r="EA22" s="297"/>
      <c r="EB22" s="297"/>
      <c r="EC22" s="297"/>
      <c r="ED22" s="297"/>
      <c r="EE22" s="297"/>
      <c r="EF22" s="297"/>
      <c r="EG22" s="297"/>
      <c r="EH22" s="297"/>
      <c r="EI22" s="297"/>
      <c r="EJ22" s="297"/>
      <c r="EK22" s="297"/>
      <c r="EL22" s="297"/>
      <c r="EM22" s="297"/>
      <c r="EN22" s="297"/>
      <c r="EO22" s="297"/>
      <c r="EP22" s="297"/>
      <c r="EQ22" s="297"/>
      <c r="ER22" s="297"/>
      <c r="ES22" s="297"/>
      <c r="ET22" s="297"/>
      <c r="EU22" s="297"/>
      <c r="EV22" s="297"/>
      <c r="EW22" s="297"/>
      <c r="EX22" s="297"/>
      <c r="EY22" s="297"/>
      <c r="EZ22" s="297"/>
      <c r="FA22" s="297"/>
      <c r="FB22" s="297"/>
      <c r="FC22" s="297"/>
      <c r="FD22" s="297"/>
      <c r="FE22" s="297"/>
      <c r="FF22" s="297"/>
      <c r="FG22" s="297"/>
      <c r="FH22" s="297"/>
      <c r="FI22" s="297"/>
      <c r="FJ22" s="297"/>
      <c r="FK22" s="297"/>
      <c r="FL22" s="297"/>
      <c r="FM22" s="297"/>
      <c r="FN22" s="297"/>
      <c r="FO22" s="297"/>
      <c r="FP22" s="297"/>
      <c r="FQ22" s="297"/>
      <c r="FR22" s="297"/>
      <c r="FS22" s="297"/>
      <c r="FT22" s="297"/>
      <c r="FU22" s="297"/>
      <c r="FV22" s="297"/>
      <c r="FW22" s="297"/>
      <c r="FX22" s="297"/>
      <c r="FY22" s="297"/>
      <c r="FZ22" s="297"/>
      <c r="GA22" s="297"/>
      <c r="GB22" s="297"/>
      <c r="GC22" s="297"/>
      <c r="GD22" s="297"/>
      <c r="GE22" s="297"/>
      <c r="GF22" s="297"/>
      <c r="GG22" s="297"/>
      <c r="GH22" s="297"/>
      <c r="GI22" s="297"/>
      <c r="GJ22" s="297"/>
      <c r="GK22" s="297"/>
      <c r="GL22" s="297"/>
      <c r="GM22" s="297"/>
      <c r="GN22" s="297"/>
      <c r="GO22" s="297"/>
      <c r="GP22" s="297"/>
      <c r="GQ22" s="297"/>
      <c r="GR22" s="297"/>
      <c r="GS22" s="297"/>
      <c r="GT22" s="297"/>
      <c r="GU22" s="297"/>
      <c r="GV22" s="297"/>
      <c r="GW22" s="297"/>
      <c r="GX22" s="297"/>
      <c r="GY22" s="297"/>
      <c r="GZ22" s="297"/>
      <c r="HA22" s="297"/>
      <c r="HB22" s="297"/>
      <c r="HC22" s="297"/>
      <c r="HD22" s="297"/>
      <c r="HE22" s="297"/>
      <c r="HF22" s="297"/>
      <c r="HG22" s="297"/>
      <c r="HH22" s="297"/>
      <c r="HI22" s="297"/>
      <c r="HJ22" s="297"/>
      <c r="HK22" s="297"/>
      <c r="HL22" s="297"/>
      <c r="HM22" s="297"/>
      <c r="HN22" s="297"/>
      <c r="HO22" s="297"/>
      <c r="HP22" s="297"/>
      <c r="HQ22" s="297"/>
      <c r="HR22" s="297"/>
      <c r="HS22" s="297"/>
      <c r="HT22" s="297"/>
      <c r="HU22" s="297"/>
      <c r="HV22" s="297"/>
      <c r="HW22" s="297"/>
      <c r="HX22" s="297"/>
      <c r="HY22" s="297"/>
      <c r="HZ22" s="297"/>
      <c r="IA22" s="297"/>
      <c r="IB22" s="297"/>
      <c r="IC22" s="297"/>
      <c r="ID22" s="297"/>
      <c r="IE22" s="297"/>
      <c r="IF22" s="297"/>
      <c r="IG22" s="297"/>
      <c r="IH22" s="297"/>
      <c r="II22" s="297"/>
      <c r="IJ22" s="297"/>
      <c r="IK22" s="297"/>
      <c r="IL22" s="297"/>
      <c r="IM22" s="297"/>
      <c r="IN22" s="297"/>
      <c r="IO22" s="297"/>
      <c r="IP22" s="297"/>
      <c r="IQ22" s="297"/>
      <c r="IR22" s="297"/>
    </row>
    <row r="23" s="280" customFormat="1" ht="24" customHeight="1" spans="1:252">
      <c r="A23" s="71" t="s">
        <v>1287</v>
      </c>
      <c r="B23" s="71"/>
      <c r="C23" s="71"/>
      <c r="D23" s="69"/>
      <c r="E23" s="317">
        <f t="shared" si="0"/>
        <v>0</v>
      </c>
      <c r="F23" s="268">
        <v>0</v>
      </c>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97"/>
      <c r="BE23" s="297"/>
      <c r="BF23" s="297"/>
      <c r="BG23" s="297"/>
      <c r="BH23" s="297"/>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297"/>
      <c r="EQ23" s="297"/>
      <c r="ER23" s="297"/>
      <c r="ES23" s="297"/>
      <c r="ET23" s="297"/>
      <c r="EU23" s="297"/>
      <c r="EV23" s="297"/>
      <c r="EW23" s="297"/>
      <c r="EX23" s="297"/>
      <c r="EY23" s="297"/>
      <c r="EZ23" s="297"/>
      <c r="FA23" s="297"/>
      <c r="FB23" s="297"/>
      <c r="FC23" s="297"/>
      <c r="FD23" s="297"/>
      <c r="FE23" s="297"/>
      <c r="FF23" s="297"/>
      <c r="FG23" s="297"/>
      <c r="FH23" s="297"/>
      <c r="FI23" s="297"/>
      <c r="FJ23" s="297"/>
      <c r="FK23" s="297"/>
      <c r="FL23" s="297"/>
      <c r="FM23" s="297"/>
      <c r="FN23" s="297"/>
      <c r="FO23" s="297"/>
      <c r="FP23" s="297"/>
      <c r="FQ23" s="297"/>
      <c r="FR23" s="297"/>
      <c r="FS23" s="297"/>
      <c r="FT23" s="297"/>
      <c r="FU23" s="297"/>
      <c r="FV23" s="297"/>
      <c r="FW23" s="297"/>
      <c r="FX23" s="297"/>
      <c r="FY23" s="297"/>
      <c r="FZ23" s="297"/>
      <c r="GA23" s="297"/>
      <c r="GB23" s="297"/>
      <c r="GC23" s="297"/>
      <c r="GD23" s="297"/>
      <c r="GE23" s="297"/>
      <c r="GF23" s="297"/>
      <c r="GG23" s="297"/>
      <c r="GH23" s="297"/>
      <c r="GI23" s="297"/>
      <c r="GJ23" s="297"/>
      <c r="GK23" s="297"/>
      <c r="GL23" s="297"/>
      <c r="GM23" s="297"/>
      <c r="GN23" s="297"/>
      <c r="GO23" s="297"/>
      <c r="GP23" s="297"/>
      <c r="GQ23" s="297"/>
      <c r="GR23" s="297"/>
      <c r="GS23" s="297"/>
      <c r="GT23" s="297"/>
      <c r="GU23" s="297"/>
      <c r="GV23" s="297"/>
      <c r="GW23" s="297"/>
      <c r="GX23" s="297"/>
      <c r="GY23" s="297"/>
      <c r="GZ23" s="297"/>
      <c r="HA23" s="297"/>
      <c r="HB23" s="297"/>
      <c r="HC23" s="297"/>
      <c r="HD23" s="297"/>
      <c r="HE23" s="297"/>
      <c r="HF23" s="297"/>
      <c r="HG23" s="297"/>
      <c r="HH23" s="297"/>
      <c r="HI23" s="297"/>
      <c r="HJ23" s="297"/>
      <c r="HK23" s="297"/>
      <c r="HL23" s="297"/>
      <c r="HM23" s="297"/>
      <c r="HN23" s="297"/>
      <c r="HO23" s="297"/>
      <c r="HP23" s="297"/>
      <c r="HQ23" s="297"/>
      <c r="HR23" s="297"/>
      <c r="HS23" s="297"/>
      <c r="HT23" s="297"/>
      <c r="HU23" s="297"/>
      <c r="HV23" s="297"/>
      <c r="HW23" s="297"/>
      <c r="HX23" s="297"/>
      <c r="HY23" s="297"/>
      <c r="HZ23" s="297"/>
      <c r="IA23" s="297"/>
      <c r="IB23" s="297"/>
      <c r="IC23" s="297"/>
      <c r="ID23" s="297"/>
      <c r="IE23" s="297"/>
      <c r="IF23" s="297"/>
      <c r="IG23" s="297"/>
      <c r="IH23" s="297"/>
      <c r="II23" s="297"/>
      <c r="IJ23" s="297"/>
      <c r="IK23" s="297"/>
      <c r="IL23" s="297"/>
      <c r="IM23" s="297"/>
      <c r="IN23" s="297"/>
      <c r="IO23" s="297"/>
      <c r="IP23" s="297"/>
      <c r="IQ23" s="297"/>
      <c r="IR23" s="297"/>
    </row>
    <row r="24" s="280" customFormat="1" ht="24" customHeight="1" spans="1:252">
      <c r="A24" s="66" t="s">
        <v>1288</v>
      </c>
      <c r="B24" s="318">
        <f>SUM(B25:B34)</f>
        <v>383560</v>
      </c>
      <c r="C24" s="318">
        <f>SUM(C25:C34)</f>
        <v>381686</v>
      </c>
      <c r="D24" s="69">
        <v>295230</v>
      </c>
      <c r="E24" s="317">
        <f t="shared" si="0"/>
        <v>0.773489203167001</v>
      </c>
      <c r="F24" s="268">
        <v>1.35794121705533</v>
      </c>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297"/>
      <c r="EQ24" s="297"/>
      <c r="ER24" s="297"/>
      <c r="ES24" s="297"/>
      <c r="ET24" s="297"/>
      <c r="EU24" s="297"/>
      <c r="EV24" s="297"/>
      <c r="EW24" s="297"/>
      <c r="EX24" s="297"/>
      <c r="EY24" s="297"/>
      <c r="EZ24" s="297"/>
      <c r="FA24" s="297"/>
      <c r="FB24" s="297"/>
      <c r="FC24" s="297"/>
      <c r="FD24" s="297"/>
      <c r="FE24" s="297"/>
      <c r="FF24" s="297"/>
      <c r="FG24" s="297"/>
      <c r="FH24" s="297"/>
      <c r="FI24" s="297"/>
      <c r="FJ24" s="297"/>
      <c r="FK24" s="297"/>
      <c r="FL24" s="297"/>
      <c r="FM24" s="297"/>
      <c r="FN24" s="297"/>
      <c r="FO24" s="297"/>
      <c r="FP24" s="297"/>
      <c r="FQ24" s="297"/>
      <c r="FR24" s="297"/>
      <c r="FS24" s="297"/>
      <c r="FT24" s="297"/>
      <c r="FU24" s="297"/>
      <c r="FV24" s="297"/>
      <c r="FW24" s="297"/>
      <c r="FX24" s="297"/>
      <c r="FY24" s="297"/>
      <c r="FZ24" s="297"/>
      <c r="GA24" s="297"/>
      <c r="GB24" s="297"/>
      <c r="GC24" s="297"/>
      <c r="GD24" s="297"/>
      <c r="GE24" s="297"/>
      <c r="GF24" s="297"/>
      <c r="GG24" s="297"/>
      <c r="GH24" s="297"/>
      <c r="GI24" s="297"/>
      <c r="GJ24" s="297"/>
      <c r="GK24" s="297"/>
      <c r="GL24" s="297"/>
      <c r="GM24" s="297"/>
      <c r="GN24" s="297"/>
      <c r="GO24" s="297"/>
      <c r="GP24" s="297"/>
      <c r="GQ24" s="297"/>
      <c r="GR24" s="297"/>
      <c r="GS24" s="297"/>
      <c r="GT24" s="297"/>
      <c r="GU24" s="297"/>
      <c r="GV24" s="297"/>
      <c r="GW24" s="297"/>
      <c r="GX24" s="297"/>
      <c r="GY24" s="297"/>
      <c r="GZ24" s="297"/>
      <c r="HA24" s="297"/>
      <c r="HB24" s="297"/>
      <c r="HC24" s="297"/>
      <c r="HD24" s="297"/>
      <c r="HE24" s="297"/>
      <c r="HF24" s="297"/>
      <c r="HG24" s="297"/>
      <c r="HH24" s="297"/>
      <c r="HI24" s="297"/>
      <c r="HJ24" s="297"/>
      <c r="HK24" s="297"/>
      <c r="HL24" s="297"/>
      <c r="HM24" s="297"/>
      <c r="HN24" s="297"/>
      <c r="HO24" s="297"/>
      <c r="HP24" s="297"/>
      <c r="HQ24" s="297"/>
      <c r="HR24" s="297"/>
      <c r="HS24" s="297"/>
      <c r="HT24" s="297"/>
      <c r="HU24" s="297"/>
      <c r="HV24" s="297"/>
      <c r="HW24" s="297"/>
      <c r="HX24" s="297"/>
      <c r="HY24" s="297"/>
      <c r="HZ24" s="297"/>
      <c r="IA24" s="297"/>
      <c r="IB24" s="297"/>
      <c r="IC24" s="297"/>
      <c r="ID24" s="297"/>
      <c r="IE24" s="297"/>
      <c r="IF24" s="297"/>
      <c r="IG24" s="297"/>
      <c r="IH24" s="297"/>
      <c r="II24" s="297"/>
      <c r="IJ24" s="297"/>
      <c r="IK24" s="297"/>
      <c r="IL24" s="297"/>
      <c r="IM24" s="297"/>
      <c r="IN24" s="297"/>
      <c r="IO24" s="297"/>
      <c r="IP24" s="297"/>
      <c r="IQ24" s="297"/>
      <c r="IR24" s="297"/>
    </row>
    <row r="25" s="280" customFormat="1" ht="24" customHeight="1" spans="1:252">
      <c r="A25" s="71" t="s">
        <v>1289</v>
      </c>
      <c r="B25" s="319">
        <v>369670</v>
      </c>
      <c r="C25" s="319">
        <v>226900</v>
      </c>
      <c r="D25" s="69">
        <v>308673</v>
      </c>
      <c r="E25" s="317">
        <f t="shared" si="0"/>
        <v>1.36039224327898</v>
      </c>
      <c r="F25" s="268">
        <v>1.7566284806993</v>
      </c>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7"/>
      <c r="CE25" s="297"/>
      <c r="CF25" s="297"/>
      <c r="CG25" s="297"/>
      <c r="CH25" s="297"/>
      <c r="CI25" s="297"/>
      <c r="CJ25" s="297"/>
      <c r="CK25" s="297"/>
      <c r="CL25" s="297"/>
      <c r="CM25" s="297"/>
      <c r="CN25" s="297"/>
      <c r="CO25" s="297"/>
      <c r="CP25" s="297"/>
      <c r="CQ25" s="297"/>
      <c r="CR25" s="297"/>
      <c r="CS25" s="297"/>
      <c r="CT25" s="297"/>
      <c r="CU25" s="297"/>
      <c r="CV25" s="297"/>
      <c r="CW25" s="297"/>
      <c r="CX25" s="297"/>
      <c r="CY25" s="297"/>
      <c r="CZ25" s="297"/>
      <c r="DA25" s="297"/>
      <c r="DB25" s="297"/>
      <c r="DC25" s="297"/>
      <c r="DD25" s="297"/>
      <c r="DE25" s="297"/>
      <c r="DF25" s="297"/>
      <c r="DG25" s="297"/>
      <c r="DH25" s="297"/>
      <c r="DI25" s="297"/>
      <c r="DJ25" s="297"/>
      <c r="DK25" s="297"/>
      <c r="DL25" s="297"/>
      <c r="DM25" s="297"/>
      <c r="DN25" s="297"/>
      <c r="DO25" s="297"/>
      <c r="DP25" s="297"/>
      <c r="DQ25" s="297"/>
      <c r="DR25" s="297"/>
      <c r="DS25" s="297"/>
      <c r="DT25" s="297"/>
      <c r="DU25" s="297"/>
      <c r="DV25" s="297"/>
      <c r="DW25" s="297"/>
      <c r="DX25" s="297"/>
      <c r="DY25" s="297"/>
      <c r="DZ25" s="297"/>
      <c r="EA25" s="297"/>
      <c r="EB25" s="297"/>
      <c r="EC25" s="297"/>
      <c r="ED25" s="297"/>
      <c r="EE25" s="297"/>
      <c r="EF25" s="297"/>
      <c r="EG25" s="297"/>
      <c r="EH25" s="297"/>
      <c r="EI25" s="297"/>
      <c r="EJ25" s="297"/>
      <c r="EK25" s="297"/>
      <c r="EL25" s="297"/>
      <c r="EM25" s="297"/>
      <c r="EN25" s="297"/>
      <c r="EO25" s="297"/>
      <c r="EP25" s="297"/>
      <c r="EQ25" s="297"/>
      <c r="ER25" s="297"/>
      <c r="ES25" s="297"/>
      <c r="ET25" s="297"/>
      <c r="EU25" s="297"/>
      <c r="EV25" s="297"/>
      <c r="EW25" s="297"/>
      <c r="EX25" s="297"/>
      <c r="EY25" s="297"/>
      <c r="EZ25" s="297"/>
      <c r="FA25" s="297"/>
      <c r="FB25" s="297"/>
      <c r="FC25" s="297"/>
      <c r="FD25" s="297"/>
      <c r="FE25" s="297"/>
      <c r="FF25" s="297"/>
      <c r="FG25" s="297"/>
      <c r="FH25" s="297"/>
      <c r="FI25" s="297"/>
      <c r="FJ25" s="297"/>
      <c r="FK25" s="297"/>
      <c r="FL25" s="297"/>
      <c r="FM25" s="297"/>
      <c r="FN25" s="297"/>
      <c r="FO25" s="297"/>
      <c r="FP25" s="297"/>
      <c r="FQ25" s="297"/>
      <c r="FR25" s="297"/>
      <c r="FS25" s="297"/>
      <c r="FT25" s="297"/>
      <c r="FU25" s="297"/>
      <c r="FV25" s="297"/>
      <c r="FW25" s="297"/>
      <c r="FX25" s="297"/>
      <c r="FY25" s="297"/>
      <c r="FZ25" s="297"/>
      <c r="GA25" s="297"/>
      <c r="GB25" s="297"/>
      <c r="GC25" s="297"/>
      <c r="GD25" s="297"/>
      <c r="GE25" s="297"/>
      <c r="GF25" s="297"/>
      <c r="GG25" s="297"/>
      <c r="GH25" s="297"/>
      <c r="GI25" s="297"/>
      <c r="GJ25" s="297"/>
      <c r="GK25" s="297"/>
      <c r="GL25" s="297"/>
      <c r="GM25" s="297"/>
      <c r="GN25" s="297"/>
      <c r="GO25" s="297"/>
      <c r="GP25" s="297"/>
      <c r="GQ25" s="297"/>
      <c r="GR25" s="297"/>
      <c r="GS25" s="297"/>
      <c r="GT25" s="297"/>
      <c r="GU25" s="297"/>
      <c r="GV25" s="297"/>
      <c r="GW25" s="297"/>
      <c r="GX25" s="297"/>
      <c r="GY25" s="297"/>
      <c r="GZ25" s="297"/>
      <c r="HA25" s="297"/>
      <c r="HB25" s="297"/>
      <c r="HC25" s="297"/>
      <c r="HD25" s="297"/>
      <c r="HE25" s="297"/>
      <c r="HF25" s="297"/>
      <c r="HG25" s="297"/>
      <c r="HH25" s="297"/>
      <c r="HI25" s="297"/>
      <c r="HJ25" s="297"/>
      <c r="HK25" s="297"/>
      <c r="HL25" s="297"/>
      <c r="HM25" s="297"/>
      <c r="HN25" s="297"/>
      <c r="HO25" s="297"/>
      <c r="HP25" s="297"/>
      <c r="HQ25" s="297"/>
      <c r="HR25" s="297"/>
      <c r="HS25" s="297"/>
      <c r="HT25" s="297"/>
      <c r="HU25" s="297"/>
      <c r="HV25" s="297"/>
      <c r="HW25" s="297"/>
      <c r="HX25" s="297"/>
      <c r="HY25" s="297"/>
      <c r="HZ25" s="297"/>
      <c r="IA25" s="297"/>
      <c r="IB25" s="297"/>
      <c r="IC25" s="297"/>
      <c r="ID25" s="297"/>
      <c r="IE25" s="297"/>
      <c r="IF25" s="297"/>
      <c r="IG25" s="297"/>
      <c r="IH25" s="297"/>
      <c r="II25" s="297"/>
      <c r="IJ25" s="297"/>
      <c r="IK25" s="297"/>
      <c r="IL25" s="297"/>
      <c r="IM25" s="297"/>
      <c r="IN25" s="297"/>
      <c r="IO25" s="297"/>
      <c r="IP25" s="297"/>
      <c r="IQ25" s="297"/>
      <c r="IR25" s="297"/>
    </row>
    <row r="26" s="280" customFormat="1" ht="24" customHeight="1" spans="1:252">
      <c r="A26" s="71" t="s">
        <v>1290</v>
      </c>
      <c r="B26" s="319">
        <v>10890</v>
      </c>
      <c r="C26" s="319">
        <v>13420</v>
      </c>
      <c r="D26" s="69">
        <v>9484</v>
      </c>
      <c r="E26" s="317">
        <f t="shared" si="0"/>
        <v>0.706706408345753</v>
      </c>
      <c r="F26" s="268">
        <v>1.30400109995875</v>
      </c>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297"/>
      <c r="CB26" s="297"/>
      <c r="CC26" s="297"/>
      <c r="CD26" s="297"/>
      <c r="CE26" s="297"/>
      <c r="CF26" s="297"/>
      <c r="CG26" s="297"/>
      <c r="CH26" s="297"/>
      <c r="CI26" s="297"/>
      <c r="CJ26" s="297"/>
      <c r="CK26" s="297"/>
      <c r="CL26" s="297"/>
      <c r="CM26" s="297"/>
      <c r="CN26" s="297"/>
      <c r="CO26" s="297"/>
      <c r="CP26" s="297"/>
      <c r="CQ26" s="297"/>
      <c r="CR26" s="297"/>
      <c r="CS26" s="297"/>
      <c r="CT26" s="297"/>
      <c r="CU26" s="297"/>
      <c r="CV26" s="297"/>
      <c r="CW26" s="297"/>
      <c r="CX26" s="297"/>
      <c r="CY26" s="297"/>
      <c r="CZ26" s="297"/>
      <c r="DA26" s="297"/>
      <c r="DB26" s="297"/>
      <c r="DC26" s="297"/>
      <c r="DD26" s="297"/>
      <c r="DE26" s="297"/>
      <c r="DF26" s="297"/>
      <c r="DG26" s="297"/>
      <c r="DH26" s="297"/>
      <c r="DI26" s="297"/>
      <c r="DJ26" s="297"/>
      <c r="DK26" s="297"/>
      <c r="DL26" s="297"/>
      <c r="DM26" s="297"/>
      <c r="DN26" s="297"/>
      <c r="DO26" s="297"/>
      <c r="DP26" s="297"/>
      <c r="DQ26" s="297"/>
      <c r="DR26" s="297"/>
      <c r="DS26" s="297"/>
      <c r="DT26" s="297"/>
      <c r="DU26" s="297"/>
      <c r="DV26" s="297"/>
      <c r="DW26" s="297"/>
      <c r="DX26" s="297"/>
      <c r="DY26" s="297"/>
      <c r="DZ26" s="297"/>
      <c r="EA26" s="297"/>
      <c r="EB26" s="297"/>
      <c r="EC26" s="297"/>
      <c r="ED26" s="297"/>
      <c r="EE26" s="297"/>
      <c r="EF26" s="297"/>
      <c r="EG26" s="297"/>
      <c r="EH26" s="297"/>
      <c r="EI26" s="297"/>
      <c r="EJ26" s="297"/>
      <c r="EK26" s="297"/>
      <c r="EL26" s="297"/>
      <c r="EM26" s="297"/>
      <c r="EN26" s="297"/>
      <c r="EO26" s="297"/>
      <c r="EP26" s="297"/>
      <c r="EQ26" s="297"/>
      <c r="ER26" s="297"/>
      <c r="ES26" s="297"/>
      <c r="ET26" s="297"/>
      <c r="EU26" s="297"/>
      <c r="EV26" s="297"/>
      <c r="EW26" s="297"/>
      <c r="EX26" s="297"/>
      <c r="EY26" s="297"/>
      <c r="EZ26" s="297"/>
      <c r="FA26" s="297"/>
      <c r="FB26" s="297"/>
      <c r="FC26" s="297"/>
      <c r="FD26" s="297"/>
      <c r="FE26" s="297"/>
      <c r="FF26" s="297"/>
      <c r="FG26" s="297"/>
      <c r="FH26" s="297"/>
      <c r="FI26" s="297"/>
      <c r="FJ26" s="297"/>
      <c r="FK26" s="297"/>
      <c r="FL26" s="297"/>
      <c r="FM26" s="297"/>
      <c r="FN26" s="297"/>
      <c r="FO26" s="297"/>
      <c r="FP26" s="297"/>
      <c r="FQ26" s="297"/>
      <c r="FR26" s="297"/>
      <c r="FS26" s="297"/>
      <c r="FT26" s="297"/>
      <c r="FU26" s="297"/>
      <c r="FV26" s="297"/>
      <c r="FW26" s="297"/>
      <c r="FX26" s="297"/>
      <c r="FY26" s="297"/>
      <c r="FZ26" s="297"/>
      <c r="GA26" s="297"/>
      <c r="GB26" s="297"/>
      <c r="GC26" s="297"/>
      <c r="GD26" s="297"/>
      <c r="GE26" s="297"/>
      <c r="GF26" s="297"/>
      <c r="GG26" s="297"/>
      <c r="GH26" s="297"/>
      <c r="GI26" s="297"/>
      <c r="GJ26" s="297"/>
      <c r="GK26" s="297"/>
      <c r="GL26" s="297"/>
      <c r="GM26" s="297"/>
      <c r="GN26" s="297"/>
      <c r="GO26" s="297"/>
      <c r="GP26" s="297"/>
      <c r="GQ26" s="297"/>
      <c r="GR26" s="297"/>
      <c r="GS26" s="297"/>
      <c r="GT26" s="297"/>
      <c r="GU26" s="297"/>
      <c r="GV26" s="297"/>
      <c r="GW26" s="297"/>
      <c r="GX26" s="297"/>
      <c r="GY26" s="297"/>
      <c r="GZ26" s="297"/>
      <c r="HA26" s="297"/>
      <c r="HB26" s="297"/>
      <c r="HC26" s="297"/>
      <c r="HD26" s="297"/>
      <c r="HE26" s="297"/>
      <c r="HF26" s="297"/>
      <c r="HG26" s="297"/>
      <c r="HH26" s="297"/>
      <c r="HI26" s="297"/>
      <c r="HJ26" s="297"/>
      <c r="HK26" s="297"/>
      <c r="HL26" s="297"/>
      <c r="HM26" s="297"/>
      <c r="HN26" s="297"/>
      <c r="HO26" s="297"/>
      <c r="HP26" s="297"/>
      <c r="HQ26" s="297"/>
      <c r="HR26" s="297"/>
      <c r="HS26" s="297"/>
      <c r="HT26" s="297"/>
      <c r="HU26" s="297"/>
      <c r="HV26" s="297"/>
      <c r="HW26" s="297"/>
      <c r="HX26" s="297"/>
      <c r="HY26" s="297"/>
      <c r="HZ26" s="297"/>
      <c r="IA26" s="297"/>
      <c r="IB26" s="297"/>
      <c r="IC26" s="297"/>
      <c r="ID26" s="297"/>
      <c r="IE26" s="297"/>
      <c r="IF26" s="297"/>
      <c r="IG26" s="297"/>
      <c r="IH26" s="297"/>
      <c r="II26" s="297"/>
      <c r="IJ26" s="297"/>
      <c r="IK26" s="297"/>
      <c r="IL26" s="297"/>
      <c r="IM26" s="297"/>
      <c r="IN26" s="297"/>
      <c r="IO26" s="297"/>
      <c r="IP26" s="297"/>
      <c r="IQ26" s="297"/>
      <c r="IR26" s="297"/>
    </row>
    <row r="27" s="280" customFormat="1" ht="24" customHeight="1" spans="1:252">
      <c r="A27" s="71" t="s">
        <v>1291</v>
      </c>
      <c r="B27" s="319"/>
      <c r="C27" s="319"/>
      <c r="D27" s="69"/>
      <c r="E27" s="317">
        <f t="shared" si="0"/>
        <v>0</v>
      </c>
      <c r="F27" s="268"/>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c r="BD27" s="297"/>
      <c r="BE27" s="297"/>
      <c r="BF27" s="297"/>
      <c r="BG27" s="297"/>
      <c r="BH27" s="297"/>
      <c r="BI27" s="297"/>
      <c r="BJ27" s="297"/>
      <c r="BK27" s="297"/>
      <c r="BL27" s="297"/>
      <c r="BM27" s="297"/>
      <c r="BN27" s="297"/>
      <c r="BO27" s="297"/>
      <c r="BP27" s="297"/>
      <c r="BQ27" s="297"/>
      <c r="BR27" s="297"/>
      <c r="BS27" s="297"/>
      <c r="BT27" s="297"/>
      <c r="BU27" s="297"/>
      <c r="BV27" s="297"/>
      <c r="BW27" s="297"/>
      <c r="BX27" s="297"/>
      <c r="BY27" s="297"/>
      <c r="BZ27" s="297"/>
      <c r="CA27" s="297"/>
      <c r="CB27" s="297"/>
      <c r="CC27" s="297"/>
      <c r="CD27" s="297"/>
      <c r="CE27" s="297"/>
      <c r="CF27" s="297"/>
      <c r="CG27" s="297"/>
      <c r="CH27" s="297"/>
      <c r="CI27" s="297"/>
      <c r="CJ27" s="297"/>
      <c r="CK27" s="297"/>
      <c r="CL27" s="297"/>
      <c r="CM27" s="297"/>
      <c r="CN27" s="297"/>
      <c r="CO27" s="297"/>
      <c r="CP27" s="297"/>
      <c r="CQ27" s="297"/>
      <c r="CR27" s="297"/>
      <c r="CS27" s="297"/>
      <c r="CT27" s="297"/>
      <c r="CU27" s="297"/>
      <c r="CV27" s="297"/>
      <c r="CW27" s="297"/>
      <c r="CX27" s="297"/>
      <c r="CY27" s="297"/>
      <c r="CZ27" s="297"/>
      <c r="DA27" s="297"/>
      <c r="DB27" s="297"/>
      <c r="DC27" s="297"/>
      <c r="DD27" s="297"/>
      <c r="DE27" s="297"/>
      <c r="DF27" s="297"/>
      <c r="DG27" s="297"/>
      <c r="DH27" s="297"/>
      <c r="DI27" s="297"/>
      <c r="DJ27" s="297"/>
      <c r="DK27" s="297"/>
      <c r="DL27" s="297"/>
      <c r="DM27" s="297"/>
      <c r="DN27" s="297"/>
      <c r="DO27" s="297"/>
      <c r="DP27" s="297"/>
      <c r="DQ27" s="297"/>
      <c r="DR27" s="297"/>
      <c r="DS27" s="297"/>
      <c r="DT27" s="297"/>
      <c r="DU27" s="297"/>
      <c r="DV27" s="297"/>
      <c r="DW27" s="297"/>
      <c r="DX27" s="297"/>
      <c r="DY27" s="297"/>
      <c r="DZ27" s="297"/>
      <c r="EA27" s="297"/>
      <c r="EB27" s="297"/>
      <c r="EC27" s="297"/>
      <c r="ED27" s="297"/>
      <c r="EE27" s="297"/>
      <c r="EF27" s="297"/>
      <c r="EG27" s="297"/>
      <c r="EH27" s="297"/>
      <c r="EI27" s="297"/>
      <c r="EJ27" s="297"/>
      <c r="EK27" s="297"/>
      <c r="EL27" s="297"/>
      <c r="EM27" s="297"/>
      <c r="EN27" s="297"/>
      <c r="EO27" s="297"/>
      <c r="EP27" s="297"/>
      <c r="EQ27" s="297"/>
      <c r="ER27" s="297"/>
      <c r="ES27" s="297"/>
      <c r="ET27" s="297"/>
      <c r="EU27" s="297"/>
      <c r="EV27" s="297"/>
      <c r="EW27" s="297"/>
      <c r="EX27" s="297"/>
      <c r="EY27" s="297"/>
      <c r="EZ27" s="297"/>
      <c r="FA27" s="297"/>
      <c r="FB27" s="297"/>
      <c r="FC27" s="297"/>
      <c r="FD27" s="297"/>
      <c r="FE27" s="297"/>
      <c r="FF27" s="297"/>
      <c r="FG27" s="297"/>
      <c r="FH27" s="297"/>
      <c r="FI27" s="297"/>
      <c r="FJ27" s="297"/>
      <c r="FK27" s="297"/>
      <c r="FL27" s="297"/>
      <c r="FM27" s="297"/>
      <c r="FN27" s="297"/>
      <c r="FO27" s="297"/>
      <c r="FP27" s="297"/>
      <c r="FQ27" s="297"/>
      <c r="FR27" s="297"/>
      <c r="FS27" s="297"/>
      <c r="FT27" s="297"/>
      <c r="FU27" s="297"/>
      <c r="FV27" s="297"/>
      <c r="FW27" s="297"/>
      <c r="FX27" s="297"/>
      <c r="FY27" s="297"/>
      <c r="FZ27" s="297"/>
      <c r="GA27" s="297"/>
      <c r="GB27" s="297"/>
      <c r="GC27" s="297"/>
      <c r="GD27" s="297"/>
      <c r="GE27" s="297"/>
      <c r="GF27" s="297"/>
      <c r="GG27" s="297"/>
      <c r="GH27" s="297"/>
      <c r="GI27" s="297"/>
      <c r="GJ27" s="297"/>
      <c r="GK27" s="297"/>
      <c r="GL27" s="297"/>
      <c r="GM27" s="297"/>
      <c r="GN27" s="297"/>
      <c r="GO27" s="297"/>
      <c r="GP27" s="297"/>
      <c r="GQ27" s="297"/>
      <c r="GR27" s="297"/>
      <c r="GS27" s="297"/>
      <c r="GT27" s="297"/>
      <c r="GU27" s="297"/>
      <c r="GV27" s="297"/>
      <c r="GW27" s="297"/>
      <c r="GX27" s="297"/>
      <c r="GY27" s="297"/>
      <c r="GZ27" s="297"/>
      <c r="HA27" s="297"/>
      <c r="HB27" s="297"/>
      <c r="HC27" s="297"/>
      <c r="HD27" s="297"/>
      <c r="HE27" s="297"/>
      <c r="HF27" s="297"/>
      <c r="HG27" s="297"/>
      <c r="HH27" s="297"/>
      <c r="HI27" s="297"/>
      <c r="HJ27" s="297"/>
      <c r="HK27" s="297"/>
      <c r="HL27" s="297"/>
      <c r="HM27" s="297"/>
      <c r="HN27" s="297"/>
      <c r="HO27" s="297"/>
      <c r="HP27" s="297"/>
      <c r="HQ27" s="297"/>
      <c r="HR27" s="297"/>
      <c r="HS27" s="297"/>
      <c r="HT27" s="297"/>
      <c r="HU27" s="297"/>
      <c r="HV27" s="297"/>
      <c r="HW27" s="297"/>
      <c r="HX27" s="297"/>
      <c r="HY27" s="297"/>
      <c r="HZ27" s="297"/>
      <c r="IA27" s="297"/>
      <c r="IB27" s="297"/>
      <c r="IC27" s="297"/>
      <c r="ID27" s="297"/>
      <c r="IE27" s="297"/>
      <c r="IF27" s="297"/>
      <c r="IG27" s="297"/>
      <c r="IH27" s="297"/>
      <c r="II27" s="297"/>
      <c r="IJ27" s="297"/>
      <c r="IK27" s="297"/>
      <c r="IL27" s="297"/>
      <c r="IM27" s="297"/>
      <c r="IN27" s="297"/>
      <c r="IO27" s="297"/>
      <c r="IP27" s="297"/>
      <c r="IQ27" s="297"/>
      <c r="IR27" s="297"/>
    </row>
    <row r="28" s="280" customFormat="1" ht="24" customHeight="1" spans="1:252">
      <c r="A28" s="71" t="s">
        <v>1292</v>
      </c>
      <c r="B28" s="319">
        <v>3000</v>
      </c>
      <c r="C28" s="319">
        <v>57866</v>
      </c>
      <c r="D28" s="69">
        <v>3320</v>
      </c>
      <c r="E28" s="317">
        <f t="shared" si="0"/>
        <v>0.0573739328794111</v>
      </c>
      <c r="F28" s="268">
        <v>23.0555555555556</v>
      </c>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297"/>
      <c r="BJ28" s="297"/>
      <c r="BK28" s="297"/>
      <c r="BL28" s="297"/>
      <c r="BM28" s="297"/>
      <c r="BN28" s="297"/>
      <c r="BO28" s="297"/>
      <c r="BP28" s="297"/>
      <c r="BQ28" s="297"/>
      <c r="BR28" s="297"/>
      <c r="BS28" s="297"/>
      <c r="BT28" s="297"/>
      <c r="BU28" s="297"/>
      <c r="BV28" s="297"/>
      <c r="BW28" s="297"/>
      <c r="BX28" s="297"/>
      <c r="BY28" s="297"/>
      <c r="BZ28" s="297"/>
      <c r="CA28" s="297"/>
      <c r="CB28" s="297"/>
      <c r="CC28" s="297"/>
      <c r="CD28" s="297"/>
      <c r="CE28" s="297"/>
      <c r="CF28" s="297"/>
      <c r="CG28" s="297"/>
      <c r="CH28" s="297"/>
      <c r="CI28" s="297"/>
      <c r="CJ28" s="297"/>
      <c r="CK28" s="297"/>
      <c r="CL28" s="297"/>
      <c r="CM28" s="297"/>
      <c r="CN28" s="297"/>
      <c r="CO28" s="297"/>
      <c r="CP28" s="297"/>
      <c r="CQ28" s="297"/>
      <c r="CR28" s="297"/>
      <c r="CS28" s="297"/>
      <c r="CT28" s="297"/>
      <c r="CU28" s="297"/>
      <c r="CV28" s="297"/>
      <c r="CW28" s="297"/>
      <c r="CX28" s="297"/>
      <c r="CY28" s="297"/>
      <c r="CZ28" s="297"/>
      <c r="DA28" s="297"/>
      <c r="DB28" s="297"/>
      <c r="DC28" s="297"/>
      <c r="DD28" s="297"/>
      <c r="DE28" s="297"/>
      <c r="DF28" s="297"/>
      <c r="DG28" s="297"/>
      <c r="DH28" s="297"/>
      <c r="DI28" s="297"/>
      <c r="DJ28" s="297"/>
      <c r="DK28" s="297"/>
      <c r="DL28" s="297"/>
      <c r="DM28" s="297"/>
      <c r="DN28" s="297"/>
      <c r="DO28" s="297"/>
      <c r="DP28" s="297"/>
      <c r="DQ28" s="297"/>
      <c r="DR28" s="297"/>
      <c r="DS28" s="297"/>
      <c r="DT28" s="297"/>
      <c r="DU28" s="297"/>
      <c r="DV28" s="297"/>
      <c r="DW28" s="297"/>
      <c r="DX28" s="297"/>
      <c r="DY28" s="297"/>
      <c r="DZ28" s="297"/>
      <c r="EA28" s="297"/>
      <c r="EB28" s="297"/>
      <c r="EC28" s="297"/>
      <c r="ED28" s="297"/>
      <c r="EE28" s="297"/>
      <c r="EF28" s="297"/>
      <c r="EG28" s="297"/>
      <c r="EH28" s="297"/>
      <c r="EI28" s="297"/>
      <c r="EJ28" s="297"/>
      <c r="EK28" s="297"/>
      <c r="EL28" s="297"/>
      <c r="EM28" s="297"/>
      <c r="EN28" s="297"/>
      <c r="EO28" s="297"/>
      <c r="EP28" s="297"/>
      <c r="EQ28" s="297"/>
      <c r="ER28" s="297"/>
      <c r="ES28" s="297"/>
      <c r="ET28" s="297"/>
      <c r="EU28" s="297"/>
      <c r="EV28" s="297"/>
      <c r="EW28" s="297"/>
      <c r="EX28" s="297"/>
      <c r="EY28" s="297"/>
      <c r="EZ28" s="297"/>
      <c r="FA28" s="297"/>
      <c r="FB28" s="297"/>
      <c r="FC28" s="297"/>
      <c r="FD28" s="297"/>
      <c r="FE28" s="297"/>
      <c r="FF28" s="297"/>
      <c r="FG28" s="297"/>
      <c r="FH28" s="297"/>
      <c r="FI28" s="297"/>
      <c r="FJ28" s="297"/>
      <c r="FK28" s="297"/>
      <c r="FL28" s="297"/>
      <c r="FM28" s="297"/>
      <c r="FN28" s="297"/>
      <c r="FO28" s="297"/>
      <c r="FP28" s="297"/>
      <c r="FQ28" s="297"/>
      <c r="FR28" s="297"/>
      <c r="FS28" s="297"/>
      <c r="FT28" s="297"/>
      <c r="FU28" s="297"/>
      <c r="FV28" s="297"/>
      <c r="FW28" s="297"/>
      <c r="FX28" s="297"/>
      <c r="FY28" s="297"/>
      <c r="FZ28" s="297"/>
      <c r="GA28" s="297"/>
      <c r="GB28" s="297"/>
      <c r="GC28" s="297"/>
      <c r="GD28" s="297"/>
      <c r="GE28" s="297"/>
      <c r="GF28" s="297"/>
      <c r="GG28" s="297"/>
      <c r="GH28" s="297"/>
      <c r="GI28" s="297"/>
      <c r="GJ28" s="297"/>
      <c r="GK28" s="297"/>
      <c r="GL28" s="297"/>
      <c r="GM28" s="297"/>
      <c r="GN28" s="297"/>
      <c r="GO28" s="297"/>
      <c r="GP28" s="297"/>
      <c r="GQ28" s="297"/>
      <c r="GR28" s="297"/>
      <c r="GS28" s="297"/>
      <c r="GT28" s="297"/>
      <c r="GU28" s="297"/>
      <c r="GV28" s="297"/>
      <c r="GW28" s="297"/>
      <c r="GX28" s="297"/>
      <c r="GY28" s="297"/>
      <c r="GZ28" s="297"/>
      <c r="HA28" s="297"/>
      <c r="HB28" s="297"/>
      <c r="HC28" s="297"/>
      <c r="HD28" s="297"/>
      <c r="HE28" s="297"/>
      <c r="HF28" s="297"/>
      <c r="HG28" s="297"/>
      <c r="HH28" s="297"/>
      <c r="HI28" s="297"/>
      <c r="HJ28" s="297"/>
      <c r="HK28" s="297"/>
      <c r="HL28" s="297"/>
      <c r="HM28" s="297"/>
      <c r="HN28" s="297"/>
      <c r="HO28" s="297"/>
      <c r="HP28" s="297"/>
      <c r="HQ28" s="297"/>
      <c r="HR28" s="297"/>
      <c r="HS28" s="297"/>
      <c r="HT28" s="297"/>
      <c r="HU28" s="297"/>
      <c r="HV28" s="297"/>
      <c r="HW28" s="297"/>
      <c r="HX28" s="297"/>
      <c r="HY28" s="297"/>
      <c r="HZ28" s="297"/>
      <c r="IA28" s="297"/>
      <c r="IB28" s="297"/>
      <c r="IC28" s="297"/>
      <c r="ID28" s="297"/>
      <c r="IE28" s="297"/>
      <c r="IF28" s="297"/>
      <c r="IG28" s="297"/>
      <c r="IH28" s="297"/>
      <c r="II28" s="297"/>
      <c r="IJ28" s="297"/>
      <c r="IK28" s="297"/>
      <c r="IL28" s="297"/>
      <c r="IM28" s="297"/>
      <c r="IN28" s="297"/>
      <c r="IO28" s="297"/>
      <c r="IP28" s="297"/>
      <c r="IQ28" s="297"/>
      <c r="IR28" s="297"/>
    </row>
    <row r="29" s="280" customFormat="1" ht="24" customHeight="1" spans="1:252">
      <c r="A29" s="71" t="s">
        <v>1293</v>
      </c>
      <c r="B29" s="319"/>
      <c r="C29" s="319"/>
      <c r="D29" s="69"/>
      <c r="E29" s="317">
        <f t="shared" si="0"/>
        <v>0</v>
      </c>
      <c r="F29" s="268">
        <v>0</v>
      </c>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7"/>
      <c r="AY29" s="297"/>
      <c r="AZ29" s="297"/>
      <c r="BA29" s="297"/>
      <c r="BB29" s="297"/>
      <c r="BC29" s="297"/>
      <c r="BD29" s="297"/>
      <c r="BE29" s="297"/>
      <c r="BF29" s="297"/>
      <c r="BG29" s="297"/>
      <c r="BH29" s="297"/>
      <c r="BI29" s="297"/>
      <c r="BJ29" s="297"/>
      <c r="BK29" s="297"/>
      <c r="BL29" s="297"/>
      <c r="BM29" s="297"/>
      <c r="BN29" s="297"/>
      <c r="BO29" s="297"/>
      <c r="BP29" s="297"/>
      <c r="BQ29" s="297"/>
      <c r="BR29" s="297"/>
      <c r="BS29" s="297"/>
      <c r="BT29" s="297"/>
      <c r="BU29" s="297"/>
      <c r="BV29" s="297"/>
      <c r="BW29" s="297"/>
      <c r="BX29" s="297"/>
      <c r="BY29" s="297"/>
      <c r="BZ29" s="297"/>
      <c r="CA29" s="297"/>
      <c r="CB29" s="297"/>
      <c r="CC29" s="297"/>
      <c r="CD29" s="297"/>
      <c r="CE29" s="297"/>
      <c r="CF29" s="297"/>
      <c r="CG29" s="297"/>
      <c r="CH29" s="297"/>
      <c r="CI29" s="297"/>
      <c r="CJ29" s="297"/>
      <c r="CK29" s="297"/>
      <c r="CL29" s="297"/>
      <c r="CM29" s="297"/>
      <c r="CN29" s="297"/>
      <c r="CO29" s="297"/>
      <c r="CP29" s="297"/>
      <c r="CQ29" s="297"/>
      <c r="CR29" s="297"/>
      <c r="CS29" s="297"/>
      <c r="CT29" s="297"/>
      <c r="CU29" s="297"/>
      <c r="CV29" s="297"/>
      <c r="CW29" s="297"/>
      <c r="CX29" s="297"/>
      <c r="CY29" s="297"/>
      <c r="CZ29" s="297"/>
      <c r="DA29" s="297"/>
      <c r="DB29" s="297"/>
      <c r="DC29" s="297"/>
      <c r="DD29" s="297"/>
      <c r="DE29" s="297"/>
      <c r="DF29" s="297"/>
      <c r="DG29" s="297"/>
      <c r="DH29" s="297"/>
      <c r="DI29" s="297"/>
      <c r="DJ29" s="297"/>
      <c r="DK29" s="297"/>
      <c r="DL29" s="297"/>
      <c r="DM29" s="297"/>
      <c r="DN29" s="297"/>
      <c r="DO29" s="297"/>
      <c r="DP29" s="297"/>
      <c r="DQ29" s="297"/>
      <c r="DR29" s="297"/>
      <c r="DS29" s="297"/>
      <c r="DT29" s="297"/>
      <c r="DU29" s="297"/>
      <c r="DV29" s="297"/>
      <c r="DW29" s="297"/>
      <c r="DX29" s="297"/>
      <c r="DY29" s="297"/>
      <c r="DZ29" s="297"/>
      <c r="EA29" s="297"/>
      <c r="EB29" s="297"/>
      <c r="EC29" s="297"/>
      <c r="ED29" s="297"/>
      <c r="EE29" s="297"/>
      <c r="EF29" s="297"/>
      <c r="EG29" s="297"/>
      <c r="EH29" s="297"/>
      <c r="EI29" s="297"/>
      <c r="EJ29" s="297"/>
      <c r="EK29" s="297"/>
      <c r="EL29" s="297"/>
      <c r="EM29" s="297"/>
      <c r="EN29" s="297"/>
      <c r="EO29" s="297"/>
      <c r="EP29" s="297"/>
      <c r="EQ29" s="297"/>
      <c r="ER29" s="297"/>
      <c r="ES29" s="297"/>
      <c r="ET29" s="297"/>
      <c r="EU29" s="297"/>
      <c r="EV29" s="297"/>
      <c r="EW29" s="297"/>
      <c r="EX29" s="297"/>
      <c r="EY29" s="297"/>
      <c r="EZ29" s="297"/>
      <c r="FA29" s="297"/>
      <c r="FB29" s="297"/>
      <c r="FC29" s="297"/>
      <c r="FD29" s="297"/>
      <c r="FE29" s="297"/>
      <c r="FF29" s="297"/>
      <c r="FG29" s="297"/>
      <c r="FH29" s="297"/>
      <c r="FI29" s="297"/>
      <c r="FJ29" s="297"/>
      <c r="FK29" s="297"/>
      <c r="FL29" s="297"/>
      <c r="FM29" s="297"/>
      <c r="FN29" s="297"/>
      <c r="FO29" s="297"/>
      <c r="FP29" s="297"/>
      <c r="FQ29" s="297"/>
      <c r="FR29" s="297"/>
      <c r="FS29" s="297"/>
      <c r="FT29" s="297"/>
      <c r="FU29" s="297"/>
      <c r="FV29" s="297"/>
      <c r="FW29" s="297"/>
      <c r="FX29" s="297"/>
      <c r="FY29" s="297"/>
      <c r="FZ29" s="297"/>
      <c r="GA29" s="297"/>
      <c r="GB29" s="297"/>
      <c r="GC29" s="297"/>
      <c r="GD29" s="297"/>
      <c r="GE29" s="297"/>
      <c r="GF29" s="297"/>
      <c r="GG29" s="297"/>
      <c r="GH29" s="297"/>
      <c r="GI29" s="297"/>
      <c r="GJ29" s="297"/>
      <c r="GK29" s="297"/>
      <c r="GL29" s="297"/>
      <c r="GM29" s="297"/>
      <c r="GN29" s="297"/>
      <c r="GO29" s="297"/>
      <c r="GP29" s="297"/>
      <c r="GQ29" s="297"/>
      <c r="GR29" s="297"/>
      <c r="GS29" s="297"/>
      <c r="GT29" s="297"/>
      <c r="GU29" s="297"/>
      <c r="GV29" s="297"/>
      <c r="GW29" s="297"/>
      <c r="GX29" s="297"/>
      <c r="GY29" s="297"/>
      <c r="GZ29" s="297"/>
      <c r="HA29" s="297"/>
      <c r="HB29" s="297"/>
      <c r="HC29" s="297"/>
      <c r="HD29" s="297"/>
      <c r="HE29" s="297"/>
      <c r="HF29" s="297"/>
      <c r="HG29" s="297"/>
      <c r="HH29" s="297"/>
      <c r="HI29" s="297"/>
      <c r="HJ29" s="297"/>
      <c r="HK29" s="297"/>
      <c r="HL29" s="297"/>
      <c r="HM29" s="297"/>
      <c r="HN29" s="297"/>
      <c r="HO29" s="297"/>
      <c r="HP29" s="297"/>
      <c r="HQ29" s="297"/>
      <c r="HR29" s="297"/>
      <c r="HS29" s="297"/>
      <c r="HT29" s="297"/>
      <c r="HU29" s="297"/>
      <c r="HV29" s="297"/>
      <c r="HW29" s="297"/>
      <c r="HX29" s="297"/>
      <c r="HY29" s="297"/>
      <c r="HZ29" s="297"/>
      <c r="IA29" s="297"/>
      <c r="IB29" s="297"/>
      <c r="IC29" s="297"/>
      <c r="ID29" s="297"/>
      <c r="IE29" s="297"/>
      <c r="IF29" s="297"/>
      <c r="IG29" s="297"/>
      <c r="IH29" s="297"/>
      <c r="II29" s="297"/>
      <c r="IJ29" s="297"/>
      <c r="IK29" s="297"/>
      <c r="IL29" s="297"/>
      <c r="IM29" s="297"/>
      <c r="IN29" s="297"/>
      <c r="IO29" s="297"/>
      <c r="IP29" s="297"/>
      <c r="IQ29" s="297"/>
      <c r="IR29" s="297"/>
    </row>
    <row r="30" s="280" customFormat="1" ht="24" customHeight="1" spans="1:252">
      <c r="A30" s="71" t="s">
        <v>1294</v>
      </c>
      <c r="B30" s="319"/>
      <c r="C30" s="319"/>
      <c r="D30" s="69"/>
      <c r="E30" s="317">
        <f t="shared" si="0"/>
        <v>0</v>
      </c>
      <c r="F30" s="268">
        <v>0</v>
      </c>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97"/>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297"/>
      <c r="BX30" s="297"/>
      <c r="BY30" s="297"/>
      <c r="BZ30" s="297"/>
      <c r="CA30" s="297"/>
      <c r="CB30" s="297"/>
      <c r="CC30" s="297"/>
      <c r="CD30" s="297"/>
      <c r="CE30" s="297"/>
      <c r="CF30" s="297"/>
      <c r="CG30" s="297"/>
      <c r="CH30" s="297"/>
      <c r="CI30" s="297"/>
      <c r="CJ30" s="297"/>
      <c r="CK30" s="297"/>
      <c r="CL30" s="297"/>
      <c r="CM30" s="297"/>
      <c r="CN30" s="297"/>
      <c r="CO30" s="297"/>
      <c r="CP30" s="297"/>
      <c r="CQ30" s="297"/>
      <c r="CR30" s="297"/>
      <c r="CS30" s="297"/>
      <c r="CT30" s="297"/>
      <c r="CU30" s="297"/>
      <c r="CV30" s="297"/>
      <c r="CW30" s="297"/>
      <c r="CX30" s="297"/>
      <c r="CY30" s="297"/>
      <c r="CZ30" s="297"/>
      <c r="DA30" s="297"/>
      <c r="DB30" s="297"/>
      <c r="DC30" s="297"/>
      <c r="DD30" s="297"/>
      <c r="DE30" s="297"/>
      <c r="DF30" s="297"/>
      <c r="DG30" s="297"/>
      <c r="DH30" s="297"/>
      <c r="DI30" s="297"/>
      <c r="DJ30" s="297"/>
      <c r="DK30" s="297"/>
      <c r="DL30" s="297"/>
      <c r="DM30" s="297"/>
      <c r="DN30" s="297"/>
      <c r="DO30" s="297"/>
      <c r="DP30" s="297"/>
      <c r="DQ30" s="297"/>
      <c r="DR30" s="297"/>
      <c r="DS30" s="297"/>
      <c r="DT30" s="297"/>
      <c r="DU30" s="297"/>
      <c r="DV30" s="297"/>
      <c r="DW30" s="297"/>
      <c r="DX30" s="297"/>
      <c r="DY30" s="297"/>
      <c r="DZ30" s="297"/>
      <c r="EA30" s="297"/>
      <c r="EB30" s="297"/>
      <c r="EC30" s="297"/>
      <c r="ED30" s="297"/>
      <c r="EE30" s="297"/>
      <c r="EF30" s="297"/>
      <c r="EG30" s="297"/>
      <c r="EH30" s="297"/>
      <c r="EI30" s="297"/>
      <c r="EJ30" s="297"/>
      <c r="EK30" s="297"/>
      <c r="EL30" s="297"/>
      <c r="EM30" s="297"/>
      <c r="EN30" s="297"/>
      <c r="EO30" s="297"/>
      <c r="EP30" s="297"/>
      <c r="EQ30" s="297"/>
      <c r="ER30" s="297"/>
      <c r="ES30" s="297"/>
      <c r="ET30" s="297"/>
      <c r="EU30" s="297"/>
      <c r="EV30" s="297"/>
      <c r="EW30" s="297"/>
      <c r="EX30" s="297"/>
      <c r="EY30" s="297"/>
      <c r="EZ30" s="297"/>
      <c r="FA30" s="297"/>
      <c r="FB30" s="297"/>
      <c r="FC30" s="297"/>
      <c r="FD30" s="297"/>
      <c r="FE30" s="297"/>
      <c r="FF30" s="297"/>
      <c r="FG30" s="297"/>
      <c r="FH30" s="297"/>
      <c r="FI30" s="297"/>
      <c r="FJ30" s="297"/>
      <c r="FK30" s="297"/>
      <c r="FL30" s="297"/>
      <c r="FM30" s="297"/>
      <c r="FN30" s="297"/>
      <c r="FO30" s="297"/>
      <c r="FP30" s="297"/>
      <c r="FQ30" s="297"/>
      <c r="FR30" s="297"/>
      <c r="FS30" s="297"/>
      <c r="FT30" s="297"/>
      <c r="FU30" s="297"/>
      <c r="FV30" s="297"/>
      <c r="FW30" s="297"/>
      <c r="FX30" s="297"/>
      <c r="FY30" s="297"/>
      <c r="FZ30" s="297"/>
      <c r="GA30" s="297"/>
      <c r="GB30" s="297"/>
      <c r="GC30" s="297"/>
      <c r="GD30" s="297"/>
      <c r="GE30" s="297"/>
      <c r="GF30" s="297"/>
      <c r="GG30" s="297"/>
      <c r="GH30" s="297"/>
      <c r="GI30" s="297"/>
      <c r="GJ30" s="297"/>
      <c r="GK30" s="297"/>
      <c r="GL30" s="297"/>
      <c r="GM30" s="297"/>
      <c r="GN30" s="297"/>
      <c r="GO30" s="297"/>
      <c r="GP30" s="297"/>
      <c r="GQ30" s="297"/>
      <c r="GR30" s="297"/>
      <c r="GS30" s="297"/>
      <c r="GT30" s="297"/>
      <c r="GU30" s="297"/>
      <c r="GV30" s="297"/>
      <c r="GW30" s="297"/>
      <c r="GX30" s="297"/>
      <c r="GY30" s="297"/>
      <c r="GZ30" s="297"/>
      <c r="HA30" s="297"/>
      <c r="HB30" s="297"/>
      <c r="HC30" s="297"/>
      <c r="HD30" s="297"/>
      <c r="HE30" s="297"/>
      <c r="HF30" s="297"/>
      <c r="HG30" s="297"/>
      <c r="HH30" s="297"/>
      <c r="HI30" s="297"/>
      <c r="HJ30" s="297"/>
      <c r="HK30" s="297"/>
      <c r="HL30" s="297"/>
      <c r="HM30" s="297"/>
      <c r="HN30" s="297"/>
      <c r="HO30" s="297"/>
      <c r="HP30" s="297"/>
      <c r="HQ30" s="297"/>
      <c r="HR30" s="297"/>
      <c r="HS30" s="297"/>
      <c r="HT30" s="297"/>
      <c r="HU30" s="297"/>
      <c r="HV30" s="297"/>
      <c r="HW30" s="297"/>
      <c r="HX30" s="297"/>
      <c r="HY30" s="297"/>
      <c r="HZ30" s="297"/>
      <c r="IA30" s="297"/>
      <c r="IB30" s="297"/>
      <c r="IC30" s="297"/>
      <c r="ID30" s="297"/>
      <c r="IE30" s="297"/>
      <c r="IF30" s="297"/>
      <c r="IG30" s="297"/>
      <c r="IH30" s="297"/>
      <c r="II30" s="297"/>
      <c r="IJ30" s="297"/>
      <c r="IK30" s="297"/>
      <c r="IL30" s="297"/>
      <c r="IM30" s="297"/>
      <c r="IN30" s="297"/>
      <c r="IO30" s="297"/>
      <c r="IP30" s="297"/>
      <c r="IQ30" s="297"/>
      <c r="IR30" s="297"/>
    </row>
    <row r="31" s="280" customFormat="1" ht="24" customHeight="1" spans="1:252">
      <c r="A31" s="71" t="s">
        <v>1295</v>
      </c>
      <c r="B31" s="319"/>
      <c r="C31" s="319">
        <v>83500</v>
      </c>
      <c r="D31" s="69">
        <v>73500</v>
      </c>
      <c r="E31" s="317">
        <f t="shared" si="0"/>
        <v>0.880239520958084</v>
      </c>
      <c r="F31" s="268">
        <v>2.42094861660079</v>
      </c>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7"/>
      <c r="BH31" s="297"/>
      <c r="BI31" s="297"/>
      <c r="BJ31" s="297"/>
      <c r="BK31" s="297"/>
      <c r="BL31" s="297"/>
      <c r="BM31" s="297"/>
      <c r="BN31" s="297"/>
      <c r="BO31" s="297"/>
      <c r="BP31" s="297"/>
      <c r="BQ31" s="297"/>
      <c r="BR31" s="297"/>
      <c r="BS31" s="297"/>
      <c r="BT31" s="297"/>
      <c r="BU31" s="297"/>
      <c r="BV31" s="297"/>
      <c r="BW31" s="297"/>
      <c r="BX31" s="297"/>
      <c r="BY31" s="297"/>
      <c r="BZ31" s="297"/>
      <c r="CA31" s="297"/>
      <c r="CB31" s="297"/>
      <c r="CC31" s="297"/>
      <c r="CD31" s="297"/>
      <c r="CE31" s="297"/>
      <c r="CF31" s="297"/>
      <c r="CG31" s="297"/>
      <c r="CH31" s="297"/>
      <c r="CI31" s="297"/>
      <c r="CJ31" s="297"/>
      <c r="CK31" s="297"/>
      <c r="CL31" s="297"/>
      <c r="CM31" s="297"/>
      <c r="CN31" s="297"/>
      <c r="CO31" s="297"/>
      <c r="CP31" s="297"/>
      <c r="CQ31" s="297"/>
      <c r="CR31" s="297"/>
      <c r="CS31" s="297"/>
      <c r="CT31" s="297"/>
      <c r="CU31" s="297"/>
      <c r="CV31" s="297"/>
      <c r="CW31" s="297"/>
      <c r="CX31" s="297"/>
      <c r="CY31" s="297"/>
      <c r="CZ31" s="297"/>
      <c r="DA31" s="297"/>
      <c r="DB31" s="297"/>
      <c r="DC31" s="297"/>
      <c r="DD31" s="297"/>
      <c r="DE31" s="297"/>
      <c r="DF31" s="297"/>
      <c r="DG31" s="297"/>
      <c r="DH31" s="297"/>
      <c r="DI31" s="297"/>
      <c r="DJ31" s="297"/>
      <c r="DK31" s="297"/>
      <c r="DL31" s="297"/>
      <c r="DM31" s="297"/>
      <c r="DN31" s="297"/>
      <c r="DO31" s="297"/>
      <c r="DP31" s="297"/>
      <c r="DQ31" s="297"/>
      <c r="DR31" s="297"/>
      <c r="DS31" s="297"/>
      <c r="DT31" s="297"/>
      <c r="DU31" s="297"/>
      <c r="DV31" s="297"/>
      <c r="DW31" s="297"/>
      <c r="DX31" s="297"/>
      <c r="DY31" s="297"/>
      <c r="DZ31" s="297"/>
      <c r="EA31" s="297"/>
      <c r="EB31" s="297"/>
      <c r="EC31" s="297"/>
      <c r="ED31" s="297"/>
      <c r="EE31" s="297"/>
      <c r="EF31" s="297"/>
      <c r="EG31" s="297"/>
      <c r="EH31" s="297"/>
      <c r="EI31" s="297"/>
      <c r="EJ31" s="297"/>
      <c r="EK31" s="297"/>
      <c r="EL31" s="297"/>
      <c r="EM31" s="297"/>
      <c r="EN31" s="297"/>
      <c r="EO31" s="297"/>
      <c r="EP31" s="297"/>
      <c r="EQ31" s="297"/>
      <c r="ER31" s="297"/>
      <c r="ES31" s="297"/>
      <c r="ET31" s="297"/>
      <c r="EU31" s="297"/>
      <c r="EV31" s="297"/>
      <c r="EW31" s="297"/>
      <c r="EX31" s="297"/>
      <c r="EY31" s="297"/>
      <c r="EZ31" s="297"/>
      <c r="FA31" s="297"/>
      <c r="FB31" s="297"/>
      <c r="FC31" s="297"/>
      <c r="FD31" s="297"/>
      <c r="FE31" s="297"/>
      <c r="FF31" s="297"/>
      <c r="FG31" s="297"/>
      <c r="FH31" s="297"/>
      <c r="FI31" s="297"/>
      <c r="FJ31" s="297"/>
      <c r="FK31" s="297"/>
      <c r="FL31" s="297"/>
      <c r="FM31" s="297"/>
      <c r="FN31" s="297"/>
      <c r="FO31" s="297"/>
      <c r="FP31" s="297"/>
      <c r="FQ31" s="297"/>
      <c r="FR31" s="297"/>
      <c r="FS31" s="297"/>
      <c r="FT31" s="297"/>
      <c r="FU31" s="297"/>
      <c r="FV31" s="297"/>
      <c r="FW31" s="297"/>
      <c r="FX31" s="297"/>
      <c r="FY31" s="297"/>
      <c r="FZ31" s="297"/>
      <c r="GA31" s="297"/>
      <c r="GB31" s="297"/>
      <c r="GC31" s="297"/>
      <c r="GD31" s="297"/>
      <c r="GE31" s="297"/>
      <c r="GF31" s="297"/>
      <c r="GG31" s="297"/>
      <c r="GH31" s="297"/>
      <c r="GI31" s="297"/>
      <c r="GJ31" s="297"/>
      <c r="GK31" s="297"/>
      <c r="GL31" s="297"/>
      <c r="GM31" s="297"/>
      <c r="GN31" s="297"/>
      <c r="GO31" s="297"/>
      <c r="GP31" s="297"/>
      <c r="GQ31" s="297"/>
      <c r="GR31" s="297"/>
      <c r="GS31" s="297"/>
      <c r="GT31" s="297"/>
      <c r="GU31" s="297"/>
      <c r="GV31" s="297"/>
      <c r="GW31" s="297"/>
      <c r="GX31" s="297"/>
      <c r="GY31" s="297"/>
      <c r="GZ31" s="297"/>
      <c r="HA31" s="297"/>
      <c r="HB31" s="297"/>
      <c r="HC31" s="297"/>
      <c r="HD31" s="297"/>
      <c r="HE31" s="297"/>
      <c r="HF31" s="297"/>
      <c r="HG31" s="297"/>
      <c r="HH31" s="297"/>
      <c r="HI31" s="297"/>
      <c r="HJ31" s="297"/>
      <c r="HK31" s="297"/>
      <c r="HL31" s="297"/>
      <c r="HM31" s="297"/>
      <c r="HN31" s="297"/>
      <c r="HO31" s="297"/>
      <c r="HP31" s="297"/>
      <c r="HQ31" s="297"/>
      <c r="HR31" s="297"/>
      <c r="HS31" s="297"/>
      <c r="HT31" s="297"/>
      <c r="HU31" s="297"/>
      <c r="HV31" s="297"/>
      <c r="HW31" s="297"/>
      <c r="HX31" s="297"/>
      <c r="HY31" s="297"/>
      <c r="HZ31" s="297"/>
      <c r="IA31" s="297"/>
      <c r="IB31" s="297"/>
      <c r="IC31" s="297"/>
      <c r="ID31" s="297"/>
      <c r="IE31" s="297"/>
      <c r="IF31" s="297"/>
      <c r="IG31" s="297"/>
      <c r="IH31" s="297"/>
      <c r="II31" s="297"/>
      <c r="IJ31" s="297"/>
      <c r="IK31" s="297"/>
      <c r="IL31" s="297"/>
      <c r="IM31" s="297"/>
      <c r="IN31" s="297"/>
      <c r="IO31" s="297"/>
      <c r="IP31" s="297"/>
      <c r="IQ31" s="297"/>
      <c r="IR31" s="297"/>
    </row>
    <row r="32" s="280" customFormat="1" ht="24" customHeight="1" spans="1:252">
      <c r="A32" s="71" t="s">
        <v>1296</v>
      </c>
      <c r="B32" s="71"/>
      <c r="C32" s="71"/>
      <c r="D32" s="69"/>
      <c r="E32" s="317">
        <f t="shared" si="0"/>
        <v>0</v>
      </c>
      <c r="F32" s="268">
        <v>0</v>
      </c>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S32" s="297"/>
      <c r="BT32" s="297"/>
      <c r="BU32" s="297"/>
      <c r="BV32" s="297"/>
      <c r="BW32" s="297"/>
      <c r="BX32" s="297"/>
      <c r="BY32" s="297"/>
      <c r="BZ32" s="297"/>
      <c r="CA32" s="297"/>
      <c r="CB32" s="297"/>
      <c r="CC32" s="297"/>
      <c r="CD32" s="297"/>
      <c r="CE32" s="297"/>
      <c r="CF32" s="297"/>
      <c r="CG32" s="297"/>
      <c r="CH32" s="297"/>
      <c r="CI32" s="297"/>
      <c r="CJ32" s="297"/>
      <c r="CK32" s="297"/>
      <c r="CL32" s="297"/>
      <c r="CM32" s="297"/>
      <c r="CN32" s="297"/>
      <c r="CO32" s="297"/>
      <c r="CP32" s="297"/>
      <c r="CQ32" s="297"/>
      <c r="CR32" s="297"/>
      <c r="CS32" s="297"/>
      <c r="CT32" s="297"/>
      <c r="CU32" s="297"/>
      <c r="CV32" s="297"/>
      <c r="CW32" s="297"/>
      <c r="CX32" s="297"/>
      <c r="CY32" s="297"/>
      <c r="CZ32" s="297"/>
      <c r="DA32" s="297"/>
      <c r="DB32" s="297"/>
      <c r="DC32" s="297"/>
      <c r="DD32" s="297"/>
      <c r="DE32" s="297"/>
      <c r="DF32" s="297"/>
      <c r="DG32" s="297"/>
      <c r="DH32" s="297"/>
      <c r="DI32" s="297"/>
      <c r="DJ32" s="297"/>
      <c r="DK32" s="297"/>
      <c r="DL32" s="297"/>
      <c r="DM32" s="297"/>
      <c r="DN32" s="297"/>
      <c r="DO32" s="297"/>
      <c r="DP32" s="297"/>
      <c r="DQ32" s="297"/>
      <c r="DR32" s="297"/>
      <c r="DS32" s="297"/>
      <c r="DT32" s="297"/>
      <c r="DU32" s="297"/>
      <c r="DV32" s="297"/>
      <c r="DW32" s="297"/>
      <c r="DX32" s="297"/>
      <c r="DY32" s="297"/>
      <c r="DZ32" s="297"/>
      <c r="EA32" s="297"/>
      <c r="EB32" s="297"/>
      <c r="EC32" s="297"/>
      <c r="ED32" s="297"/>
      <c r="EE32" s="297"/>
      <c r="EF32" s="297"/>
      <c r="EG32" s="297"/>
      <c r="EH32" s="297"/>
      <c r="EI32" s="297"/>
      <c r="EJ32" s="297"/>
      <c r="EK32" s="297"/>
      <c r="EL32" s="297"/>
      <c r="EM32" s="297"/>
      <c r="EN32" s="297"/>
      <c r="EO32" s="297"/>
      <c r="EP32" s="297"/>
      <c r="EQ32" s="297"/>
      <c r="ER32" s="297"/>
      <c r="ES32" s="297"/>
      <c r="ET32" s="297"/>
      <c r="EU32" s="297"/>
      <c r="EV32" s="297"/>
      <c r="EW32" s="297"/>
      <c r="EX32" s="297"/>
      <c r="EY32" s="297"/>
      <c r="EZ32" s="297"/>
      <c r="FA32" s="297"/>
      <c r="FB32" s="297"/>
      <c r="FC32" s="297"/>
      <c r="FD32" s="297"/>
      <c r="FE32" s="297"/>
      <c r="FF32" s="297"/>
      <c r="FG32" s="297"/>
      <c r="FH32" s="297"/>
      <c r="FI32" s="297"/>
      <c r="FJ32" s="297"/>
      <c r="FK32" s="297"/>
      <c r="FL32" s="297"/>
      <c r="FM32" s="297"/>
      <c r="FN32" s="297"/>
      <c r="FO32" s="297"/>
      <c r="FP32" s="297"/>
      <c r="FQ32" s="297"/>
      <c r="FR32" s="297"/>
      <c r="FS32" s="297"/>
      <c r="FT32" s="297"/>
      <c r="FU32" s="297"/>
      <c r="FV32" s="297"/>
      <c r="FW32" s="297"/>
      <c r="FX32" s="297"/>
      <c r="FY32" s="297"/>
      <c r="FZ32" s="297"/>
      <c r="GA32" s="297"/>
      <c r="GB32" s="297"/>
      <c r="GC32" s="297"/>
      <c r="GD32" s="297"/>
      <c r="GE32" s="297"/>
      <c r="GF32" s="297"/>
      <c r="GG32" s="297"/>
      <c r="GH32" s="297"/>
      <c r="GI32" s="297"/>
      <c r="GJ32" s="297"/>
      <c r="GK32" s="297"/>
      <c r="GL32" s="297"/>
      <c r="GM32" s="297"/>
      <c r="GN32" s="297"/>
      <c r="GO32" s="297"/>
      <c r="GP32" s="297"/>
      <c r="GQ32" s="297"/>
      <c r="GR32" s="297"/>
      <c r="GS32" s="297"/>
      <c r="GT32" s="297"/>
      <c r="GU32" s="297"/>
      <c r="GV32" s="297"/>
      <c r="GW32" s="297"/>
      <c r="GX32" s="297"/>
      <c r="GY32" s="297"/>
      <c r="GZ32" s="297"/>
      <c r="HA32" s="297"/>
      <c r="HB32" s="297"/>
      <c r="HC32" s="297"/>
      <c r="HD32" s="297"/>
      <c r="HE32" s="297"/>
      <c r="HF32" s="297"/>
      <c r="HG32" s="297"/>
      <c r="HH32" s="297"/>
      <c r="HI32" s="297"/>
      <c r="HJ32" s="297"/>
      <c r="HK32" s="297"/>
      <c r="HL32" s="297"/>
      <c r="HM32" s="297"/>
      <c r="HN32" s="297"/>
      <c r="HO32" s="297"/>
      <c r="HP32" s="297"/>
      <c r="HQ32" s="297"/>
      <c r="HR32" s="297"/>
      <c r="HS32" s="297"/>
      <c r="HT32" s="297"/>
      <c r="HU32" s="297"/>
      <c r="HV32" s="297"/>
      <c r="HW32" s="297"/>
      <c r="HX32" s="297"/>
      <c r="HY32" s="297"/>
      <c r="HZ32" s="297"/>
      <c r="IA32" s="297"/>
      <c r="IB32" s="297"/>
      <c r="IC32" s="297"/>
      <c r="ID32" s="297"/>
      <c r="IE32" s="297"/>
      <c r="IF32" s="297"/>
      <c r="IG32" s="297"/>
      <c r="IH32" s="297"/>
      <c r="II32" s="297"/>
      <c r="IJ32" s="297"/>
      <c r="IK32" s="297"/>
      <c r="IL32" s="297"/>
      <c r="IM32" s="297"/>
      <c r="IN32" s="297"/>
      <c r="IO32" s="297"/>
      <c r="IP32" s="297"/>
      <c r="IQ32" s="297"/>
      <c r="IR32" s="297"/>
    </row>
    <row r="33" s="280" customFormat="1" ht="24" customHeight="1" spans="1:252">
      <c r="A33" s="71" t="s">
        <v>1297</v>
      </c>
      <c r="B33" s="71"/>
      <c r="C33" s="71"/>
      <c r="D33" s="69"/>
      <c r="E33" s="317">
        <f t="shared" si="0"/>
        <v>0</v>
      </c>
      <c r="F33" s="268">
        <v>0</v>
      </c>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S33" s="297"/>
      <c r="BT33" s="297"/>
      <c r="BU33" s="297"/>
      <c r="BV33" s="297"/>
      <c r="BW33" s="297"/>
      <c r="BX33" s="297"/>
      <c r="BY33" s="297"/>
      <c r="BZ33" s="297"/>
      <c r="CA33" s="297"/>
      <c r="CB33" s="297"/>
      <c r="CC33" s="297"/>
      <c r="CD33" s="297"/>
      <c r="CE33" s="297"/>
      <c r="CF33" s="297"/>
      <c r="CG33" s="297"/>
      <c r="CH33" s="297"/>
      <c r="CI33" s="297"/>
      <c r="CJ33" s="297"/>
      <c r="CK33" s="297"/>
      <c r="CL33" s="297"/>
      <c r="CM33" s="297"/>
      <c r="CN33" s="297"/>
      <c r="CO33" s="297"/>
      <c r="CP33" s="297"/>
      <c r="CQ33" s="297"/>
      <c r="CR33" s="297"/>
      <c r="CS33" s="297"/>
      <c r="CT33" s="297"/>
      <c r="CU33" s="297"/>
      <c r="CV33" s="297"/>
      <c r="CW33" s="297"/>
      <c r="CX33" s="297"/>
      <c r="CY33" s="297"/>
      <c r="CZ33" s="297"/>
      <c r="DA33" s="297"/>
      <c r="DB33" s="297"/>
      <c r="DC33" s="297"/>
      <c r="DD33" s="297"/>
      <c r="DE33" s="297"/>
      <c r="DF33" s="297"/>
      <c r="DG33" s="297"/>
      <c r="DH33" s="297"/>
      <c r="DI33" s="297"/>
      <c r="DJ33" s="297"/>
      <c r="DK33" s="297"/>
      <c r="DL33" s="297"/>
      <c r="DM33" s="297"/>
      <c r="DN33" s="297"/>
      <c r="DO33" s="297"/>
      <c r="DP33" s="297"/>
      <c r="DQ33" s="297"/>
      <c r="DR33" s="297"/>
      <c r="DS33" s="297"/>
      <c r="DT33" s="297"/>
      <c r="DU33" s="297"/>
      <c r="DV33" s="297"/>
      <c r="DW33" s="297"/>
      <c r="DX33" s="297"/>
      <c r="DY33" s="297"/>
      <c r="DZ33" s="297"/>
      <c r="EA33" s="297"/>
      <c r="EB33" s="297"/>
      <c r="EC33" s="297"/>
      <c r="ED33" s="297"/>
      <c r="EE33" s="297"/>
      <c r="EF33" s="297"/>
      <c r="EG33" s="297"/>
      <c r="EH33" s="297"/>
      <c r="EI33" s="297"/>
      <c r="EJ33" s="297"/>
      <c r="EK33" s="297"/>
      <c r="EL33" s="297"/>
      <c r="EM33" s="297"/>
      <c r="EN33" s="297"/>
      <c r="EO33" s="297"/>
      <c r="EP33" s="297"/>
      <c r="EQ33" s="297"/>
      <c r="ER33" s="297"/>
      <c r="ES33" s="297"/>
      <c r="ET33" s="297"/>
      <c r="EU33" s="297"/>
      <c r="EV33" s="297"/>
      <c r="EW33" s="297"/>
      <c r="EX33" s="297"/>
      <c r="EY33" s="297"/>
      <c r="EZ33" s="297"/>
      <c r="FA33" s="297"/>
      <c r="FB33" s="297"/>
      <c r="FC33" s="297"/>
      <c r="FD33" s="297"/>
      <c r="FE33" s="297"/>
      <c r="FF33" s="297"/>
      <c r="FG33" s="297"/>
      <c r="FH33" s="297"/>
      <c r="FI33" s="297"/>
      <c r="FJ33" s="297"/>
      <c r="FK33" s="297"/>
      <c r="FL33" s="297"/>
      <c r="FM33" s="297"/>
      <c r="FN33" s="297"/>
      <c r="FO33" s="297"/>
      <c r="FP33" s="297"/>
      <c r="FQ33" s="297"/>
      <c r="FR33" s="297"/>
      <c r="FS33" s="297"/>
      <c r="FT33" s="297"/>
      <c r="FU33" s="297"/>
      <c r="FV33" s="297"/>
      <c r="FW33" s="297"/>
      <c r="FX33" s="297"/>
      <c r="FY33" s="297"/>
      <c r="FZ33" s="297"/>
      <c r="GA33" s="297"/>
      <c r="GB33" s="297"/>
      <c r="GC33" s="297"/>
      <c r="GD33" s="297"/>
      <c r="GE33" s="297"/>
      <c r="GF33" s="297"/>
      <c r="GG33" s="297"/>
      <c r="GH33" s="297"/>
      <c r="GI33" s="297"/>
      <c r="GJ33" s="297"/>
      <c r="GK33" s="297"/>
      <c r="GL33" s="297"/>
      <c r="GM33" s="297"/>
      <c r="GN33" s="297"/>
      <c r="GO33" s="297"/>
      <c r="GP33" s="297"/>
      <c r="GQ33" s="297"/>
      <c r="GR33" s="297"/>
      <c r="GS33" s="297"/>
      <c r="GT33" s="297"/>
      <c r="GU33" s="297"/>
      <c r="GV33" s="297"/>
      <c r="GW33" s="297"/>
      <c r="GX33" s="297"/>
      <c r="GY33" s="297"/>
      <c r="GZ33" s="297"/>
      <c r="HA33" s="297"/>
      <c r="HB33" s="297"/>
      <c r="HC33" s="297"/>
      <c r="HD33" s="297"/>
      <c r="HE33" s="297"/>
      <c r="HF33" s="297"/>
      <c r="HG33" s="297"/>
      <c r="HH33" s="297"/>
      <c r="HI33" s="297"/>
      <c r="HJ33" s="297"/>
      <c r="HK33" s="297"/>
      <c r="HL33" s="297"/>
      <c r="HM33" s="297"/>
      <c r="HN33" s="297"/>
      <c r="HO33" s="297"/>
      <c r="HP33" s="297"/>
      <c r="HQ33" s="297"/>
      <c r="HR33" s="297"/>
      <c r="HS33" s="297"/>
      <c r="HT33" s="297"/>
      <c r="HU33" s="297"/>
      <c r="HV33" s="297"/>
      <c r="HW33" s="297"/>
      <c r="HX33" s="297"/>
      <c r="HY33" s="297"/>
      <c r="HZ33" s="297"/>
      <c r="IA33" s="297"/>
      <c r="IB33" s="297"/>
      <c r="IC33" s="297"/>
      <c r="ID33" s="297"/>
      <c r="IE33" s="297"/>
      <c r="IF33" s="297"/>
      <c r="IG33" s="297"/>
      <c r="IH33" s="297"/>
      <c r="II33" s="297"/>
      <c r="IJ33" s="297"/>
      <c r="IK33" s="297"/>
      <c r="IL33" s="297"/>
      <c r="IM33" s="297"/>
      <c r="IN33" s="297"/>
      <c r="IO33" s="297"/>
      <c r="IP33" s="297"/>
      <c r="IQ33" s="297"/>
      <c r="IR33" s="297"/>
    </row>
    <row r="34" s="280" customFormat="1" ht="24" customHeight="1" spans="1:252">
      <c r="A34" s="71" t="s">
        <v>1298</v>
      </c>
      <c r="B34" s="71"/>
      <c r="C34" s="71"/>
      <c r="D34" s="69"/>
      <c r="E34" s="317">
        <f t="shared" si="0"/>
        <v>0</v>
      </c>
      <c r="F34" s="268">
        <v>0</v>
      </c>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7"/>
      <c r="BS34" s="297"/>
      <c r="BT34" s="297"/>
      <c r="BU34" s="297"/>
      <c r="BV34" s="297"/>
      <c r="BW34" s="297"/>
      <c r="BX34" s="297"/>
      <c r="BY34" s="297"/>
      <c r="BZ34" s="297"/>
      <c r="CA34" s="297"/>
      <c r="CB34" s="297"/>
      <c r="CC34" s="297"/>
      <c r="CD34" s="297"/>
      <c r="CE34" s="297"/>
      <c r="CF34" s="297"/>
      <c r="CG34" s="297"/>
      <c r="CH34" s="297"/>
      <c r="CI34" s="297"/>
      <c r="CJ34" s="297"/>
      <c r="CK34" s="297"/>
      <c r="CL34" s="297"/>
      <c r="CM34" s="297"/>
      <c r="CN34" s="297"/>
      <c r="CO34" s="297"/>
      <c r="CP34" s="297"/>
      <c r="CQ34" s="297"/>
      <c r="CR34" s="297"/>
      <c r="CS34" s="297"/>
      <c r="CT34" s="297"/>
      <c r="CU34" s="297"/>
      <c r="CV34" s="297"/>
      <c r="CW34" s="297"/>
      <c r="CX34" s="297"/>
      <c r="CY34" s="297"/>
      <c r="CZ34" s="297"/>
      <c r="DA34" s="297"/>
      <c r="DB34" s="297"/>
      <c r="DC34" s="297"/>
      <c r="DD34" s="297"/>
      <c r="DE34" s="297"/>
      <c r="DF34" s="297"/>
      <c r="DG34" s="297"/>
      <c r="DH34" s="297"/>
      <c r="DI34" s="297"/>
      <c r="DJ34" s="297"/>
      <c r="DK34" s="297"/>
      <c r="DL34" s="297"/>
      <c r="DM34" s="297"/>
      <c r="DN34" s="297"/>
      <c r="DO34" s="297"/>
      <c r="DP34" s="297"/>
      <c r="DQ34" s="297"/>
      <c r="DR34" s="297"/>
      <c r="DS34" s="297"/>
      <c r="DT34" s="297"/>
      <c r="DU34" s="297"/>
      <c r="DV34" s="297"/>
      <c r="DW34" s="297"/>
      <c r="DX34" s="297"/>
      <c r="DY34" s="297"/>
      <c r="DZ34" s="297"/>
      <c r="EA34" s="297"/>
      <c r="EB34" s="297"/>
      <c r="EC34" s="297"/>
      <c r="ED34" s="297"/>
      <c r="EE34" s="297"/>
      <c r="EF34" s="297"/>
      <c r="EG34" s="297"/>
      <c r="EH34" s="297"/>
      <c r="EI34" s="297"/>
      <c r="EJ34" s="297"/>
      <c r="EK34" s="297"/>
      <c r="EL34" s="297"/>
      <c r="EM34" s="297"/>
      <c r="EN34" s="297"/>
      <c r="EO34" s="297"/>
      <c r="EP34" s="297"/>
      <c r="EQ34" s="297"/>
      <c r="ER34" s="297"/>
      <c r="ES34" s="297"/>
      <c r="ET34" s="297"/>
      <c r="EU34" s="297"/>
      <c r="EV34" s="297"/>
      <c r="EW34" s="297"/>
      <c r="EX34" s="297"/>
      <c r="EY34" s="297"/>
      <c r="EZ34" s="297"/>
      <c r="FA34" s="297"/>
      <c r="FB34" s="297"/>
      <c r="FC34" s="297"/>
      <c r="FD34" s="297"/>
      <c r="FE34" s="297"/>
      <c r="FF34" s="297"/>
      <c r="FG34" s="297"/>
      <c r="FH34" s="297"/>
      <c r="FI34" s="297"/>
      <c r="FJ34" s="297"/>
      <c r="FK34" s="297"/>
      <c r="FL34" s="297"/>
      <c r="FM34" s="297"/>
      <c r="FN34" s="297"/>
      <c r="FO34" s="297"/>
      <c r="FP34" s="297"/>
      <c r="FQ34" s="297"/>
      <c r="FR34" s="297"/>
      <c r="FS34" s="297"/>
      <c r="FT34" s="297"/>
      <c r="FU34" s="297"/>
      <c r="FV34" s="297"/>
      <c r="FW34" s="297"/>
      <c r="FX34" s="297"/>
      <c r="FY34" s="297"/>
      <c r="FZ34" s="297"/>
      <c r="GA34" s="297"/>
      <c r="GB34" s="297"/>
      <c r="GC34" s="297"/>
      <c r="GD34" s="297"/>
      <c r="GE34" s="297"/>
      <c r="GF34" s="297"/>
      <c r="GG34" s="297"/>
      <c r="GH34" s="297"/>
      <c r="GI34" s="297"/>
      <c r="GJ34" s="297"/>
      <c r="GK34" s="297"/>
      <c r="GL34" s="297"/>
      <c r="GM34" s="297"/>
      <c r="GN34" s="297"/>
      <c r="GO34" s="297"/>
      <c r="GP34" s="297"/>
      <c r="GQ34" s="297"/>
      <c r="GR34" s="297"/>
      <c r="GS34" s="297"/>
      <c r="GT34" s="297"/>
      <c r="GU34" s="297"/>
      <c r="GV34" s="297"/>
      <c r="GW34" s="297"/>
      <c r="GX34" s="297"/>
      <c r="GY34" s="297"/>
      <c r="GZ34" s="297"/>
      <c r="HA34" s="297"/>
      <c r="HB34" s="297"/>
      <c r="HC34" s="297"/>
      <c r="HD34" s="297"/>
      <c r="HE34" s="297"/>
      <c r="HF34" s="297"/>
      <c r="HG34" s="297"/>
      <c r="HH34" s="297"/>
      <c r="HI34" s="297"/>
      <c r="HJ34" s="297"/>
      <c r="HK34" s="297"/>
      <c r="HL34" s="297"/>
      <c r="HM34" s="297"/>
      <c r="HN34" s="297"/>
      <c r="HO34" s="297"/>
      <c r="HP34" s="297"/>
      <c r="HQ34" s="297"/>
      <c r="HR34" s="297"/>
      <c r="HS34" s="297"/>
      <c r="HT34" s="297"/>
      <c r="HU34" s="297"/>
      <c r="HV34" s="297"/>
      <c r="HW34" s="297"/>
      <c r="HX34" s="297"/>
      <c r="HY34" s="297"/>
      <c r="HZ34" s="297"/>
      <c r="IA34" s="297"/>
      <c r="IB34" s="297"/>
      <c r="IC34" s="297"/>
      <c r="ID34" s="297"/>
      <c r="IE34" s="297"/>
      <c r="IF34" s="297"/>
      <c r="IG34" s="297"/>
      <c r="IH34" s="297"/>
      <c r="II34" s="297"/>
      <c r="IJ34" s="297"/>
      <c r="IK34" s="297"/>
      <c r="IL34" s="297"/>
      <c r="IM34" s="297"/>
      <c r="IN34" s="297"/>
      <c r="IO34" s="297"/>
      <c r="IP34" s="297"/>
      <c r="IQ34" s="297"/>
      <c r="IR34" s="297"/>
    </row>
    <row r="35" s="280" customFormat="1" ht="24" customHeight="1" spans="1:252">
      <c r="A35" s="66" t="s">
        <v>1299</v>
      </c>
      <c r="B35" s="319"/>
      <c r="C35" s="318">
        <f>SUM(C36:C40)</f>
        <v>312</v>
      </c>
      <c r="D35" s="69">
        <v>466</v>
      </c>
      <c r="E35" s="317">
        <f t="shared" si="0"/>
        <v>1.49358974358974</v>
      </c>
      <c r="F35" s="268">
        <v>3.21379310344828</v>
      </c>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7"/>
      <c r="BC35" s="297"/>
      <c r="BD35" s="297"/>
      <c r="BE35" s="297"/>
      <c r="BF35" s="297"/>
      <c r="BG35" s="297"/>
      <c r="BH35" s="297"/>
      <c r="BI35" s="297"/>
      <c r="BJ35" s="297"/>
      <c r="BK35" s="297"/>
      <c r="BL35" s="297"/>
      <c r="BM35" s="297"/>
      <c r="BN35" s="297"/>
      <c r="BO35" s="297"/>
      <c r="BP35" s="297"/>
      <c r="BQ35" s="297"/>
      <c r="BR35" s="297"/>
      <c r="BS35" s="297"/>
      <c r="BT35" s="297"/>
      <c r="BU35" s="297"/>
      <c r="BV35" s="297"/>
      <c r="BW35" s="297"/>
      <c r="BX35" s="297"/>
      <c r="BY35" s="297"/>
      <c r="BZ35" s="297"/>
      <c r="CA35" s="297"/>
      <c r="CB35" s="297"/>
      <c r="CC35" s="297"/>
      <c r="CD35" s="297"/>
      <c r="CE35" s="297"/>
      <c r="CF35" s="297"/>
      <c r="CG35" s="297"/>
      <c r="CH35" s="297"/>
      <c r="CI35" s="297"/>
      <c r="CJ35" s="297"/>
      <c r="CK35" s="297"/>
      <c r="CL35" s="297"/>
      <c r="CM35" s="297"/>
      <c r="CN35" s="297"/>
      <c r="CO35" s="297"/>
      <c r="CP35" s="297"/>
      <c r="CQ35" s="297"/>
      <c r="CR35" s="297"/>
      <c r="CS35" s="297"/>
      <c r="CT35" s="297"/>
      <c r="CU35" s="297"/>
      <c r="CV35" s="297"/>
      <c r="CW35" s="297"/>
      <c r="CX35" s="297"/>
      <c r="CY35" s="297"/>
      <c r="CZ35" s="297"/>
      <c r="DA35" s="297"/>
      <c r="DB35" s="297"/>
      <c r="DC35" s="297"/>
      <c r="DD35" s="297"/>
      <c r="DE35" s="297"/>
      <c r="DF35" s="297"/>
      <c r="DG35" s="297"/>
      <c r="DH35" s="297"/>
      <c r="DI35" s="297"/>
      <c r="DJ35" s="297"/>
      <c r="DK35" s="297"/>
      <c r="DL35" s="297"/>
      <c r="DM35" s="297"/>
      <c r="DN35" s="297"/>
      <c r="DO35" s="297"/>
      <c r="DP35" s="297"/>
      <c r="DQ35" s="297"/>
      <c r="DR35" s="297"/>
      <c r="DS35" s="297"/>
      <c r="DT35" s="297"/>
      <c r="DU35" s="297"/>
      <c r="DV35" s="297"/>
      <c r="DW35" s="297"/>
      <c r="DX35" s="297"/>
      <c r="DY35" s="297"/>
      <c r="DZ35" s="297"/>
      <c r="EA35" s="297"/>
      <c r="EB35" s="297"/>
      <c r="EC35" s="297"/>
      <c r="ED35" s="297"/>
      <c r="EE35" s="297"/>
      <c r="EF35" s="297"/>
      <c r="EG35" s="297"/>
      <c r="EH35" s="297"/>
      <c r="EI35" s="297"/>
      <c r="EJ35" s="297"/>
      <c r="EK35" s="297"/>
      <c r="EL35" s="297"/>
      <c r="EM35" s="297"/>
      <c r="EN35" s="297"/>
      <c r="EO35" s="297"/>
      <c r="EP35" s="297"/>
      <c r="EQ35" s="297"/>
      <c r="ER35" s="297"/>
      <c r="ES35" s="297"/>
      <c r="ET35" s="297"/>
      <c r="EU35" s="297"/>
      <c r="EV35" s="297"/>
      <c r="EW35" s="297"/>
      <c r="EX35" s="297"/>
      <c r="EY35" s="297"/>
      <c r="EZ35" s="297"/>
      <c r="FA35" s="297"/>
      <c r="FB35" s="297"/>
      <c r="FC35" s="297"/>
      <c r="FD35" s="297"/>
      <c r="FE35" s="297"/>
      <c r="FF35" s="297"/>
      <c r="FG35" s="297"/>
      <c r="FH35" s="297"/>
      <c r="FI35" s="297"/>
      <c r="FJ35" s="297"/>
      <c r="FK35" s="297"/>
      <c r="FL35" s="297"/>
      <c r="FM35" s="297"/>
      <c r="FN35" s="297"/>
      <c r="FO35" s="297"/>
      <c r="FP35" s="297"/>
      <c r="FQ35" s="297"/>
      <c r="FR35" s="297"/>
      <c r="FS35" s="297"/>
      <c r="FT35" s="297"/>
      <c r="FU35" s="297"/>
      <c r="FV35" s="297"/>
      <c r="FW35" s="297"/>
      <c r="FX35" s="297"/>
      <c r="FY35" s="297"/>
      <c r="FZ35" s="297"/>
      <c r="GA35" s="297"/>
      <c r="GB35" s="297"/>
      <c r="GC35" s="297"/>
      <c r="GD35" s="297"/>
      <c r="GE35" s="297"/>
      <c r="GF35" s="297"/>
      <c r="GG35" s="297"/>
      <c r="GH35" s="297"/>
      <c r="GI35" s="297"/>
      <c r="GJ35" s="297"/>
      <c r="GK35" s="297"/>
      <c r="GL35" s="297"/>
      <c r="GM35" s="297"/>
      <c r="GN35" s="297"/>
      <c r="GO35" s="297"/>
      <c r="GP35" s="297"/>
      <c r="GQ35" s="297"/>
      <c r="GR35" s="297"/>
      <c r="GS35" s="297"/>
      <c r="GT35" s="297"/>
      <c r="GU35" s="297"/>
      <c r="GV35" s="297"/>
      <c r="GW35" s="297"/>
      <c r="GX35" s="297"/>
      <c r="GY35" s="297"/>
      <c r="GZ35" s="297"/>
      <c r="HA35" s="297"/>
      <c r="HB35" s="297"/>
      <c r="HC35" s="297"/>
      <c r="HD35" s="297"/>
      <c r="HE35" s="297"/>
      <c r="HF35" s="297"/>
      <c r="HG35" s="297"/>
      <c r="HH35" s="297"/>
      <c r="HI35" s="297"/>
      <c r="HJ35" s="297"/>
      <c r="HK35" s="297"/>
      <c r="HL35" s="297"/>
      <c r="HM35" s="297"/>
      <c r="HN35" s="297"/>
      <c r="HO35" s="297"/>
      <c r="HP35" s="297"/>
      <c r="HQ35" s="297"/>
      <c r="HR35" s="297"/>
      <c r="HS35" s="297"/>
      <c r="HT35" s="297"/>
      <c r="HU35" s="297"/>
      <c r="HV35" s="297"/>
      <c r="HW35" s="297"/>
      <c r="HX35" s="297"/>
      <c r="HY35" s="297"/>
      <c r="HZ35" s="297"/>
      <c r="IA35" s="297"/>
      <c r="IB35" s="297"/>
      <c r="IC35" s="297"/>
      <c r="ID35" s="297"/>
      <c r="IE35" s="297"/>
      <c r="IF35" s="297"/>
      <c r="IG35" s="297"/>
      <c r="IH35" s="297"/>
      <c r="II35" s="297"/>
      <c r="IJ35" s="297"/>
      <c r="IK35" s="297"/>
      <c r="IL35" s="297"/>
      <c r="IM35" s="297"/>
      <c r="IN35" s="297"/>
      <c r="IO35" s="297"/>
      <c r="IP35" s="297"/>
      <c r="IQ35" s="297"/>
      <c r="IR35" s="297"/>
    </row>
    <row r="36" s="280" customFormat="1" ht="24" customHeight="1" spans="1:252">
      <c r="A36" s="71" t="s">
        <v>1300</v>
      </c>
      <c r="B36" s="319"/>
      <c r="C36" s="319">
        <v>276</v>
      </c>
      <c r="D36" s="69">
        <v>430</v>
      </c>
      <c r="E36" s="317">
        <f t="shared" si="0"/>
        <v>1.55797101449275</v>
      </c>
      <c r="F36" s="268">
        <v>4.05660377358491</v>
      </c>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7"/>
      <c r="BR36" s="297"/>
      <c r="BS36" s="297"/>
      <c r="BT36" s="297"/>
      <c r="BU36" s="297"/>
      <c r="BV36" s="297"/>
      <c r="BW36" s="297"/>
      <c r="BX36" s="297"/>
      <c r="BY36" s="297"/>
      <c r="BZ36" s="297"/>
      <c r="CA36" s="297"/>
      <c r="CB36" s="297"/>
      <c r="CC36" s="297"/>
      <c r="CD36" s="297"/>
      <c r="CE36" s="297"/>
      <c r="CF36" s="297"/>
      <c r="CG36" s="297"/>
      <c r="CH36" s="297"/>
      <c r="CI36" s="297"/>
      <c r="CJ36" s="297"/>
      <c r="CK36" s="297"/>
      <c r="CL36" s="297"/>
      <c r="CM36" s="297"/>
      <c r="CN36" s="297"/>
      <c r="CO36" s="297"/>
      <c r="CP36" s="297"/>
      <c r="CQ36" s="297"/>
      <c r="CR36" s="297"/>
      <c r="CS36" s="297"/>
      <c r="CT36" s="297"/>
      <c r="CU36" s="297"/>
      <c r="CV36" s="297"/>
      <c r="CW36" s="297"/>
      <c r="CX36" s="297"/>
      <c r="CY36" s="297"/>
      <c r="CZ36" s="297"/>
      <c r="DA36" s="297"/>
      <c r="DB36" s="297"/>
      <c r="DC36" s="297"/>
      <c r="DD36" s="297"/>
      <c r="DE36" s="297"/>
      <c r="DF36" s="297"/>
      <c r="DG36" s="297"/>
      <c r="DH36" s="297"/>
      <c r="DI36" s="297"/>
      <c r="DJ36" s="297"/>
      <c r="DK36" s="297"/>
      <c r="DL36" s="297"/>
      <c r="DM36" s="297"/>
      <c r="DN36" s="297"/>
      <c r="DO36" s="297"/>
      <c r="DP36" s="297"/>
      <c r="DQ36" s="297"/>
      <c r="DR36" s="297"/>
      <c r="DS36" s="297"/>
      <c r="DT36" s="297"/>
      <c r="DU36" s="297"/>
      <c r="DV36" s="297"/>
      <c r="DW36" s="297"/>
      <c r="DX36" s="297"/>
      <c r="DY36" s="297"/>
      <c r="DZ36" s="297"/>
      <c r="EA36" s="297"/>
      <c r="EB36" s="297"/>
      <c r="EC36" s="297"/>
      <c r="ED36" s="297"/>
      <c r="EE36" s="297"/>
      <c r="EF36" s="297"/>
      <c r="EG36" s="297"/>
      <c r="EH36" s="297"/>
      <c r="EI36" s="297"/>
      <c r="EJ36" s="297"/>
      <c r="EK36" s="297"/>
      <c r="EL36" s="297"/>
      <c r="EM36" s="297"/>
      <c r="EN36" s="297"/>
      <c r="EO36" s="297"/>
      <c r="EP36" s="297"/>
      <c r="EQ36" s="297"/>
      <c r="ER36" s="297"/>
      <c r="ES36" s="297"/>
      <c r="ET36" s="297"/>
      <c r="EU36" s="297"/>
      <c r="EV36" s="297"/>
      <c r="EW36" s="297"/>
      <c r="EX36" s="297"/>
      <c r="EY36" s="297"/>
      <c r="EZ36" s="297"/>
      <c r="FA36" s="297"/>
      <c r="FB36" s="297"/>
      <c r="FC36" s="297"/>
      <c r="FD36" s="297"/>
      <c r="FE36" s="297"/>
      <c r="FF36" s="297"/>
      <c r="FG36" s="297"/>
      <c r="FH36" s="297"/>
      <c r="FI36" s="297"/>
      <c r="FJ36" s="297"/>
      <c r="FK36" s="297"/>
      <c r="FL36" s="297"/>
      <c r="FM36" s="297"/>
      <c r="FN36" s="297"/>
      <c r="FO36" s="297"/>
      <c r="FP36" s="297"/>
      <c r="FQ36" s="297"/>
      <c r="FR36" s="297"/>
      <c r="FS36" s="297"/>
      <c r="FT36" s="297"/>
      <c r="FU36" s="297"/>
      <c r="FV36" s="297"/>
      <c r="FW36" s="297"/>
      <c r="FX36" s="297"/>
      <c r="FY36" s="297"/>
      <c r="FZ36" s="297"/>
      <c r="GA36" s="297"/>
      <c r="GB36" s="297"/>
      <c r="GC36" s="297"/>
      <c r="GD36" s="297"/>
      <c r="GE36" s="297"/>
      <c r="GF36" s="297"/>
      <c r="GG36" s="297"/>
      <c r="GH36" s="297"/>
      <c r="GI36" s="297"/>
      <c r="GJ36" s="297"/>
      <c r="GK36" s="297"/>
      <c r="GL36" s="297"/>
      <c r="GM36" s="297"/>
      <c r="GN36" s="297"/>
      <c r="GO36" s="297"/>
      <c r="GP36" s="297"/>
      <c r="GQ36" s="297"/>
      <c r="GR36" s="297"/>
      <c r="GS36" s="297"/>
      <c r="GT36" s="297"/>
      <c r="GU36" s="297"/>
      <c r="GV36" s="297"/>
      <c r="GW36" s="297"/>
      <c r="GX36" s="297"/>
      <c r="GY36" s="297"/>
      <c r="GZ36" s="297"/>
      <c r="HA36" s="297"/>
      <c r="HB36" s="297"/>
      <c r="HC36" s="297"/>
      <c r="HD36" s="297"/>
      <c r="HE36" s="297"/>
      <c r="HF36" s="297"/>
      <c r="HG36" s="297"/>
      <c r="HH36" s="297"/>
      <c r="HI36" s="297"/>
      <c r="HJ36" s="297"/>
      <c r="HK36" s="297"/>
      <c r="HL36" s="297"/>
      <c r="HM36" s="297"/>
      <c r="HN36" s="297"/>
      <c r="HO36" s="297"/>
      <c r="HP36" s="297"/>
      <c r="HQ36" s="297"/>
      <c r="HR36" s="297"/>
      <c r="HS36" s="297"/>
      <c r="HT36" s="297"/>
      <c r="HU36" s="297"/>
      <c r="HV36" s="297"/>
      <c r="HW36" s="297"/>
      <c r="HX36" s="297"/>
      <c r="HY36" s="297"/>
      <c r="HZ36" s="297"/>
      <c r="IA36" s="297"/>
      <c r="IB36" s="297"/>
      <c r="IC36" s="297"/>
      <c r="ID36" s="297"/>
      <c r="IE36" s="297"/>
      <c r="IF36" s="297"/>
      <c r="IG36" s="297"/>
      <c r="IH36" s="297"/>
      <c r="II36" s="297"/>
      <c r="IJ36" s="297"/>
      <c r="IK36" s="297"/>
      <c r="IL36" s="297"/>
      <c r="IM36" s="297"/>
      <c r="IN36" s="297"/>
      <c r="IO36" s="297"/>
      <c r="IP36" s="297"/>
      <c r="IQ36" s="297"/>
      <c r="IR36" s="297"/>
    </row>
    <row r="37" s="280" customFormat="1" ht="24" customHeight="1" spans="1:252">
      <c r="A37" s="71" t="s">
        <v>1301</v>
      </c>
      <c r="B37" s="319"/>
      <c r="C37" s="319"/>
      <c r="D37" s="69"/>
      <c r="E37" s="317">
        <f t="shared" si="0"/>
        <v>0</v>
      </c>
      <c r="F37" s="268">
        <v>0</v>
      </c>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297"/>
      <c r="CM37" s="297"/>
      <c r="CN37" s="297"/>
      <c r="CO37" s="297"/>
      <c r="CP37" s="297"/>
      <c r="CQ37" s="297"/>
      <c r="CR37" s="297"/>
      <c r="CS37" s="297"/>
      <c r="CT37" s="297"/>
      <c r="CU37" s="297"/>
      <c r="CV37" s="297"/>
      <c r="CW37" s="297"/>
      <c r="CX37" s="297"/>
      <c r="CY37" s="297"/>
      <c r="CZ37" s="297"/>
      <c r="DA37" s="297"/>
      <c r="DB37" s="297"/>
      <c r="DC37" s="297"/>
      <c r="DD37" s="297"/>
      <c r="DE37" s="297"/>
      <c r="DF37" s="297"/>
      <c r="DG37" s="297"/>
      <c r="DH37" s="297"/>
      <c r="DI37" s="297"/>
      <c r="DJ37" s="297"/>
      <c r="DK37" s="297"/>
      <c r="DL37" s="297"/>
      <c r="DM37" s="297"/>
      <c r="DN37" s="297"/>
      <c r="DO37" s="297"/>
      <c r="DP37" s="297"/>
      <c r="DQ37" s="297"/>
      <c r="DR37" s="297"/>
      <c r="DS37" s="297"/>
      <c r="DT37" s="297"/>
      <c r="DU37" s="297"/>
      <c r="DV37" s="297"/>
      <c r="DW37" s="297"/>
      <c r="DX37" s="297"/>
      <c r="DY37" s="297"/>
      <c r="DZ37" s="297"/>
      <c r="EA37" s="297"/>
      <c r="EB37" s="297"/>
      <c r="EC37" s="297"/>
      <c r="ED37" s="297"/>
      <c r="EE37" s="297"/>
      <c r="EF37" s="297"/>
      <c r="EG37" s="297"/>
      <c r="EH37" s="297"/>
      <c r="EI37" s="297"/>
      <c r="EJ37" s="297"/>
      <c r="EK37" s="297"/>
      <c r="EL37" s="297"/>
      <c r="EM37" s="297"/>
      <c r="EN37" s="297"/>
      <c r="EO37" s="297"/>
      <c r="EP37" s="297"/>
      <c r="EQ37" s="297"/>
      <c r="ER37" s="297"/>
      <c r="ES37" s="297"/>
      <c r="ET37" s="297"/>
      <c r="EU37" s="297"/>
      <c r="EV37" s="297"/>
      <c r="EW37" s="297"/>
      <c r="EX37" s="297"/>
      <c r="EY37" s="297"/>
      <c r="EZ37" s="297"/>
      <c r="FA37" s="297"/>
      <c r="FB37" s="297"/>
      <c r="FC37" s="297"/>
      <c r="FD37" s="297"/>
      <c r="FE37" s="297"/>
      <c r="FF37" s="297"/>
      <c r="FG37" s="297"/>
      <c r="FH37" s="297"/>
      <c r="FI37" s="297"/>
      <c r="FJ37" s="297"/>
      <c r="FK37" s="297"/>
      <c r="FL37" s="297"/>
      <c r="FM37" s="297"/>
      <c r="FN37" s="297"/>
      <c r="FO37" s="297"/>
      <c r="FP37" s="297"/>
      <c r="FQ37" s="297"/>
      <c r="FR37" s="297"/>
      <c r="FS37" s="297"/>
      <c r="FT37" s="297"/>
      <c r="FU37" s="297"/>
      <c r="FV37" s="297"/>
      <c r="FW37" s="297"/>
      <c r="FX37" s="297"/>
      <c r="FY37" s="297"/>
      <c r="FZ37" s="297"/>
      <c r="GA37" s="297"/>
      <c r="GB37" s="297"/>
      <c r="GC37" s="297"/>
      <c r="GD37" s="297"/>
      <c r="GE37" s="297"/>
      <c r="GF37" s="297"/>
      <c r="GG37" s="297"/>
      <c r="GH37" s="297"/>
      <c r="GI37" s="297"/>
      <c r="GJ37" s="297"/>
      <c r="GK37" s="297"/>
      <c r="GL37" s="297"/>
      <c r="GM37" s="297"/>
      <c r="GN37" s="297"/>
      <c r="GO37" s="297"/>
      <c r="GP37" s="297"/>
      <c r="GQ37" s="297"/>
      <c r="GR37" s="297"/>
      <c r="GS37" s="297"/>
      <c r="GT37" s="297"/>
      <c r="GU37" s="297"/>
      <c r="GV37" s="297"/>
      <c r="GW37" s="297"/>
      <c r="GX37" s="297"/>
      <c r="GY37" s="297"/>
      <c r="GZ37" s="297"/>
      <c r="HA37" s="297"/>
      <c r="HB37" s="297"/>
      <c r="HC37" s="297"/>
      <c r="HD37" s="297"/>
      <c r="HE37" s="297"/>
      <c r="HF37" s="297"/>
      <c r="HG37" s="297"/>
      <c r="HH37" s="297"/>
      <c r="HI37" s="297"/>
      <c r="HJ37" s="297"/>
      <c r="HK37" s="297"/>
      <c r="HL37" s="297"/>
      <c r="HM37" s="297"/>
      <c r="HN37" s="297"/>
      <c r="HO37" s="297"/>
      <c r="HP37" s="297"/>
      <c r="HQ37" s="297"/>
      <c r="HR37" s="297"/>
      <c r="HS37" s="297"/>
      <c r="HT37" s="297"/>
      <c r="HU37" s="297"/>
      <c r="HV37" s="297"/>
      <c r="HW37" s="297"/>
      <c r="HX37" s="297"/>
      <c r="HY37" s="297"/>
      <c r="HZ37" s="297"/>
      <c r="IA37" s="297"/>
      <c r="IB37" s="297"/>
      <c r="IC37" s="297"/>
      <c r="ID37" s="297"/>
      <c r="IE37" s="297"/>
      <c r="IF37" s="297"/>
      <c r="IG37" s="297"/>
      <c r="IH37" s="297"/>
      <c r="II37" s="297"/>
      <c r="IJ37" s="297"/>
      <c r="IK37" s="297"/>
      <c r="IL37" s="297"/>
      <c r="IM37" s="297"/>
      <c r="IN37" s="297"/>
      <c r="IO37" s="297"/>
      <c r="IP37" s="297"/>
      <c r="IQ37" s="297"/>
      <c r="IR37" s="297"/>
    </row>
    <row r="38" s="280" customFormat="1" ht="24" customHeight="1" spans="1:252">
      <c r="A38" s="71" t="s">
        <v>1302</v>
      </c>
      <c r="B38" s="71"/>
      <c r="C38" s="71"/>
      <c r="D38" s="69"/>
      <c r="E38" s="317">
        <f t="shared" si="0"/>
        <v>0</v>
      </c>
      <c r="F38" s="268">
        <v>0</v>
      </c>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c r="CB38" s="297"/>
      <c r="CC38" s="297"/>
      <c r="CD38" s="297"/>
      <c r="CE38" s="297"/>
      <c r="CF38" s="297"/>
      <c r="CG38" s="297"/>
      <c r="CH38" s="297"/>
      <c r="CI38" s="297"/>
      <c r="CJ38" s="297"/>
      <c r="CK38" s="297"/>
      <c r="CL38" s="297"/>
      <c r="CM38" s="297"/>
      <c r="CN38" s="297"/>
      <c r="CO38" s="297"/>
      <c r="CP38" s="297"/>
      <c r="CQ38" s="297"/>
      <c r="CR38" s="297"/>
      <c r="CS38" s="297"/>
      <c r="CT38" s="297"/>
      <c r="CU38" s="297"/>
      <c r="CV38" s="297"/>
      <c r="CW38" s="297"/>
      <c r="CX38" s="297"/>
      <c r="CY38" s="297"/>
      <c r="CZ38" s="297"/>
      <c r="DA38" s="297"/>
      <c r="DB38" s="297"/>
      <c r="DC38" s="297"/>
      <c r="DD38" s="297"/>
      <c r="DE38" s="297"/>
      <c r="DF38" s="297"/>
      <c r="DG38" s="297"/>
      <c r="DH38" s="297"/>
      <c r="DI38" s="297"/>
      <c r="DJ38" s="297"/>
      <c r="DK38" s="297"/>
      <c r="DL38" s="297"/>
      <c r="DM38" s="297"/>
      <c r="DN38" s="297"/>
      <c r="DO38" s="297"/>
      <c r="DP38" s="297"/>
      <c r="DQ38" s="297"/>
      <c r="DR38" s="297"/>
      <c r="DS38" s="297"/>
      <c r="DT38" s="297"/>
      <c r="DU38" s="297"/>
      <c r="DV38" s="297"/>
      <c r="DW38" s="297"/>
      <c r="DX38" s="297"/>
      <c r="DY38" s="297"/>
      <c r="DZ38" s="297"/>
      <c r="EA38" s="297"/>
      <c r="EB38" s="297"/>
      <c r="EC38" s="297"/>
      <c r="ED38" s="297"/>
      <c r="EE38" s="297"/>
      <c r="EF38" s="297"/>
      <c r="EG38" s="297"/>
      <c r="EH38" s="297"/>
      <c r="EI38" s="297"/>
      <c r="EJ38" s="297"/>
      <c r="EK38" s="297"/>
      <c r="EL38" s="297"/>
      <c r="EM38" s="297"/>
      <c r="EN38" s="297"/>
      <c r="EO38" s="297"/>
      <c r="EP38" s="297"/>
      <c r="EQ38" s="297"/>
      <c r="ER38" s="297"/>
      <c r="ES38" s="297"/>
      <c r="ET38" s="297"/>
      <c r="EU38" s="297"/>
      <c r="EV38" s="297"/>
      <c r="EW38" s="297"/>
      <c r="EX38" s="297"/>
      <c r="EY38" s="297"/>
      <c r="EZ38" s="297"/>
      <c r="FA38" s="297"/>
      <c r="FB38" s="297"/>
      <c r="FC38" s="297"/>
      <c r="FD38" s="297"/>
      <c r="FE38" s="297"/>
      <c r="FF38" s="297"/>
      <c r="FG38" s="297"/>
      <c r="FH38" s="297"/>
      <c r="FI38" s="297"/>
      <c r="FJ38" s="297"/>
      <c r="FK38" s="297"/>
      <c r="FL38" s="297"/>
      <c r="FM38" s="297"/>
      <c r="FN38" s="297"/>
      <c r="FO38" s="297"/>
      <c r="FP38" s="297"/>
      <c r="FQ38" s="297"/>
      <c r="FR38" s="297"/>
      <c r="FS38" s="297"/>
      <c r="FT38" s="297"/>
      <c r="FU38" s="297"/>
      <c r="FV38" s="297"/>
      <c r="FW38" s="297"/>
      <c r="FX38" s="297"/>
      <c r="FY38" s="297"/>
      <c r="FZ38" s="297"/>
      <c r="GA38" s="297"/>
      <c r="GB38" s="297"/>
      <c r="GC38" s="297"/>
      <c r="GD38" s="297"/>
      <c r="GE38" s="297"/>
      <c r="GF38" s="297"/>
      <c r="GG38" s="297"/>
      <c r="GH38" s="297"/>
      <c r="GI38" s="297"/>
      <c r="GJ38" s="297"/>
      <c r="GK38" s="297"/>
      <c r="GL38" s="297"/>
      <c r="GM38" s="297"/>
      <c r="GN38" s="297"/>
      <c r="GO38" s="297"/>
      <c r="GP38" s="297"/>
      <c r="GQ38" s="297"/>
      <c r="GR38" s="297"/>
      <c r="GS38" s="297"/>
      <c r="GT38" s="297"/>
      <c r="GU38" s="297"/>
      <c r="GV38" s="297"/>
      <c r="GW38" s="297"/>
      <c r="GX38" s="297"/>
      <c r="GY38" s="297"/>
      <c r="GZ38" s="297"/>
      <c r="HA38" s="297"/>
      <c r="HB38" s="297"/>
      <c r="HC38" s="297"/>
      <c r="HD38" s="297"/>
      <c r="HE38" s="297"/>
      <c r="HF38" s="297"/>
      <c r="HG38" s="297"/>
      <c r="HH38" s="297"/>
      <c r="HI38" s="297"/>
      <c r="HJ38" s="297"/>
      <c r="HK38" s="297"/>
      <c r="HL38" s="297"/>
      <c r="HM38" s="297"/>
      <c r="HN38" s="297"/>
      <c r="HO38" s="297"/>
      <c r="HP38" s="297"/>
      <c r="HQ38" s="297"/>
      <c r="HR38" s="297"/>
      <c r="HS38" s="297"/>
      <c r="HT38" s="297"/>
      <c r="HU38" s="297"/>
      <c r="HV38" s="297"/>
      <c r="HW38" s="297"/>
      <c r="HX38" s="297"/>
      <c r="HY38" s="297"/>
      <c r="HZ38" s="297"/>
      <c r="IA38" s="297"/>
      <c r="IB38" s="297"/>
      <c r="IC38" s="297"/>
      <c r="ID38" s="297"/>
      <c r="IE38" s="297"/>
      <c r="IF38" s="297"/>
      <c r="IG38" s="297"/>
      <c r="IH38" s="297"/>
      <c r="II38" s="297"/>
      <c r="IJ38" s="297"/>
      <c r="IK38" s="297"/>
      <c r="IL38" s="297"/>
      <c r="IM38" s="297"/>
      <c r="IN38" s="297"/>
      <c r="IO38" s="297"/>
      <c r="IP38" s="297"/>
      <c r="IQ38" s="297"/>
      <c r="IR38" s="297"/>
    </row>
    <row r="39" s="280" customFormat="1" ht="24" customHeight="1" spans="1:252">
      <c r="A39" s="71" t="s">
        <v>1303</v>
      </c>
      <c r="B39" s="71"/>
      <c r="C39" s="71"/>
      <c r="D39" s="69"/>
      <c r="E39" s="317">
        <f t="shared" si="0"/>
        <v>0</v>
      </c>
      <c r="F39" s="268">
        <v>0</v>
      </c>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97"/>
      <c r="BM39" s="297"/>
      <c r="BN39" s="297"/>
      <c r="BO39" s="297"/>
      <c r="BP39" s="297"/>
      <c r="BQ39" s="297"/>
      <c r="BR39" s="297"/>
      <c r="BS39" s="297"/>
      <c r="BT39" s="297"/>
      <c r="BU39" s="297"/>
      <c r="BV39" s="297"/>
      <c r="BW39" s="297"/>
      <c r="BX39" s="297"/>
      <c r="BY39" s="297"/>
      <c r="BZ39" s="297"/>
      <c r="CA39" s="297"/>
      <c r="CB39" s="297"/>
      <c r="CC39" s="297"/>
      <c r="CD39" s="297"/>
      <c r="CE39" s="297"/>
      <c r="CF39" s="297"/>
      <c r="CG39" s="297"/>
      <c r="CH39" s="297"/>
      <c r="CI39" s="297"/>
      <c r="CJ39" s="297"/>
      <c r="CK39" s="297"/>
      <c r="CL39" s="297"/>
      <c r="CM39" s="297"/>
      <c r="CN39" s="297"/>
      <c r="CO39" s="297"/>
      <c r="CP39" s="297"/>
      <c r="CQ39" s="297"/>
      <c r="CR39" s="297"/>
      <c r="CS39" s="297"/>
      <c r="CT39" s="297"/>
      <c r="CU39" s="297"/>
      <c r="CV39" s="297"/>
      <c r="CW39" s="297"/>
      <c r="CX39" s="297"/>
      <c r="CY39" s="297"/>
      <c r="CZ39" s="297"/>
      <c r="DA39" s="297"/>
      <c r="DB39" s="297"/>
      <c r="DC39" s="297"/>
      <c r="DD39" s="297"/>
      <c r="DE39" s="297"/>
      <c r="DF39" s="297"/>
      <c r="DG39" s="297"/>
      <c r="DH39" s="297"/>
      <c r="DI39" s="297"/>
      <c r="DJ39" s="297"/>
      <c r="DK39" s="297"/>
      <c r="DL39" s="297"/>
      <c r="DM39" s="297"/>
      <c r="DN39" s="297"/>
      <c r="DO39" s="297"/>
      <c r="DP39" s="297"/>
      <c r="DQ39" s="297"/>
      <c r="DR39" s="297"/>
      <c r="DS39" s="297"/>
      <c r="DT39" s="297"/>
      <c r="DU39" s="297"/>
      <c r="DV39" s="297"/>
      <c r="DW39" s="297"/>
      <c r="DX39" s="297"/>
      <c r="DY39" s="297"/>
      <c r="DZ39" s="297"/>
      <c r="EA39" s="297"/>
      <c r="EB39" s="297"/>
      <c r="EC39" s="297"/>
      <c r="ED39" s="297"/>
      <c r="EE39" s="297"/>
      <c r="EF39" s="297"/>
      <c r="EG39" s="297"/>
      <c r="EH39" s="297"/>
      <c r="EI39" s="297"/>
      <c r="EJ39" s="297"/>
      <c r="EK39" s="297"/>
      <c r="EL39" s="297"/>
      <c r="EM39" s="297"/>
      <c r="EN39" s="297"/>
      <c r="EO39" s="297"/>
      <c r="EP39" s="297"/>
      <c r="EQ39" s="297"/>
      <c r="ER39" s="297"/>
      <c r="ES39" s="297"/>
      <c r="ET39" s="297"/>
      <c r="EU39" s="297"/>
      <c r="EV39" s="297"/>
      <c r="EW39" s="297"/>
      <c r="EX39" s="297"/>
      <c r="EY39" s="297"/>
      <c r="EZ39" s="297"/>
      <c r="FA39" s="297"/>
      <c r="FB39" s="297"/>
      <c r="FC39" s="297"/>
      <c r="FD39" s="297"/>
      <c r="FE39" s="297"/>
      <c r="FF39" s="297"/>
      <c r="FG39" s="297"/>
      <c r="FH39" s="297"/>
      <c r="FI39" s="297"/>
      <c r="FJ39" s="297"/>
      <c r="FK39" s="297"/>
      <c r="FL39" s="297"/>
      <c r="FM39" s="297"/>
      <c r="FN39" s="297"/>
      <c r="FO39" s="297"/>
      <c r="FP39" s="297"/>
      <c r="FQ39" s="297"/>
      <c r="FR39" s="297"/>
      <c r="FS39" s="297"/>
      <c r="FT39" s="297"/>
      <c r="FU39" s="297"/>
      <c r="FV39" s="297"/>
      <c r="FW39" s="297"/>
      <c r="FX39" s="297"/>
      <c r="FY39" s="297"/>
      <c r="FZ39" s="297"/>
      <c r="GA39" s="297"/>
      <c r="GB39" s="297"/>
      <c r="GC39" s="297"/>
      <c r="GD39" s="297"/>
      <c r="GE39" s="297"/>
      <c r="GF39" s="297"/>
      <c r="GG39" s="297"/>
      <c r="GH39" s="297"/>
      <c r="GI39" s="297"/>
      <c r="GJ39" s="297"/>
      <c r="GK39" s="297"/>
      <c r="GL39" s="297"/>
      <c r="GM39" s="297"/>
      <c r="GN39" s="297"/>
      <c r="GO39" s="297"/>
      <c r="GP39" s="297"/>
      <c r="GQ39" s="297"/>
      <c r="GR39" s="297"/>
      <c r="GS39" s="297"/>
      <c r="GT39" s="297"/>
      <c r="GU39" s="297"/>
      <c r="GV39" s="297"/>
      <c r="GW39" s="297"/>
      <c r="GX39" s="297"/>
      <c r="GY39" s="297"/>
      <c r="GZ39" s="297"/>
      <c r="HA39" s="297"/>
      <c r="HB39" s="297"/>
      <c r="HC39" s="297"/>
      <c r="HD39" s="297"/>
      <c r="HE39" s="297"/>
      <c r="HF39" s="297"/>
      <c r="HG39" s="297"/>
      <c r="HH39" s="297"/>
      <c r="HI39" s="297"/>
      <c r="HJ39" s="297"/>
      <c r="HK39" s="297"/>
      <c r="HL39" s="297"/>
      <c r="HM39" s="297"/>
      <c r="HN39" s="297"/>
      <c r="HO39" s="297"/>
      <c r="HP39" s="297"/>
      <c r="HQ39" s="297"/>
      <c r="HR39" s="297"/>
      <c r="HS39" s="297"/>
      <c r="HT39" s="297"/>
      <c r="HU39" s="297"/>
      <c r="HV39" s="297"/>
      <c r="HW39" s="297"/>
      <c r="HX39" s="297"/>
      <c r="HY39" s="297"/>
      <c r="HZ39" s="297"/>
      <c r="IA39" s="297"/>
      <c r="IB39" s="297"/>
      <c r="IC39" s="297"/>
      <c r="ID39" s="297"/>
      <c r="IE39" s="297"/>
      <c r="IF39" s="297"/>
      <c r="IG39" s="297"/>
      <c r="IH39" s="297"/>
      <c r="II39" s="297"/>
      <c r="IJ39" s="297"/>
      <c r="IK39" s="297"/>
      <c r="IL39" s="297"/>
      <c r="IM39" s="297"/>
      <c r="IN39" s="297"/>
      <c r="IO39" s="297"/>
      <c r="IP39" s="297"/>
      <c r="IQ39" s="297"/>
      <c r="IR39" s="297"/>
    </row>
    <row r="40" s="280" customFormat="1" ht="24" customHeight="1" spans="1:252">
      <c r="A40" s="71" t="s">
        <v>1304</v>
      </c>
      <c r="B40" s="71"/>
      <c r="C40" s="71">
        <v>36</v>
      </c>
      <c r="D40" s="69">
        <v>36</v>
      </c>
      <c r="E40" s="317">
        <f t="shared" si="0"/>
        <v>1</v>
      </c>
      <c r="F40" s="268">
        <v>0</v>
      </c>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7"/>
      <c r="BC40" s="297"/>
      <c r="BD40" s="297"/>
      <c r="BE40" s="297"/>
      <c r="BF40" s="297"/>
      <c r="BG40" s="297"/>
      <c r="BH40" s="297"/>
      <c r="BI40" s="297"/>
      <c r="BJ40" s="297"/>
      <c r="BK40" s="297"/>
      <c r="BL40" s="297"/>
      <c r="BM40" s="297"/>
      <c r="BN40" s="297"/>
      <c r="BO40" s="297"/>
      <c r="BP40" s="297"/>
      <c r="BQ40" s="297"/>
      <c r="BR40" s="297"/>
      <c r="BS40" s="297"/>
      <c r="BT40" s="297"/>
      <c r="BU40" s="297"/>
      <c r="BV40" s="297"/>
      <c r="BW40" s="297"/>
      <c r="BX40" s="297"/>
      <c r="BY40" s="297"/>
      <c r="BZ40" s="297"/>
      <c r="CA40" s="297"/>
      <c r="CB40" s="297"/>
      <c r="CC40" s="297"/>
      <c r="CD40" s="297"/>
      <c r="CE40" s="297"/>
      <c r="CF40" s="297"/>
      <c r="CG40" s="297"/>
      <c r="CH40" s="297"/>
      <c r="CI40" s="297"/>
      <c r="CJ40" s="297"/>
      <c r="CK40" s="297"/>
      <c r="CL40" s="297"/>
      <c r="CM40" s="297"/>
      <c r="CN40" s="297"/>
      <c r="CO40" s="297"/>
      <c r="CP40" s="297"/>
      <c r="CQ40" s="297"/>
      <c r="CR40" s="297"/>
      <c r="CS40" s="297"/>
      <c r="CT40" s="297"/>
      <c r="CU40" s="297"/>
      <c r="CV40" s="297"/>
      <c r="CW40" s="297"/>
      <c r="CX40" s="297"/>
      <c r="CY40" s="297"/>
      <c r="CZ40" s="297"/>
      <c r="DA40" s="297"/>
      <c r="DB40" s="297"/>
      <c r="DC40" s="297"/>
      <c r="DD40" s="297"/>
      <c r="DE40" s="297"/>
      <c r="DF40" s="297"/>
      <c r="DG40" s="297"/>
      <c r="DH40" s="297"/>
      <c r="DI40" s="297"/>
      <c r="DJ40" s="297"/>
      <c r="DK40" s="297"/>
      <c r="DL40" s="297"/>
      <c r="DM40" s="297"/>
      <c r="DN40" s="297"/>
      <c r="DO40" s="297"/>
      <c r="DP40" s="297"/>
      <c r="DQ40" s="297"/>
      <c r="DR40" s="297"/>
      <c r="DS40" s="297"/>
      <c r="DT40" s="297"/>
      <c r="DU40" s="297"/>
      <c r="DV40" s="297"/>
      <c r="DW40" s="297"/>
      <c r="DX40" s="297"/>
      <c r="DY40" s="297"/>
      <c r="DZ40" s="297"/>
      <c r="EA40" s="297"/>
      <c r="EB40" s="297"/>
      <c r="EC40" s="297"/>
      <c r="ED40" s="297"/>
      <c r="EE40" s="297"/>
      <c r="EF40" s="297"/>
      <c r="EG40" s="297"/>
      <c r="EH40" s="297"/>
      <c r="EI40" s="297"/>
      <c r="EJ40" s="297"/>
      <c r="EK40" s="297"/>
      <c r="EL40" s="297"/>
      <c r="EM40" s="297"/>
      <c r="EN40" s="297"/>
      <c r="EO40" s="297"/>
      <c r="EP40" s="297"/>
      <c r="EQ40" s="297"/>
      <c r="ER40" s="297"/>
      <c r="ES40" s="297"/>
      <c r="ET40" s="297"/>
      <c r="EU40" s="297"/>
      <c r="EV40" s="297"/>
      <c r="EW40" s="297"/>
      <c r="EX40" s="297"/>
      <c r="EY40" s="297"/>
      <c r="EZ40" s="297"/>
      <c r="FA40" s="297"/>
      <c r="FB40" s="297"/>
      <c r="FC40" s="297"/>
      <c r="FD40" s="297"/>
      <c r="FE40" s="297"/>
      <c r="FF40" s="297"/>
      <c r="FG40" s="297"/>
      <c r="FH40" s="297"/>
      <c r="FI40" s="297"/>
      <c r="FJ40" s="297"/>
      <c r="FK40" s="297"/>
      <c r="FL40" s="297"/>
      <c r="FM40" s="297"/>
      <c r="FN40" s="297"/>
      <c r="FO40" s="297"/>
      <c r="FP40" s="297"/>
      <c r="FQ40" s="297"/>
      <c r="FR40" s="297"/>
      <c r="FS40" s="297"/>
      <c r="FT40" s="297"/>
      <c r="FU40" s="297"/>
      <c r="FV40" s="297"/>
      <c r="FW40" s="297"/>
      <c r="FX40" s="297"/>
      <c r="FY40" s="297"/>
      <c r="FZ40" s="297"/>
      <c r="GA40" s="297"/>
      <c r="GB40" s="297"/>
      <c r="GC40" s="297"/>
      <c r="GD40" s="297"/>
      <c r="GE40" s="297"/>
      <c r="GF40" s="297"/>
      <c r="GG40" s="297"/>
      <c r="GH40" s="297"/>
      <c r="GI40" s="297"/>
      <c r="GJ40" s="297"/>
      <c r="GK40" s="297"/>
      <c r="GL40" s="297"/>
      <c r="GM40" s="297"/>
      <c r="GN40" s="297"/>
      <c r="GO40" s="297"/>
      <c r="GP40" s="297"/>
      <c r="GQ40" s="297"/>
      <c r="GR40" s="297"/>
      <c r="GS40" s="297"/>
      <c r="GT40" s="297"/>
      <c r="GU40" s="297"/>
      <c r="GV40" s="297"/>
      <c r="GW40" s="297"/>
      <c r="GX40" s="297"/>
      <c r="GY40" s="297"/>
      <c r="GZ40" s="297"/>
      <c r="HA40" s="297"/>
      <c r="HB40" s="297"/>
      <c r="HC40" s="297"/>
      <c r="HD40" s="297"/>
      <c r="HE40" s="297"/>
      <c r="HF40" s="297"/>
      <c r="HG40" s="297"/>
      <c r="HH40" s="297"/>
      <c r="HI40" s="297"/>
      <c r="HJ40" s="297"/>
      <c r="HK40" s="297"/>
      <c r="HL40" s="297"/>
      <c r="HM40" s="297"/>
      <c r="HN40" s="297"/>
      <c r="HO40" s="297"/>
      <c r="HP40" s="297"/>
      <c r="HQ40" s="297"/>
      <c r="HR40" s="297"/>
      <c r="HS40" s="297"/>
      <c r="HT40" s="297"/>
      <c r="HU40" s="297"/>
      <c r="HV40" s="297"/>
      <c r="HW40" s="297"/>
      <c r="HX40" s="297"/>
      <c r="HY40" s="297"/>
      <c r="HZ40" s="297"/>
      <c r="IA40" s="297"/>
      <c r="IB40" s="297"/>
      <c r="IC40" s="297"/>
      <c r="ID40" s="297"/>
      <c r="IE40" s="297"/>
      <c r="IF40" s="297"/>
      <c r="IG40" s="297"/>
      <c r="IH40" s="297"/>
      <c r="II40" s="297"/>
      <c r="IJ40" s="297"/>
      <c r="IK40" s="297"/>
      <c r="IL40" s="297"/>
      <c r="IM40" s="297"/>
      <c r="IN40" s="297"/>
      <c r="IO40" s="297"/>
      <c r="IP40" s="297"/>
      <c r="IQ40" s="297"/>
      <c r="IR40" s="297"/>
    </row>
    <row r="41" s="280" customFormat="1" ht="24" customHeight="1" spans="1:252">
      <c r="A41" s="66" t="s">
        <v>1305</v>
      </c>
      <c r="B41" s="71"/>
      <c r="C41" s="71"/>
      <c r="D41" s="69">
        <v>15000</v>
      </c>
      <c r="E41" s="317">
        <f t="shared" si="0"/>
        <v>0</v>
      </c>
      <c r="F41" s="268">
        <v>0</v>
      </c>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7"/>
      <c r="BF41" s="297"/>
      <c r="BG41" s="297"/>
      <c r="BH41" s="297"/>
      <c r="BI41" s="297"/>
      <c r="BJ41" s="297"/>
      <c r="BK41" s="297"/>
      <c r="BL41" s="297"/>
      <c r="BM41" s="297"/>
      <c r="BN41" s="297"/>
      <c r="BO41" s="297"/>
      <c r="BP41" s="297"/>
      <c r="BQ41" s="297"/>
      <c r="BR41" s="297"/>
      <c r="BS41" s="297"/>
      <c r="BT41" s="297"/>
      <c r="BU41" s="297"/>
      <c r="BV41" s="297"/>
      <c r="BW41" s="297"/>
      <c r="BX41" s="297"/>
      <c r="BY41" s="297"/>
      <c r="BZ41" s="297"/>
      <c r="CA41" s="297"/>
      <c r="CB41" s="297"/>
      <c r="CC41" s="297"/>
      <c r="CD41" s="297"/>
      <c r="CE41" s="297"/>
      <c r="CF41" s="297"/>
      <c r="CG41" s="297"/>
      <c r="CH41" s="297"/>
      <c r="CI41" s="297"/>
      <c r="CJ41" s="297"/>
      <c r="CK41" s="297"/>
      <c r="CL41" s="297"/>
      <c r="CM41" s="297"/>
      <c r="CN41" s="297"/>
      <c r="CO41" s="297"/>
      <c r="CP41" s="297"/>
      <c r="CQ41" s="297"/>
      <c r="CR41" s="297"/>
      <c r="CS41" s="297"/>
      <c r="CT41" s="297"/>
      <c r="CU41" s="297"/>
      <c r="CV41" s="297"/>
      <c r="CW41" s="297"/>
      <c r="CX41" s="297"/>
      <c r="CY41" s="297"/>
      <c r="CZ41" s="297"/>
      <c r="DA41" s="297"/>
      <c r="DB41" s="297"/>
      <c r="DC41" s="297"/>
      <c r="DD41" s="297"/>
      <c r="DE41" s="297"/>
      <c r="DF41" s="297"/>
      <c r="DG41" s="297"/>
      <c r="DH41" s="297"/>
      <c r="DI41" s="297"/>
      <c r="DJ41" s="297"/>
      <c r="DK41" s="297"/>
      <c r="DL41" s="297"/>
      <c r="DM41" s="297"/>
      <c r="DN41" s="297"/>
      <c r="DO41" s="297"/>
      <c r="DP41" s="297"/>
      <c r="DQ41" s="297"/>
      <c r="DR41" s="297"/>
      <c r="DS41" s="297"/>
      <c r="DT41" s="297"/>
      <c r="DU41" s="297"/>
      <c r="DV41" s="297"/>
      <c r="DW41" s="297"/>
      <c r="DX41" s="297"/>
      <c r="DY41" s="297"/>
      <c r="DZ41" s="297"/>
      <c r="EA41" s="297"/>
      <c r="EB41" s="297"/>
      <c r="EC41" s="297"/>
      <c r="ED41" s="297"/>
      <c r="EE41" s="297"/>
      <c r="EF41" s="297"/>
      <c r="EG41" s="297"/>
      <c r="EH41" s="297"/>
      <c r="EI41" s="297"/>
      <c r="EJ41" s="297"/>
      <c r="EK41" s="297"/>
      <c r="EL41" s="297"/>
      <c r="EM41" s="297"/>
      <c r="EN41" s="297"/>
      <c r="EO41" s="297"/>
      <c r="EP41" s="297"/>
      <c r="EQ41" s="297"/>
      <c r="ER41" s="297"/>
      <c r="ES41" s="297"/>
      <c r="ET41" s="297"/>
      <c r="EU41" s="297"/>
      <c r="EV41" s="297"/>
      <c r="EW41" s="297"/>
      <c r="EX41" s="297"/>
      <c r="EY41" s="297"/>
      <c r="EZ41" s="297"/>
      <c r="FA41" s="297"/>
      <c r="FB41" s="297"/>
      <c r="FC41" s="297"/>
      <c r="FD41" s="297"/>
      <c r="FE41" s="297"/>
      <c r="FF41" s="297"/>
      <c r="FG41" s="297"/>
      <c r="FH41" s="297"/>
      <c r="FI41" s="297"/>
      <c r="FJ41" s="297"/>
      <c r="FK41" s="297"/>
      <c r="FL41" s="297"/>
      <c r="FM41" s="297"/>
      <c r="FN41" s="297"/>
      <c r="FO41" s="297"/>
      <c r="FP41" s="297"/>
      <c r="FQ41" s="297"/>
      <c r="FR41" s="297"/>
      <c r="FS41" s="297"/>
      <c r="FT41" s="297"/>
      <c r="FU41" s="297"/>
      <c r="FV41" s="297"/>
      <c r="FW41" s="297"/>
      <c r="FX41" s="297"/>
      <c r="FY41" s="297"/>
      <c r="FZ41" s="297"/>
      <c r="GA41" s="297"/>
      <c r="GB41" s="297"/>
      <c r="GC41" s="297"/>
      <c r="GD41" s="297"/>
      <c r="GE41" s="297"/>
      <c r="GF41" s="297"/>
      <c r="GG41" s="297"/>
      <c r="GH41" s="297"/>
      <c r="GI41" s="297"/>
      <c r="GJ41" s="297"/>
      <c r="GK41" s="297"/>
      <c r="GL41" s="297"/>
      <c r="GM41" s="297"/>
      <c r="GN41" s="297"/>
      <c r="GO41" s="297"/>
      <c r="GP41" s="297"/>
      <c r="GQ41" s="297"/>
      <c r="GR41" s="297"/>
      <c r="GS41" s="297"/>
      <c r="GT41" s="297"/>
      <c r="GU41" s="297"/>
      <c r="GV41" s="297"/>
      <c r="GW41" s="297"/>
      <c r="GX41" s="297"/>
      <c r="GY41" s="297"/>
      <c r="GZ41" s="297"/>
      <c r="HA41" s="297"/>
      <c r="HB41" s="297"/>
      <c r="HC41" s="297"/>
      <c r="HD41" s="297"/>
      <c r="HE41" s="297"/>
      <c r="HF41" s="297"/>
      <c r="HG41" s="297"/>
      <c r="HH41" s="297"/>
      <c r="HI41" s="297"/>
      <c r="HJ41" s="297"/>
      <c r="HK41" s="297"/>
      <c r="HL41" s="297"/>
      <c r="HM41" s="297"/>
      <c r="HN41" s="297"/>
      <c r="HO41" s="297"/>
      <c r="HP41" s="297"/>
      <c r="HQ41" s="297"/>
      <c r="HR41" s="297"/>
      <c r="HS41" s="297"/>
      <c r="HT41" s="297"/>
      <c r="HU41" s="297"/>
      <c r="HV41" s="297"/>
      <c r="HW41" s="297"/>
      <c r="HX41" s="297"/>
      <c r="HY41" s="297"/>
      <c r="HZ41" s="297"/>
      <c r="IA41" s="297"/>
      <c r="IB41" s="297"/>
      <c r="IC41" s="297"/>
      <c r="ID41" s="297"/>
      <c r="IE41" s="297"/>
      <c r="IF41" s="297"/>
      <c r="IG41" s="297"/>
      <c r="IH41" s="297"/>
      <c r="II41" s="297"/>
      <c r="IJ41" s="297"/>
      <c r="IK41" s="297"/>
      <c r="IL41" s="297"/>
      <c r="IM41" s="297"/>
      <c r="IN41" s="297"/>
      <c r="IO41" s="297"/>
      <c r="IP41" s="297"/>
      <c r="IQ41" s="297"/>
      <c r="IR41" s="297"/>
    </row>
    <row r="42" s="280" customFormat="1" ht="24" customHeight="1" spans="1:252">
      <c r="A42" s="71" t="s">
        <v>1306</v>
      </c>
      <c r="B42" s="71"/>
      <c r="C42" s="71"/>
      <c r="D42" s="69"/>
      <c r="E42" s="317">
        <f t="shared" si="0"/>
        <v>0</v>
      </c>
      <c r="F42" s="268">
        <v>0</v>
      </c>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7"/>
      <c r="BQ42" s="297"/>
      <c r="BR42" s="297"/>
      <c r="BS42" s="297"/>
      <c r="BT42" s="297"/>
      <c r="BU42" s="297"/>
      <c r="BV42" s="297"/>
      <c r="BW42" s="297"/>
      <c r="BX42" s="297"/>
      <c r="BY42" s="297"/>
      <c r="BZ42" s="297"/>
      <c r="CA42" s="297"/>
      <c r="CB42" s="297"/>
      <c r="CC42" s="297"/>
      <c r="CD42" s="297"/>
      <c r="CE42" s="297"/>
      <c r="CF42" s="297"/>
      <c r="CG42" s="297"/>
      <c r="CH42" s="297"/>
      <c r="CI42" s="297"/>
      <c r="CJ42" s="297"/>
      <c r="CK42" s="297"/>
      <c r="CL42" s="297"/>
      <c r="CM42" s="297"/>
      <c r="CN42" s="297"/>
      <c r="CO42" s="297"/>
      <c r="CP42" s="297"/>
      <c r="CQ42" s="297"/>
      <c r="CR42" s="297"/>
      <c r="CS42" s="297"/>
      <c r="CT42" s="297"/>
      <c r="CU42" s="297"/>
      <c r="CV42" s="297"/>
      <c r="CW42" s="297"/>
      <c r="CX42" s="297"/>
      <c r="CY42" s="297"/>
      <c r="CZ42" s="297"/>
      <c r="DA42" s="297"/>
      <c r="DB42" s="297"/>
      <c r="DC42" s="297"/>
      <c r="DD42" s="297"/>
      <c r="DE42" s="297"/>
      <c r="DF42" s="297"/>
      <c r="DG42" s="297"/>
      <c r="DH42" s="297"/>
      <c r="DI42" s="297"/>
      <c r="DJ42" s="297"/>
      <c r="DK42" s="297"/>
      <c r="DL42" s="297"/>
      <c r="DM42" s="297"/>
      <c r="DN42" s="297"/>
      <c r="DO42" s="297"/>
      <c r="DP42" s="297"/>
      <c r="DQ42" s="297"/>
      <c r="DR42" s="297"/>
      <c r="DS42" s="297"/>
      <c r="DT42" s="297"/>
      <c r="DU42" s="297"/>
      <c r="DV42" s="297"/>
      <c r="DW42" s="297"/>
      <c r="DX42" s="297"/>
      <c r="DY42" s="297"/>
      <c r="DZ42" s="297"/>
      <c r="EA42" s="297"/>
      <c r="EB42" s="297"/>
      <c r="EC42" s="297"/>
      <c r="ED42" s="297"/>
      <c r="EE42" s="297"/>
      <c r="EF42" s="297"/>
      <c r="EG42" s="297"/>
      <c r="EH42" s="297"/>
      <c r="EI42" s="297"/>
      <c r="EJ42" s="297"/>
      <c r="EK42" s="297"/>
      <c r="EL42" s="297"/>
      <c r="EM42" s="297"/>
      <c r="EN42" s="297"/>
      <c r="EO42" s="297"/>
      <c r="EP42" s="297"/>
      <c r="EQ42" s="297"/>
      <c r="ER42" s="297"/>
      <c r="ES42" s="297"/>
      <c r="ET42" s="297"/>
      <c r="EU42" s="297"/>
      <c r="EV42" s="297"/>
      <c r="EW42" s="297"/>
      <c r="EX42" s="297"/>
      <c r="EY42" s="297"/>
      <c r="EZ42" s="297"/>
      <c r="FA42" s="297"/>
      <c r="FB42" s="297"/>
      <c r="FC42" s="297"/>
      <c r="FD42" s="297"/>
      <c r="FE42" s="297"/>
      <c r="FF42" s="297"/>
      <c r="FG42" s="297"/>
      <c r="FH42" s="297"/>
      <c r="FI42" s="297"/>
      <c r="FJ42" s="297"/>
      <c r="FK42" s="297"/>
      <c r="FL42" s="297"/>
      <c r="FM42" s="297"/>
      <c r="FN42" s="297"/>
      <c r="FO42" s="297"/>
      <c r="FP42" s="297"/>
      <c r="FQ42" s="297"/>
      <c r="FR42" s="297"/>
      <c r="FS42" s="297"/>
      <c r="FT42" s="297"/>
      <c r="FU42" s="297"/>
      <c r="FV42" s="297"/>
      <c r="FW42" s="297"/>
      <c r="FX42" s="297"/>
      <c r="FY42" s="297"/>
      <c r="FZ42" s="297"/>
      <c r="GA42" s="297"/>
      <c r="GB42" s="297"/>
      <c r="GC42" s="297"/>
      <c r="GD42" s="297"/>
      <c r="GE42" s="297"/>
      <c r="GF42" s="297"/>
      <c r="GG42" s="297"/>
      <c r="GH42" s="297"/>
      <c r="GI42" s="297"/>
      <c r="GJ42" s="297"/>
      <c r="GK42" s="297"/>
      <c r="GL42" s="297"/>
      <c r="GM42" s="297"/>
      <c r="GN42" s="297"/>
      <c r="GO42" s="297"/>
      <c r="GP42" s="297"/>
      <c r="GQ42" s="297"/>
      <c r="GR42" s="297"/>
      <c r="GS42" s="297"/>
      <c r="GT42" s="297"/>
      <c r="GU42" s="297"/>
      <c r="GV42" s="297"/>
      <c r="GW42" s="297"/>
      <c r="GX42" s="297"/>
      <c r="GY42" s="297"/>
      <c r="GZ42" s="297"/>
      <c r="HA42" s="297"/>
      <c r="HB42" s="297"/>
      <c r="HC42" s="297"/>
      <c r="HD42" s="297"/>
      <c r="HE42" s="297"/>
      <c r="HF42" s="297"/>
      <c r="HG42" s="297"/>
      <c r="HH42" s="297"/>
      <c r="HI42" s="297"/>
      <c r="HJ42" s="297"/>
      <c r="HK42" s="297"/>
      <c r="HL42" s="297"/>
      <c r="HM42" s="297"/>
      <c r="HN42" s="297"/>
      <c r="HO42" s="297"/>
      <c r="HP42" s="297"/>
      <c r="HQ42" s="297"/>
      <c r="HR42" s="297"/>
      <c r="HS42" s="297"/>
      <c r="HT42" s="297"/>
      <c r="HU42" s="297"/>
      <c r="HV42" s="297"/>
      <c r="HW42" s="297"/>
      <c r="HX42" s="297"/>
      <c r="HY42" s="297"/>
      <c r="HZ42" s="297"/>
      <c r="IA42" s="297"/>
      <c r="IB42" s="297"/>
      <c r="IC42" s="297"/>
      <c r="ID42" s="297"/>
      <c r="IE42" s="297"/>
      <c r="IF42" s="297"/>
      <c r="IG42" s="297"/>
      <c r="IH42" s="297"/>
      <c r="II42" s="297"/>
      <c r="IJ42" s="297"/>
      <c r="IK42" s="297"/>
      <c r="IL42" s="297"/>
      <c r="IM42" s="297"/>
      <c r="IN42" s="297"/>
      <c r="IO42" s="297"/>
      <c r="IP42" s="297"/>
      <c r="IQ42" s="297"/>
      <c r="IR42" s="297"/>
    </row>
    <row r="43" s="280" customFormat="1" ht="24" customHeight="1" spans="1:252">
      <c r="A43" s="71" t="s">
        <v>1307</v>
      </c>
      <c r="B43" s="71"/>
      <c r="C43" s="71"/>
      <c r="D43" s="69"/>
      <c r="E43" s="317">
        <f t="shared" si="0"/>
        <v>0</v>
      </c>
      <c r="F43" s="268">
        <v>0</v>
      </c>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c r="BF43" s="297"/>
      <c r="BG43" s="297"/>
      <c r="BH43" s="297"/>
      <c r="BI43" s="297"/>
      <c r="BJ43" s="297"/>
      <c r="BK43" s="297"/>
      <c r="BL43" s="297"/>
      <c r="BM43" s="297"/>
      <c r="BN43" s="297"/>
      <c r="BO43" s="297"/>
      <c r="BP43" s="297"/>
      <c r="BQ43" s="297"/>
      <c r="BR43" s="297"/>
      <c r="BS43" s="297"/>
      <c r="BT43" s="297"/>
      <c r="BU43" s="297"/>
      <c r="BV43" s="297"/>
      <c r="BW43" s="297"/>
      <c r="BX43" s="297"/>
      <c r="BY43" s="297"/>
      <c r="BZ43" s="297"/>
      <c r="CA43" s="297"/>
      <c r="CB43" s="297"/>
      <c r="CC43" s="297"/>
      <c r="CD43" s="297"/>
      <c r="CE43" s="297"/>
      <c r="CF43" s="297"/>
      <c r="CG43" s="297"/>
      <c r="CH43" s="297"/>
      <c r="CI43" s="297"/>
      <c r="CJ43" s="297"/>
      <c r="CK43" s="297"/>
      <c r="CL43" s="297"/>
      <c r="CM43" s="297"/>
      <c r="CN43" s="297"/>
      <c r="CO43" s="297"/>
      <c r="CP43" s="297"/>
      <c r="CQ43" s="297"/>
      <c r="CR43" s="297"/>
      <c r="CS43" s="297"/>
      <c r="CT43" s="297"/>
      <c r="CU43" s="297"/>
      <c r="CV43" s="297"/>
      <c r="CW43" s="297"/>
      <c r="CX43" s="297"/>
      <c r="CY43" s="297"/>
      <c r="CZ43" s="297"/>
      <c r="DA43" s="297"/>
      <c r="DB43" s="297"/>
      <c r="DC43" s="297"/>
      <c r="DD43" s="297"/>
      <c r="DE43" s="297"/>
      <c r="DF43" s="297"/>
      <c r="DG43" s="297"/>
      <c r="DH43" s="297"/>
      <c r="DI43" s="297"/>
      <c r="DJ43" s="297"/>
      <c r="DK43" s="297"/>
      <c r="DL43" s="297"/>
      <c r="DM43" s="297"/>
      <c r="DN43" s="297"/>
      <c r="DO43" s="297"/>
      <c r="DP43" s="297"/>
      <c r="DQ43" s="297"/>
      <c r="DR43" s="297"/>
      <c r="DS43" s="297"/>
      <c r="DT43" s="297"/>
      <c r="DU43" s="297"/>
      <c r="DV43" s="297"/>
      <c r="DW43" s="297"/>
      <c r="DX43" s="297"/>
      <c r="DY43" s="297"/>
      <c r="DZ43" s="297"/>
      <c r="EA43" s="297"/>
      <c r="EB43" s="297"/>
      <c r="EC43" s="297"/>
      <c r="ED43" s="297"/>
      <c r="EE43" s="297"/>
      <c r="EF43" s="297"/>
      <c r="EG43" s="297"/>
      <c r="EH43" s="297"/>
      <c r="EI43" s="297"/>
      <c r="EJ43" s="297"/>
      <c r="EK43" s="297"/>
      <c r="EL43" s="297"/>
      <c r="EM43" s="297"/>
      <c r="EN43" s="297"/>
      <c r="EO43" s="297"/>
      <c r="EP43" s="297"/>
      <c r="EQ43" s="297"/>
      <c r="ER43" s="297"/>
      <c r="ES43" s="297"/>
      <c r="ET43" s="297"/>
      <c r="EU43" s="297"/>
      <c r="EV43" s="297"/>
      <c r="EW43" s="297"/>
      <c r="EX43" s="297"/>
      <c r="EY43" s="297"/>
      <c r="EZ43" s="297"/>
      <c r="FA43" s="297"/>
      <c r="FB43" s="297"/>
      <c r="FC43" s="297"/>
      <c r="FD43" s="297"/>
      <c r="FE43" s="297"/>
      <c r="FF43" s="297"/>
      <c r="FG43" s="297"/>
      <c r="FH43" s="297"/>
      <c r="FI43" s="297"/>
      <c r="FJ43" s="297"/>
      <c r="FK43" s="297"/>
      <c r="FL43" s="297"/>
      <c r="FM43" s="297"/>
      <c r="FN43" s="297"/>
      <c r="FO43" s="297"/>
      <c r="FP43" s="297"/>
      <c r="FQ43" s="297"/>
      <c r="FR43" s="297"/>
      <c r="FS43" s="297"/>
      <c r="FT43" s="297"/>
      <c r="FU43" s="297"/>
      <c r="FV43" s="297"/>
      <c r="FW43" s="297"/>
      <c r="FX43" s="297"/>
      <c r="FY43" s="297"/>
      <c r="FZ43" s="297"/>
      <c r="GA43" s="297"/>
      <c r="GB43" s="297"/>
      <c r="GC43" s="297"/>
      <c r="GD43" s="297"/>
      <c r="GE43" s="297"/>
      <c r="GF43" s="297"/>
      <c r="GG43" s="297"/>
      <c r="GH43" s="297"/>
      <c r="GI43" s="297"/>
      <c r="GJ43" s="297"/>
      <c r="GK43" s="297"/>
      <c r="GL43" s="297"/>
      <c r="GM43" s="297"/>
      <c r="GN43" s="297"/>
      <c r="GO43" s="297"/>
      <c r="GP43" s="297"/>
      <c r="GQ43" s="297"/>
      <c r="GR43" s="297"/>
      <c r="GS43" s="297"/>
      <c r="GT43" s="297"/>
      <c r="GU43" s="297"/>
      <c r="GV43" s="297"/>
      <c r="GW43" s="297"/>
      <c r="GX43" s="297"/>
      <c r="GY43" s="297"/>
      <c r="GZ43" s="297"/>
      <c r="HA43" s="297"/>
      <c r="HB43" s="297"/>
      <c r="HC43" s="297"/>
      <c r="HD43" s="297"/>
      <c r="HE43" s="297"/>
      <c r="HF43" s="297"/>
      <c r="HG43" s="297"/>
      <c r="HH43" s="297"/>
      <c r="HI43" s="297"/>
      <c r="HJ43" s="297"/>
      <c r="HK43" s="297"/>
      <c r="HL43" s="297"/>
      <c r="HM43" s="297"/>
      <c r="HN43" s="297"/>
      <c r="HO43" s="297"/>
      <c r="HP43" s="297"/>
      <c r="HQ43" s="297"/>
      <c r="HR43" s="297"/>
      <c r="HS43" s="297"/>
      <c r="HT43" s="297"/>
      <c r="HU43" s="297"/>
      <c r="HV43" s="297"/>
      <c r="HW43" s="297"/>
      <c r="HX43" s="297"/>
      <c r="HY43" s="297"/>
      <c r="HZ43" s="297"/>
      <c r="IA43" s="297"/>
      <c r="IB43" s="297"/>
      <c r="IC43" s="297"/>
      <c r="ID43" s="297"/>
      <c r="IE43" s="297"/>
      <c r="IF43" s="297"/>
      <c r="IG43" s="297"/>
      <c r="IH43" s="297"/>
      <c r="II43" s="297"/>
      <c r="IJ43" s="297"/>
      <c r="IK43" s="297"/>
      <c r="IL43" s="297"/>
      <c r="IM43" s="297"/>
      <c r="IN43" s="297"/>
      <c r="IO43" s="297"/>
      <c r="IP43" s="297"/>
      <c r="IQ43" s="297"/>
      <c r="IR43" s="297"/>
    </row>
    <row r="44" s="280" customFormat="1" ht="24" customHeight="1" spans="1:252">
      <c r="A44" s="71" t="s">
        <v>1308</v>
      </c>
      <c r="B44" s="71"/>
      <c r="C44" s="71"/>
      <c r="D44" s="69"/>
      <c r="E44" s="317">
        <f t="shared" si="0"/>
        <v>0</v>
      </c>
      <c r="F44" s="268">
        <v>0</v>
      </c>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c r="BF44" s="297"/>
      <c r="BG44" s="297"/>
      <c r="BH44" s="297"/>
      <c r="BI44" s="297"/>
      <c r="BJ44" s="297"/>
      <c r="BK44" s="297"/>
      <c r="BL44" s="297"/>
      <c r="BM44" s="297"/>
      <c r="BN44" s="297"/>
      <c r="BO44" s="297"/>
      <c r="BP44" s="297"/>
      <c r="BQ44" s="297"/>
      <c r="BR44" s="297"/>
      <c r="BS44" s="297"/>
      <c r="BT44" s="297"/>
      <c r="BU44" s="297"/>
      <c r="BV44" s="297"/>
      <c r="BW44" s="297"/>
      <c r="BX44" s="297"/>
      <c r="BY44" s="297"/>
      <c r="BZ44" s="297"/>
      <c r="CA44" s="297"/>
      <c r="CB44" s="297"/>
      <c r="CC44" s="297"/>
      <c r="CD44" s="297"/>
      <c r="CE44" s="297"/>
      <c r="CF44" s="297"/>
      <c r="CG44" s="297"/>
      <c r="CH44" s="297"/>
      <c r="CI44" s="297"/>
      <c r="CJ44" s="297"/>
      <c r="CK44" s="297"/>
      <c r="CL44" s="297"/>
      <c r="CM44" s="297"/>
      <c r="CN44" s="297"/>
      <c r="CO44" s="297"/>
      <c r="CP44" s="297"/>
      <c r="CQ44" s="297"/>
      <c r="CR44" s="297"/>
      <c r="CS44" s="297"/>
      <c r="CT44" s="297"/>
      <c r="CU44" s="297"/>
      <c r="CV44" s="297"/>
      <c r="CW44" s="297"/>
      <c r="CX44" s="297"/>
      <c r="CY44" s="297"/>
      <c r="CZ44" s="297"/>
      <c r="DA44" s="297"/>
      <c r="DB44" s="297"/>
      <c r="DC44" s="297"/>
      <c r="DD44" s="297"/>
      <c r="DE44" s="297"/>
      <c r="DF44" s="297"/>
      <c r="DG44" s="297"/>
      <c r="DH44" s="297"/>
      <c r="DI44" s="297"/>
      <c r="DJ44" s="297"/>
      <c r="DK44" s="297"/>
      <c r="DL44" s="297"/>
      <c r="DM44" s="297"/>
      <c r="DN44" s="297"/>
      <c r="DO44" s="297"/>
      <c r="DP44" s="297"/>
      <c r="DQ44" s="297"/>
      <c r="DR44" s="297"/>
      <c r="DS44" s="297"/>
      <c r="DT44" s="297"/>
      <c r="DU44" s="297"/>
      <c r="DV44" s="297"/>
      <c r="DW44" s="297"/>
      <c r="DX44" s="297"/>
      <c r="DY44" s="297"/>
      <c r="DZ44" s="297"/>
      <c r="EA44" s="297"/>
      <c r="EB44" s="297"/>
      <c r="EC44" s="297"/>
      <c r="ED44" s="297"/>
      <c r="EE44" s="297"/>
      <c r="EF44" s="297"/>
      <c r="EG44" s="297"/>
      <c r="EH44" s="297"/>
      <c r="EI44" s="297"/>
      <c r="EJ44" s="297"/>
      <c r="EK44" s="297"/>
      <c r="EL44" s="297"/>
      <c r="EM44" s="297"/>
      <c r="EN44" s="297"/>
      <c r="EO44" s="297"/>
      <c r="EP44" s="297"/>
      <c r="EQ44" s="297"/>
      <c r="ER44" s="297"/>
      <c r="ES44" s="297"/>
      <c r="ET44" s="297"/>
      <c r="EU44" s="297"/>
      <c r="EV44" s="297"/>
      <c r="EW44" s="297"/>
      <c r="EX44" s="297"/>
      <c r="EY44" s="297"/>
      <c r="EZ44" s="297"/>
      <c r="FA44" s="297"/>
      <c r="FB44" s="297"/>
      <c r="FC44" s="297"/>
      <c r="FD44" s="297"/>
      <c r="FE44" s="297"/>
      <c r="FF44" s="297"/>
      <c r="FG44" s="297"/>
      <c r="FH44" s="297"/>
      <c r="FI44" s="297"/>
      <c r="FJ44" s="297"/>
      <c r="FK44" s="297"/>
      <c r="FL44" s="297"/>
      <c r="FM44" s="297"/>
      <c r="FN44" s="297"/>
      <c r="FO44" s="297"/>
      <c r="FP44" s="297"/>
      <c r="FQ44" s="297"/>
      <c r="FR44" s="297"/>
      <c r="FS44" s="297"/>
      <c r="FT44" s="297"/>
      <c r="FU44" s="297"/>
      <c r="FV44" s="297"/>
      <c r="FW44" s="297"/>
      <c r="FX44" s="297"/>
      <c r="FY44" s="297"/>
      <c r="FZ44" s="297"/>
      <c r="GA44" s="297"/>
      <c r="GB44" s="297"/>
      <c r="GC44" s="297"/>
      <c r="GD44" s="297"/>
      <c r="GE44" s="297"/>
      <c r="GF44" s="297"/>
      <c r="GG44" s="297"/>
      <c r="GH44" s="297"/>
      <c r="GI44" s="297"/>
      <c r="GJ44" s="297"/>
      <c r="GK44" s="297"/>
      <c r="GL44" s="297"/>
      <c r="GM44" s="297"/>
      <c r="GN44" s="297"/>
      <c r="GO44" s="297"/>
      <c r="GP44" s="297"/>
      <c r="GQ44" s="297"/>
      <c r="GR44" s="297"/>
      <c r="GS44" s="297"/>
      <c r="GT44" s="297"/>
      <c r="GU44" s="297"/>
      <c r="GV44" s="297"/>
      <c r="GW44" s="297"/>
      <c r="GX44" s="297"/>
      <c r="GY44" s="297"/>
      <c r="GZ44" s="297"/>
      <c r="HA44" s="297"/>
      <c r="HB44" s="297"/>
      <c r="HC44" s="297"/>
      <c r="HD44" s="297"/>
      <c r="HE44" s="297"/>
      <c r="HF44" s="297"/>
      <c r="HG44" s="297"/>
      <c r="HH44" s="297"/>
      <c r="HI44" s="297"/>
      <c r="HJ44" s="297"/>
      <c r="HK44" s="297"/>
      <c r="HL44" s="297"/>
      <c r="HM44" s="297"/>
      <c r="HN44" s="297"/>
      <c r="HO44" s="297"/>
      <c r="HP44" s="297"/>
      <c r="HQ44" s="297"/>
      <c r="HR44" s="297"/>
      <c r="HS44" s="297"/>
      <c r="HT44" s="297"/>
      <c r="HU44" s="297"/>
      <c r="HV44" s="297"/>
      <c r="HW44" s="297"/>
      <c r="HX44" s="297"/>
      <c r="HY44" s="297"/>
      <c r="HZ44" s="297"/>
      <c r="IA44" s="297"/>
      <c r="IB44" s="297"/>
      <c r="IC44" s="297"/>
      <c r="ID44" s="297"/>
      <c r="IE44" s="297"/>
      <c r="IF44" s="297"/>
      <c r="IG44" s="297"/>
      <c r="IH44" s="297"/>
      <c r="II44" s="297"/>
      <c r="IJ44" s="297"/>
      <c r="IK44" s="297"/>
      <c r="IL44" s="297"/>
      <c r="IM44" s="297"/>
      <c r="IN44" s="297"/>
      <c r="IO44" s="297"/>
      <c r="IP44" s="297"/>
      <c r="IQ44" s="297"/>
      <c r="IR44" s="297"/>
    </row>
    <row r="45" s="280" customFormat="1" ht="24" customHeight="1" spans="1:252">
      <c r="A45" s="71" t="s">
        <v>1309</v>
      </c>
      <c r="B45" s="71"/>
      <c r="C45" s="71"/>
      <c r="D45" s="69"/>
      <c r="E45" s="317">
        <f t="shared" si="0"/>
        <v>0</v>
      </c>
      <c r="F45" s="268">
        <v>0</v>
      </c>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7"/>
      <c r="BR45" s="297"/>
      <c r="BS45" s="297"/>
      <c r="BT45" s="297"/>
      <c r="BU45" s="297"/>
      <c r="BV45" s="297"/>
      <c r="BW45" s="297"/>
      <c r="BX45" s="297"/>
      <c r="BY45" s="297"/>
      <c r="BZ45" s="297"/>
      <c r="CA45" s="297"/>
      <c r="CB45" s="297"/>
      <c r="CC45" s="297"/>
      <c r="CD45" s="297"/>
      <c r="CE45" s="297"/>
      <c r="CF45" s="297"/>
      <c r="CG45" s="297"/>
      <c r="CH45" s="297"/>
      <c r="CI45" s="297"/>
      <c r="CJ45" s="297"/>
      <c r="CK45" s="297"/>
      <c r="CL45" s="297"/>
      <c r="CM45" s="297"/>
      <c r="CN45" s="297"/>
      <c r="CO45" s="297"/>
      <c r="CP45" s="297"/>
      <c r="CQ45" s="297"/>
      <c r="CR45" s="297"/>
      <c r="CS45" s="297"/>
      <c r="CT45" s="297"/>
      <c r="CU45" s="297"/>
      <c r="CV45" s="297"/>
      <c r="CW45" s="297"/>
      <c r="CX45" s="297"/>
      <c r="CY45" s="297"/>
      <c r="CZ45" s="297"/>
      <c r="DA45" s="297"/>
      <c r="DB45" s="297"/>
      <c r="DC45" s="297"/>
      <c r="DD45" s="297"/>
      <c r="DE45" s="297"/>
      <c r="DF45" s="297"/>
      <c r="DG45" s="297"/>
      <c r="DH45" s="297"/>
      <c r="DI45" s="297"/>
      <c r="DJ45" s="297"/>
      <c r="DK45" s="297"/>
      <c r="DL45" s="297"/>
      <c r="DM45" s="297"/>
      <c r="DN45" s="297"/>
      <c r="DO45" s="297"/>
      <c r="DP45" s="297"/>
      <c r="DQ45" s="297"/>
      <c r="DR45" s="297"/>
      <c r="DS45" s="297"/>
      <c r="DT45" s="297"/>
      <c r="DU45" s="297"/>
      <c r="DV45" s="297"/>
      <c r="DW45" s="297"/>
      <c r="DX45" s="297"/>
      <c r="DY45" s="297"/>
      <c r="DZ45" s="297"/>
      <c r="EA45" s="297"/>
      <c r="EB45" s="297"/>
      <c r="EC45" s="297"/>
      <c r="ED45" s="297"/>
      <c r="EE45" s="297"/>
      <c r="EF45" s="297"/>
      <c r="EG45" s="297"/>
      <c r="EH45" s="297"/>
      <c r="EI45" s="297"/>
      <c r="EJ45" s="297"/>
      <c r="EK45" s="297"/>
      <c r="EL45" s="297"/>
      <c r="EM45" s="297"/>
      <c r="EN45" s="297"/>
      <c r="EO45" s="297"/>
      <c r="EP45" s="297"/>
      <c r="EQ45" s="297"/>
      <c r="ER45" s="297"/>
      <c r="ES45" s="297"/>
      <c r="ET45" s="297"/>
      <c r="EU45" s="297"/>
      <c r="EV45" s="297"/>
      <c r="EW45" s="297"/>
      <c r="EX45" s="297"/>
      <c r="EY45" s="297"/>
      <c r="EZ45" s="297"/>
      <c r="FA45" s="297"/>
      <c r="FB45" s="297"/>
      <c r="FC45" s="297"/>
      <c r="FD45" s="297"/>
      <c r="FE45" s="297"/>
      <c r="FF45" s="297"/>
      <c r="FG45" s="297"/>
      <c r="FH45" s="297"/>
      <c r="FI45" s="297"/>
      <c r="FJ45" s="297"/>
      <c r="FK45" s="297"/>
      <c r="FL45" s="297"/>
      <c r="FM45" s="297"/>
      <c r="FN45" s="297"/>
      <c r="FO45" s="297"/>
      <c r="FP45" s="297"/>
      <c r="FQ45" s="297"/>
      <c r="FR45" s="297"/>
      <c r="FS45" s="297"/>
      <c r="FT45" s="297"/>
      <c r="FU45" s="297"/>
      <c r="FV45" s="297"/>
      <c r="FW45" s="297"/>
      <c r="FX45" s="297"/>
      <c r="FY45" s="297"/>
      <c r="FZ45" s="297"/>
      <c r="GA45" s="297"/>
      <c r="GB45" s="297"/>
      <c r="GC45" s="297"/>
      <c r="GD45" s="297"/>
      <c r="GE45" s="297"/>
      <c r="GF45" s="297"/>
      <c r="GG45" s="297"/>
      <c r="GH45" s="297"/>
      <c r="GI45" s="297"/>
      <c r="GJ45" s="297"/>
      <c r="GK45" s="297"/>
      <c r="GL45" s="297"/>
      <c r="GM45" s="297"/>
      <c r="GN45" s="297"/>
      <c r="GO45" s="297"/>
      <c r="GP45" s="297"/>
      <c r="GQ45" s="297"/>
      <c r="GR45" s="297"/>
      <c r="GS45" s="297"/>
      <c r="GT45" s="297"/>
      <c r="GU45" s="297"/>
      <c r="GV45" s="297"/>
      <c r="GW45" s="297"/>
      <c r="GX45" s="297"/>
      <c r="GY45" s="297"/>
      <c r="GZ45" s="297"/>
      <c r="HA45" s="297"/>
      <c r="HB45" s="297"/>
      <c r="HC45" s="297"/>
      <c r="HD45" s="297"/>
      <c r="HE45" s="297"/>
      <c r="HF45" s="297"/>
      <c r="HG45" s="297"/>
      <c r="HH45" s="297"/>
      <c r="HI45" s="297"/>
      <c r="HJ45" s="297"/>
      <c r="HK45" s="297"/>
      <c r="HL45" s="297"/>
      <c r="HM45" s="297"/>
      <c r="HN45" s="297"/>
      <c r="HO45" s="297"/>
      <c r="HP45" s="297"/>
      <c r="HQ45" s="297"/>
      <c r="HR45" s="297"/>
      <c r="HS45" s="297"/>
      <c r="HT45" s="297"/>
      <c r="HU45" s="297"/>
      <c r="HV45" s="297"/>
      <c r="HW45" s="297"/>
      <c r="HX45" s="297"/>
      <c r="HY45" s="297"/>
      <c r="HZ45" s="297"/>
      <c r="IA45" s="297"/>
      <c r="IB45" s="297"/>
      <c r="IC45" s="297"/>
      <c r="ID45" s="297"/>
      <c r="IE45" s="297"/>
      <c r="IF45" s="297"/>
      <c r="IG45" s="297"/>
      <c r="IH45" s="297"/>
      <c r="II45" s="297"/>
      <c r="IJ45" s="297"/>
      <c r="IK45" s="297"/>
      <c r="IL45" s="297"/>
      <c r="IM45" s="297"/>
      <c r="IN45" s="297"/>
      <c r="IO45" s="297"/>
      <c r="IP45" s="297"/>
      <c r="IQ45" s="297"/>
      <c r="IR45" s="297"/>
    </row>
    <row r="46" s="280" customFormat="1" ht="24" customHeight="1" spans="1:252">
      <c r="A46" s="71" t="s">
        <v>1310</v>
      </c>
      <c r="B46" s="71"/>
      <c r="C46" s="71"/>
      <c r="D46" s="69"/>
      <c r="E46" s="317">
        <f t="shared" si="0"/>
        <v>0</v>
      </c>
      <c r="F46" s="268">
        <v>0</v>
      </c>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7"/>
      <c r="BN46" s="297"/>
      <c r="BO46" s="297"/>
      <c r="BP46" s="297"/>
      <c r="BQ46" s="297"/>
      <c r="BR46" s="297"/>
      <c r="BS46" s="297"/>
      <c r="BT46" s="297"/>
      <c r="BU46" s="297"/>
      <c r="BV46" s="297"/>
      <c r="BW46" s="297"/>
      <c r="BX46" s="297"/>
      <c r="BY46" s="297"/>
      <c r="BZ46" s="297"/>
      <c r="CA46" s="297"/>
      <c r="CB46" s="297"/>
      <c r="CC46" s="297"/>
      <c r="CD46" s="297"/>
      <c r="CE46" s="297"/>
      <c r="CF46" s="297"/>
      <c r="CG46" s="297"/>
      <c r="CH46" s="297"/>
      <c r="CI46" s="297"/>
      <c r="CJ46" s="297"/>
      <c r="CK46" s="297"/>
      <c r="CL46" s="297"/>
      <c r="CM46" s="297"/>
      <c r="CN46" s="297"/>
      <c r="CO46" s="297"/>
      <c r="CP46" s="297"/>
      <c r="CQ46" s="297"/>
      <c r="CR46" s="297"/>
      <c r="CS46" s="297"/>
      <c r="CT46" s="297"/>
      <c r="CU46" s="297"/>
      <c r="CV46" s="297"/>
      <c r="CW46" s="297"/>
      <c r="CX46" s="297"/>
      <c r="CY46" s="297"/>
      <c r="CZ46" s="297"/>
      <c r="DA46" s="297"/>
      <c r="DB46" s="297"/>
      <c r="DC46" s="297"/>
      <c r="DD46" s="297"/>
      <c r="DE46" s="297"/>
      <c r="DF46" s="297"/>
      <c r="DG46" s="297"/>
      <c r="DH46" s="297"/>
      <c r="DI46" s="297"/>
      <c r="DJ46" s="297"/>
      <c r="DK46" s="297"/>
      <c r="DL46" s="297"/>
      <c r="DM46" s="297"/>
      <c r="DN46" s="297"/>
      <c r="DO46" s="297"/>
      <c r="DP46" s="297"/>
      <c r="DQ46" s="297"/>
      <c r="DR46" s="297"/>
      <c r="DS46" s="297"/>
      <c r="DT46" s="297"/>
      <c r="DU46" s="297"/>
      <c r="DV46" s="297"/>
      <c r="DW46" s="297"/>
      <c r="DX46" s="297"/>
      <c r="DY46" s="297"/>
      <c r="DZ46" s="297"/>
      <c r="EA46" s="297"/>
      <c r="EB46" s="297"/>
      <c r="EC46" s="297"/>
      <c r="ED46" s="297"/>
      <c r="EE46" s="297"/>
      <c r="EF46" s="297"/>
      <c r="EG46" s="297"/>
      <c r="EH46" s="297"/>
      <c r="EI46" s="297"/>
      <c r="EJ46" s="297"/>
      <c r="EK46" s="297"/>
      <c r="EL46" s="297"/>
      <c r="EM46" s="297"/>
      <c r="EN46" s="297"/>
      <c r="EO46" s="297"/>
      <c r="EP46" s="297"/>
      <c r="EQ46" s="297"/>
      <c r="ER46" s="297"/>
      <c r="ES46" s="297"/>
      <c r="ET46" s="297"/>
      <c r="EU46" s="297"/>
      <c r="EV46" s="297"/>
      <c r="EW46" s="297"/>
      <c r="EX46" s="297"/>
      <c r="EY46" s="297"/>
      <c r="EZ46" s="297"/>
      <c r="FA46" s="297"/>
      <c r="FB46" s="297"/>
      <c r="FC46" s="297"/>
      <c r="FD46" s="297"/>
      <c r="FE46" s="297"/>
      <c r="FF46" s="297"/>
      <c r="FG46" s="297"/>
      <c r="FH46" s="297"/>
      <c r="FI46" s="297"/>
      <c r="FJ46" s="297"/>
      <c r="FK46" s="297"/>
      <c r="FL46" s="297"/>
      <c r="FM46" s="297"/>
      <c r="FN46" s="297"/>
      <c r="FO46" s="297"/>
      <c r="FP46" s="297"/>
      <c r="FQ46" s="297"/>
      <c r="FR46" s="297"/>
      <c r="FS46" s="297"/>
      <c r="FT46" s="297"/>
      <c r="FU46" s="297"/>
      <c r="FV46" s="297"/>
      <c r="FW46" s="297"/>
      <c r="FX46" s="297"/>
      <c r="FY46" s="297"/>
      <c r="FZ46" s="297"/>
      <c r="GA46" s="297"/>
      <c r="GB46" s="297"/>
      <c r="GC46" s="297"/>
      <c r="GD46" s="297"/>
      <c r="GE46" s="297"/>
      <c r="GF46" s="297"/>
      <c r="GG46" s="297"/>
      <c r="GH46" s="297"/>
      <c r="GI46" s="297"/>
      <c r="GJ46" s="297"/>
      <c r="GK46" s="297"/>
      <c r="GL46" s="297"/>
      <c r="GM46" s="297"/>
      <c r="GN46" s="297"/>
      <c r="GO46" s="297"/>
      <c r="GP46" s="297"/>
      <c r="GQ46" s="297"/>
      <c r="GR46" s="297"/>
      <c r="GS46" s="297"/>
      <c r="GT46" s="297"/>
      <c r="GU46" s="297"/>
      <c r="GV46" s="297"/>
      <c r="GW46" s="297"/>
      <c r="GX46" s="297"/>
      <c r="GY46" s="297"/>
      <c r="GZ46" s="297"/>
      <c r="HA46" s="297"/>
      <c r="HB46" s="297"/>
      <c r="HC46" s="297"/>
      <c r="HD46" s="297"/>
      <c r="HE46" s="297"/>
      <c r="HF46" s="297"/>
      <c r="HG46" s="297"/>
      <c r="HH46" s="297"/>
      <c r="HI46" s="297"/>
      <c r="HJ46" s="297"/>
      <c r="HK46" s="297"/>
      <c r="HL46" s="297"/>
      <c r="HM46" s="297"/>
      <c r="HN46" s="297"/>
      <c r="HO46" s="297"/>
      <c r="HP46" s="297"/>
      <c r="HQ46" s="297"/>
      <c r="HR46" s="297"/>
      <c r="HS46" s="297"/>
      <c r="HT46" s="297"/>
      <c r="HU46" s="297"/>
      <c r="HV46" s="297"/>
      <c r="HW46" s="297"/>
      <c r="HX46" s="297"/>
      <c r="HY46" s="297"/>
      <c r="HZ46" s="297"/>
      <c r="IA46" s="297"/>
      <c r="IB46" s="297"/>
      <c r="IC46" s="297"/>
      <c r="ID46" s="297"/>
      <c r="IE46" s="297"/>
      <c r="IF46" s="297"/>
      <c r="IG46" s="297"/>
      <c r="IH46" s="297"/>
      <c r="II46" s="297"/>
      <c r="IJ46" s="297"/>
      <c r="IK46" s="297"/>
      <c r="IL46" s="297"/>
      <c r="IM46" s="297"/>
      <c r="IN46" s="297"/>
      <c r="IO46" s="297"/>
      <c r="IP46" s="297"/>
      <c r="IQ46" s="297"/>
      <c r="IR46" s="297"/>
    </row>
    <row r="47" s="280" customFormat="1" ht="24" customHeight="1" spans="1:252">
      <c r="A47" s="71" t="s">
        <v>1311</v>
      </c>
      <c r="B47" s="71"/>
      <c r="C47" s="71"/>
      <c r="D47" s="69"/>
      <c r="E47" s="317">
        <f t="shared" si="0"/>
        <v>0</v>
      </c>
      <c r="F47" s="268">
        <v>0</v>
      </c>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297"/>
      <c r="BC47" s="297"/>
      <c r="BD47" s="297"/>
      <c r="BE47" s="297"/>
      <c r="BF47" s="297"/>
      <c r="BG47" s="297"/>
      <c r="BH47" s="297"/>
      <c r="BI47" s="297"/>
      <c r="BJ47" s="297"/>
      <c r="BK47" s="297"/>
      <c r="BL47" s="297"/>
      <c r="BM47" s="297"/>
      <c r="BN47" s="297"/>
      <c r="BO47" s="297"/>
      <c r="BP47" s="297"/>
      <c r="BQ47" s="297"/>
      <c r="BR47" s="297"/>
      <c r="BS47" s="297"/>
      <c r="BT47" s="297"/>
      <c r="BU47" s="297"/>
      <c r="BV47" s="297"/>
      <c r="BW47" s="297"/>
      <c r="BX47" s="297"/>
      <c r="BY47" s="297"/>
      <c r="BZ47" s="297"/>
      <c r="CA47" s="297"/>
      <c r="CB47" s="297"/>
      <c r="CC47" s="297"/>
      <c r="CD47" s="297"/>
      <c r="CE47" s="297"/>
      <c r="CF47" s="297"/>
      <c r="CG47" s="297"/>
      <c r="CH47" s="297"/>
      <c r="CI47" s="297"/>
      <c r="CJ47" s="297"/>
      <c r="CK47" s="297"/>
      <c r="CL47" s="297"/>
      <c r="CM47" s="297"/>
      <c r="CN47" s="297"/>
      <c r="CO47" s="297"/>
      <c r="CP47" s="297"/>
      <c r="CQ47" s="297"/>
      <c r="CR47" s="297"/>
      <c r="CS47" s="297"/>
      <c r="CT47" s="297"/>
      <c r="CU47" s="297"/>
      <c r="CV47" s="297"/>
      <c r="CW47" s="297"/>
      <c r="CX47" s="297"/>
      <c r="CY47" s="297"/>
      <c r="CZ47" s="297"/>
      <c r="DA47" s="297"/>
      <c r="DB47" s="297"/>
      <c r="DC47" s="297"/>
      <c r="DD47" s="297"/>
      <c r="DE47" s="297"/>
      <c r="DF47" s="297"/>
      <c r="DG47" s="297"/>
      <c r="DH47" s="297"/>
      <c r="DI47" s="297"/>
      <c r="DJ47" s="297"/>
      <c r="DK47" s="297"/>
      <c r="DL47" s="297"/>
      <c r="DM47" s="297"/>
      <c r="DN47" s="297"/>
      <c r="DO47" s="297"/>
      <c r="DP47" s="297"/>
      <c r="DQ47" s="297"/>
      <c r="DR47" s="297"/>
      <c r="DS47" s="297"/>
      <c r="DT47" s="297"/>
      <c r="DU47" s="297"/>
      <c r="DV47" s="297"/>
      <c r="DW47" s="297"/>
      <c r="DX47" s="297"/>
      <c r="DY47" s="297"/>
      <c r="DZ47" s="297"/>
      <c r="EA47" s="297"/>
      <c r="EB47" s="297"/>
      <c r="EC47" s="297"/>
      <c r="ED47" s="297"/>
      <c r="EE47" s="297"/>
      <c r="EF47" s="297"/>
      <c r="EG47" s="297"/>
      <c r="EH47" s="297"/>
      <c r="EI47" s="297"/>
      <c r="EJ47" s="297"/>
      <c r="EK47" s="297"/>
      <c r="EL47" s="297"/>
      <c r="EM47" s="297"/>
      <c r="EN47" s="297"/>
      <c r="EO47" s="297"/>
      <c r="EP47" s="297"/>
      <c r="EQ47" s="297"/>
      <c r="ER47" s="297"/>
      <c r="ES47" s="297"/>
      <c r="ET47" s="297"/>
      <c r="EU47" s="297"/>
      <c r="EV47" s="297"/>
      <c r="EW47" s="297"/>
      <c r="EX47" s="297"/>
      <c r="EY47" s="297"/>
      <c r="EZ47" s="297"/>
      <c r="FA47" s="297"/>
      <c r="FB47" s="297"/>
      <c r="FC47" s="297"/>
      <c r="FD47" s="297"/>
      <c r="FE47" s="297"/>
      <c r="FF47" s="297"/>
      <c r="FG47" s="297"/>
      <c r="FH47" s="297"/>
      <c r="FI47" s="297"/>
      <c r="FJ47" s="297"/>
      <c r="FK47" s="297"/>
      <c r="FL47" s="297"/>
      <c r="FM47" s="297"/>
      <c r="FN47" s="297"/>
      <c r="FO47" s="297"/>
      <c r="FP47" s="297"/>
      <c r="FQ47" s="297"/>
      <c r="FR47" s="297"/>
      <c r="FS47" s="297"/>
      <c r="FT47" s="297"/>
      <c r="FU47" s="297"/>
      <c r="FV47" s="297"/>
      <c r="FW47" s="297"/>
      <c r="FX47" s="297"/>
      <c r="FY47" s="297"/>
      <c r="FZ47" s="297"/>
      <c r="GA47" s="297"/>
      <c r="GB47" s="297"/>
      <c r="GC47" s="297"/>
      <c r="GD47" s="297"/>
      <c r="GE47" s="297"/>
      <c r="GF47" s="297"/>
      <c r="GG47" s="297"/>
      <c r="GH47" s="297"/>
      <c r="GI47" s="297"/>
      <c r="GJ47" s="297"/>
      <c r="GK47" s="297"/>
      <c r="GL47" s="297"/>
      <c r="GM47" s="297"/>
      <c r="GN47" s="297"/>
      <c r="GO47" s="297"/>
      <c r="GP47" s="297"/>
      <c r="GQ47" s="297"/>
      <c r="GR47" s="297"/>
      <c r="GS47" s="297"/>
      <c r="GT47" s="297"/>
      <c r="GU47" s="297"/>
      <c r="GV47" s="297"/>
      <c r="GW47" s="297"/>
      <c r="GX47" s="297"/>
      <c r="GY47" s="297"/>
      <c r="GZ47" s="297"/>
      <c r="HA47" s="297"/>
      <c r="HB47" s="297"/>
      <c r="HC47" s="297"/>
      <c r="HD47" s="297"/>
      <c r="HE47" s="297"/>
      <c r="HF47" s="297"/>
      <c r="HG47" s="297"/>
      <c r="HH47" s="297"/>
      <c r="HI47" s="297"/>
      <c r="HJ47" s="297"/>
      <c r="HK47" s="297"/>
      <c r="HL47" s="297"/>
      <c r="HM47" s="297"/>
      <c r="HN47" s="297"/>
      <c r="HO47" s="297"/>
      <c r="HP47" s="297"/>
      <c r="HQ47" s="297"/>
      <c r="HR47" s="297"/>
      <c r="HS47" s="297"/>
      <c r="HT47" s="297"/>
      <c r="HU47" s="297"/>
      <c r="HV47" s="297"/>
      <c r="HW47" s="297"/>
      <c r="HX47" s="297"/>
      <c r="HY47" s="297"/>
      <c r="HZ47" s="297"/>
      <c r="IA47" s="297"/>
      <c r="IB47" s="297"/>
      <c r="IC47" s="297"/>
      <c r="ID47" s="297"/>
      <c r="IE47" s="297"/>
      <c r="IF47" s="297"/>
      <c r="IG47" s="297"/>
      <c r="IH47" s="297"/>
      <c r="II47" s="297"/>
      <c r="IJ47" s="297"/>
      <c r="IK47" s="297"/>
      <c r="IL47" s="297"/>
      <c r="IM47" s="297"/>
      <c r="IN47" s="297"/>
      <c r="IO47" s="297"/>
      <c r="IP47" s="297"/>
      <c r="IQ47" s="297"/>
      <c r="IR47" s="297"/>
    </row>
    <row r="48" s="280" customFormat="1" ht="24" customHeight="1" spans="1:252">
      <c r="A48" s="71" t="s">
        <v>1312</v>
      </c>
      <c r="B48" s="71"/>
      <c r="C48" s="71"/>
      <c r="D48" s="69"/>
      <c r="E48" s="317">
        <f t="shared" si="0"/>
        <v>0</v>
      </c>
      <c r="F48" s="268">
        <v>0</v>
      </c>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7"/>
      <c r="BR48" s="297"/>
      <c r="BS48" s="297"/>
      <c r="BT48" s="297"/>
      <c r="BU48" s="297"/>
      <c r="BV48" s="297"/>
      <c r="BW48" s="297"/>
      <c r="BX48" s="297"/>
      <c r="BY48" s="297"/>
      <c r="BZ48" s="297"/>
      <c r="CA48" s="297"/>
      <c r="CB48" s="297"/>
      <c r="CC48" s="297"/>
      <c r="CD48" s="297"/>
      <c r="CE48" s="297"/>
      <c r="CF48" s="297"/>
      <c r="CG48" s="297"/>
      <c r="CH48" s="297"/>
      <c r="CI48" s="297"/>
      <c r="CJ48" s="297"/>
      <c r="CK48" s="297"/>
      <c r="CL48" s="297"/>
      <c r="CM48" s="297"/>
      <c r="CN48" s="297"/>
      <c r="CO48" s="297"/>
      <c r="CP48" s="297"/>
      <c r="CQ48" s="297"/>
      <c r="CR48" s="297"/>
      <c r="CS48" s="297"/>
      <c r="CT48" s="297"/>
      <c r="CU48" s="297"/>
      <c r="CV48" s="297"/>
      <c r="CW48" s="297"/>
      <c r="CX48" s="297"/>
      <c r="CY48" s="297"/>
      <c r="CZ48" s="297"/>
      <c r="DA48" s="297"/>
      <c r="DB48" s="297"/>
      <c r="DC48" s="297"/>
      <c r="DD48" s="297"/>
      <c r="DE48" s="297"/>
      <c r="DF48" s="297"/>
      <c r="DG48" s="297"/>
      <c r="DH48" s="297"/>
      <c r="DI48" s="297"/>
      <c r="DJ48" s="297"/>
      <c r="DK48" s="297"/>
      <c r="DL48" s="297"/>
      <c r="DM48" s="297"/>
      <c r="DN48" s="297"/>
      <c r="DO48" s="297"/>
      <c r="DP48" s="297"/>
      <c r="DQ48" s="297"/>
      <c r="DR48" s="297"/>
      <c r="DS48" s="297"/>
      <c r="DT48" s="297"/>
      <c r="DU48" s="297"/>
      <c r="DV48" s="297"/>
      <c r="DW48" s="297"/>
      <c r="DX48" s="297"/>
      <c r="DY48" s="297"/>
      <c r="DZ48" s="297"/>
      <c r="EA48" s="297"/>
      <c r="EB48" s="297"/>
      <c r="EC48" s="297"/>
      <c r="ED48" s="297"/>
      <c r="EE48" s="297"/>
      <c r="EF48" s="297"/>
      <c r="EG48" s="297"/>
      <c r="EH48" s="297"/>
      <c r="EI48" s="297"/>
      <c r="EJ48" s="297"/>
      <c r="EK48" s="297"/>
      <c r="EL48" s="297"/>
      <c r="EM48" s="297"/>
      <c r="EN48" s="297"/>
      <c r="EO48" s="297"/>
      <c r="EP48" s="297"/>
      <c r="EQ48" s="297"/>
      <c r="ER48" s="297"/>
      <c r="ES48" s="297"/>
      <c r="ET48" s="297"/>
      <c r="EU48" s="297"/>
      <c r="EV48" s="297"/>
      <c r="EW48" s="297"/>
      <c r="EX48" s="297"/>
      <c r="EY48" s="297"/>
      <c r="EZ48" s="297"/>
      <c r="FA48" s="297"/>
      <c r="FB48" s="297"/>
      <c r="FC48" s="297"/>
      <c r="FD48" s="297"/>
      <c r="FE48" s="297"/>
      <c r="FF48" s="297"/>
      <c r="FG48" s="297"/>
      <c r="FH48" s="297"/>
      <c r="FI48" s="297"/>
      <c r="FJ48" s="297"/>
      <c r="FK48" s="297"/>
      <c r="FL48" s="297"/>
      <c r="FM48" s="297"/>
      <c r="FN48" s="297"/>
      <c r="FO48" s="297"/>
      <c r="FP48" s="297"/>
      <c r="FQ48" s="297"/>
      <c r="FR48" s="297"/>
      <c r="FS48" s="297"/>
      <c r="FT48" s="297"/>
      <c r="FU48" s="297"/>
      <c r="FV48" s="297"/>
      <c r="FW48" s="297"/>
      <c r="FX48" s="297"/>
      <c r="FY48" s="297"/>
      <c r="FZ48" s="297"/>
      <c r="GA48" s="297"/>
      <c r="GB48" s="297"/>
      <c r="GC48" s="297"/>
      <c r="GD48" s="297"/>
      <c r="GE48" s="297"/>
      <c r="GF48" s="297"/>
      <c r="GG48" s="297"/>
      <c r="GH48" s="297"/>
      <c r="GI48" s="297"/>
      <c r="GJ48" s="297"/>
      <c r="GK48" s="297"/>
      <c r="GL48" s="297"/>
      <c r="GM48" s="297"/>
      <c r="GN48" s="297"/>
      <c r="GO48" s="297"/>
      <c r="GP48" s="297"/>
      <c r="GQ48" s="297"/>
      <c r="GR48" s="297"/>
      <c r="GS48" s="297"/>
      <c r="GT48" s="297"/>
      <c r="GU48" s="297"/>
      <c r="GV48" s="297"/>
      <c r="GW48" s="297"/>
      <c r="GX48" s="297"/>
      <c r="GY48" s="297"/>
      <c r="GZ48" s="297"/>
      <c r="HA48" s="297"/>
      <c r="HB48" s="297"/>
      <c r="HC48" s="297"/>
      <c r="HD48" s="297"/>
      <c r="HE48" s="297"/>
      <c r="HF48" s="297"/>
      <c r="HG48" s="297"/>
      <c r="HH48" s="297"/>
      <c r="HI48" s="297"/>
      <c r="HJ48" s="297"/>
      <c r="HK48" s="297"/>
      <c r="HL48" s="297"/>
      <c r="HM48" s="297"/>
      <c r="HN48" s="297"/>
      <c r="HO48" s="297"/>
      <c r="HP48" s="297"/>
      <c r="HQ48" s="297"/>
      <c r="HR48" s="297"/>
      <c r="HS48" s="297"/>
      <c r="HT48" s="297"/>
      <c r="HU48" s="297"/>
      <c r="HV48" s="297"/>
      <c r="HW48" s="297"/>
      <c r="HX48" s="297"/>
      <c r="HY48" s="297"/>
      <c r="HZ48" s="297"/>
      <c r="IA48" s="297"/>
      <c r="IB48" s="297"/>
      <c r="IC48" s="297"/>
      <c r="ID48" s="297"/>
      <c r="IE48" s="297"/>
      <c r="IF48" s="297"/>
      <c r="IG48" s="297"/>
      <c r="IH48" s="297"/>
      <c r="II48" s="297"/>
      <c r="IJ48" s="297"/>
      <c r="IK48" s="297"/>
      <c r="IL48" s="297"/>
      <c r="IM48" s="297"/>
      <c r="IN48" s="297"/>
      <c r="IO48" s="297"/>
      <c r="IP48" s="297"/>
      <c r="IQ48" s="297"/>
      <c r="IR48" s="297"/>
    </row>
    <row r="49" s="280" customFormat="1" ht="24" customHeight="1" spans="1:252">
      <c r="A49" s="71" t="s">
        <v>1313</v>
      </c>
      <c r="B49" s="71"/>
      <c r="C49" s="71"/>
      <c r="D49" s="69">
        <v>15000</v>
      </c>
      <c r="E49" s="317">
        <f t="shared" si="0"/>
        <v>0</v>
      </c>
      <c r="F49" s="268">
        <v>0</v>
      </c>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7"/>
      <c r="BQ49" s="297"/>
      <c r="BR49" s="297"/>
      <c r="BS49" s="297"/>
      <c r="BT49" s="297"/>
      <c r="BU49" s="297"/>
      <c r="BV49" s="297"/>
      <c r="BW49" s="297"/>
      <c r="BX49" s="297"/>
      <c r="BY49" s="297"/>
      <c r="BZ49" s="297"/>
      <c r="CA49" s="297"/>
      <c r="CB49" s="297"/>
      <c r="CC49" s="297"/>
      <c r="CD49" s="297"/>
      <c r="CE49" s="297"/>
      <c r="CF49" s="297"/>
      <c r="CG49" s="297"/>
      <c r="CH49" s="297"/>
      <c r="CI49" s="297"/>
      <c r="CJ49" s="297"/>
      <c r="CK49" s="297"/>
      <c r="CL49" s="297"/>
      <c r="CM49" s="297"/>
      <c r="CN49" s="297"/>
      <c r="CO49" s="297"/>
      <c r="CP49" s="297"/>
      <c r="CQ49" s="297"/>
      <c r="CR49" s="297"/>
      <c r="CS49" s="297"/>
      <c r="CT49" s="297"/>
      <c r="CU49" s="297"/>
      <c r="CV49" s="297"/>
      <c r="CW49" s="297"/>
      <c r="CX49" s="297"/>
      <c r="CY49" s="297"/>
      <c r="CZ49" s="297"/>
      <c r="DA49" s="297"/>
      <c r="DB49" s="297"/>
      <c r="DC49" s="297"/>
      <c r="DD49" s="297"/>
      <c r="DE49" s="297"/>
      <c r="DF49" s="297"/>
      <c r="DG49" s="297"/>
      <c r="DH49" s="297"/>
      <c r="DI49" s="297"/>
      <c r="DJ49" s="297"/>
      <c r="DK49" s="297"/>
      <c r="DL49" s="297"/>
      <c r="DM49" s="297"/>
      <c r="DN49" s="297"/>
      <c r="DO49" s="297"/>
      <c r="DP49" s="297"/>
      <c r="DQ49" s="297"/>
      <c r="DR49" s="297"/>
      <c r="DS49" s="297"/>
      <c r="DT49" s="297"/>
      <c r="DU49" s="297"/>
      <c r="DV49" s="297"/>
      <c r="DW49" s="297"/>
      <c r="DX49" s="297"/>
      <c r="DY49" s="297"/>
      <c r="DZ49" s="297"/>
      <c r="EA49" s="297"/>
      <c r="EB49" s="297"/>
      <c r="EC49" s="297"/>
      <c r="ED49" s="297"/>
      <c r="EE49" s="297"/>
      <c r="EF49" s="297"/>
      <c r="EG49" s="297"/>
      <c r="EH49" s="297"/>
      <c r="EI49" s="297"/>
      <c r="EJ49" s="297"/>
      <c r="EK49" s="297"/>
      <c r="EL49" s="297"/>
      <c r="EM49" s="297"/>
      <c r="EN49" s="297"/>
      <c r="EO49" s="297"/>
      <c r="EP49" s="297"/>
      <c r="EQ49" s="297"/>
      <c r="ER49" s="297"/>
      <c r="ES49" s="297"/>
      <c r="ET49" s="297"/>
      <c r="EU49" s="297"/>
      <c r="EV49" s="297"/>
      <c r="EW49" s="297"/>
      <c r="EX49" s="297"/>
      <c r="EY49" s="297"/>
      <c r="EZ49" s="297"/>
      <c r="FA49" s="297"/>
      <c r="FB49" s="297"/>
      <c r="FC49" s="297"/>
      <c r="FD49" s="297"/>
      <c r="FE49" s="297"/>
      <c r="FF49" s="297"/>
      <c r="FG49" s="297"/>
      <c r="FH49" s="297"/>
      <c r="FI49" s="297"/>
      <c r="FJ49" s="297"/>
      <c r="FK49" s="297"/>
      <c r="FL49" s="297"/>
      <c r="FM49" s="297"/>
      <c r="FN49" s="297"/>
      <c r="FO49" s="297"/>
      <c r="FP49" s="297"/>
      <c r="FQ49" s="297"/>
      <c r="FR49" s="297"/>
      <c r="FS49" s="297"/>
      <c r="FT49" s="297"/>
      <c r="FU49" s="297"/>
      <c r="FV49" s="297"/>
      <c r="FW49" s="297"/>
      <c r="FX49" s="297"/>
      <c r="FY49" s="297"/>
      <c r="FZ49" s="297"/>
      <c r="GA49" s="297"/>
      <c r="GB49" s="297"/>
      <c r="GC49" s="297"/>
      <c r="GD49" s="297"/>
      <c r="GE49" s="297"/>
      <c r="GF49" s="297"/>
      <c r="GG49" s="297"/>
      <c r="GH49" s="297"/>
      <c r="GI49" s="297"/>
      <c r="GJ49" s="297"/>
      <c r="GK49" s="297"/>
      <c r="GL49" s="297"/>
      <c r="GM49" s="297"/>
      <c r="GN49" s="297"/>
      <c r="GO49" s="297"/>
      <c r="GP49" s="297"/>
      <c r="GQ49" s="297"/>
      <c r="GR49" s="297"/>
      <c r="GS49" s="297"/>
      <c r="GT49" s="297"/>
      <c r="GU49" s="297"/>
      <c r="GV49" s="297"/>
      <c r="GW49" s="297"/>
      <c r="GX49" s="297"/>
      <c r="GY49" s="297"/>
      <c r="GZ49" s="297"/>
      <c r="HA49" s="297"/>
      <c r="HB49" s="297"/>
      <c r="HC49" s="297"/>
      <c r="HD49" s="297"/>
      <c r="HE49" s="297"/>
      <c r="HF49" s="297"/>
      <c r="HG49" s="297"/>
      <c r="HH49" s="297"/>
      <c r="HI49" s="297"/>
      <c r="HJ49" s="297"/>
      <c r="HK49" s="297"/>
      <c r="HL49" s="297"/>
      <c r="HM49" s="297"/>
      <c r="HN49" s="297"/>
      <c r="HO49" s="297"/>
      <c r="HP49" s="297"/>
      <c r="HQ49" s="297"/>
      <c r="HR49" s="297"/>
      <c r="HS49" s="297"/>
      <c r="HT49" s="297"/>
      <c r="HU49" s="297"/>
      <c r="HV49" s="297"/>
      <c r="HW49" s="297"/>
      <c r="HX49" s="297"/>
      <c r="HY49" s="297"/>
      <c r="HZ49" s="297"/>
      <c r="IA49" s="297"/>
      <c r="IB49" s="297"/>
      <c r="IC49" s="297"/>
      <c r="ID49" s="297"/>
      <c r="IE49" s="297"/>
      <c r="IF49" s="297"/>
      <c r="IG49" s="297"/>
      <c r="IH49" s="297"/>
      <c r="II49" s="297"/>
      <c r="IJ49" s="297"/>
      <c r="IK49" s="297"/>
      <c r="IL49" s="297"/>
      <c r="IM49" s="297"/>
      <c r="IN49" s="297"/>
      <c r="IO49" s="297"/>
      <c r="IP49" s="297"/>
      <c r="IQ49" s="297"/>
      <c r="IR49" s="297"/>
    </row>
    <row r="50" s="280" customFormat="1" ht="24" customHeight="1" spans="1:252">
      <c r="A50" s="71" t="s">
        <v>1314</v>
      </c>
      <c r="B50" s="71"/>
      <c r="C50" s="71"/>
      <c r="D50" s="69"/>
      <c r="E50" s="317">
        <f t="shared" si="0"/>
        <v>0</v>
      </c>
      <c r="F50" s="268">
        <v>0</v>
      </c>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7"/>
      <c r="BR50" s="297"/>
      <c r="BS50" s="297"/>
      <c r="BT50" s="297"/>
      <c r="BU50" s="297"/>
      <c r="BV50" s="297"/>
      <c r="BW50" s="297"/>
      <c r="BX50" s="297"/>
      <c r="BY50" s="297"/>
      <c r="BZ50" s="297"/>
      <c r="CA50" s="297"/>
      <c r="CB50" s="297"/>
      <c r="CC50" s="297"/>
      <c r="CD50" s="297"/>
      <c r="CE50" s="297"/>
      <c r="CF50" s="297"/>
      <c r="CG50" s="297"/>
      <c r="CH50" s="297"/>
      <c r="CI50" s="297"/>
      <c r="CJ50" s="297"/>
      <c r="CK50" s="297"/>
      <c r="CL50" s="297"/>
      <c r="CM50" s="297"/>
      <c r="CN50" s="297"/>
      <c r="CO50" s="297"/>
      <c r="CP50" s="297"/>
      <c r="CQ50" s="297"/>
      <c r="CR50" s="297"/>
      <c r="CS50" s="297"/>
      <c r="CT50" s="297"/>
      <c r="CU50" s="297"/>
      <c r="CV50" s="297"/>
      <c r="CW50" s="297"/>
      <c r="CX50" s="297"/>
      <c r="CY50" s="297"/>
      <c r="CZ50" s="297"/>
      <c r="DA50" s="297"/>
      <c r="DB50" s="297"/>
      <c r="DC50" s="297"/>
      <c r="DD50" s="297"/>
      <c r="DE50" s="297"/>
      <c r="DF50" s="297"/>
      <c r="DG50" s="297"/>
      <c r="DH50" s="297"/>
      <c r="DI50" s="297"/>
      <c r="DJ50" s="297"/>
      <c r="DK50" s="297"/>
      <c r="DL50" s="297"/>
      <c r="DM50" s="297"/>
      <c r="DN50" s="297"/>
      <c r="DO50" s="297"/>
      <c r="DP50" s="297"/>
      <c r="DQ50" s="297"/>
      <c r="DR50" s="297"/>
      <c r="DS50" s="297"/>
      <c r="DT50" s="297"/>
      <c r="DU50" s="297"/>
      <c r="DV50" s="297"/>
      <c r="DW50" s="297"/>
      <c r="DX50" s="297"/>
      <c r="DY50" s="297"/>
      <c r="DZ50" s="297"/>
      <c r="EA50" s="297"/>
      <c r="EB50" s="297"/>
      <c r="EC50" s="297"/>
      <c r="ED50" s="297"/>
      <c r="EE50" s="297"/>
      <c r="EF50" s="297"/>
      <c r="EG50" s="297"/>
      <c r="EH50" s="297"/>
      <c r="EI50" s="297"/>
      <c r="EJ50" s="297"/>
      <c r="EK50" s="297"/>
      <c r="EL50" s="297"/>
      <c r="EM50" s="297"/>
      <c r="EN50" s="297"/>
      <c r="EO50" s="297"/>
      <c r="EP50" s="297"/>
      <c r="EQ50" s="297"/>
      <c r="ER50" s="297"/>
      <c r="ES50" s="297"/>
      <c r="ET50" s="297"/>
      <c r="EU50" s="297"/>
      <c r="EV50" s="297"/>
      <c r="EW50" s="297"/>
      <c r="EX50" s="297"/>
      <c r="EY50" s="297"/>
      <c r="EZ50" s="297"/>
      <c r="FA50" s="297"/>
      <c r="FB50" s="297"/>
      <c r="FC50" s="297"/>
      <c r="FD50" s="297"/>
      <c r="FE50" s="297"/>
      <c r="FF50" s="297"/>
      <c r="FG50" s="297"/>
      <c r="FH50" s="297"/>
      <c r="FI50" s="297"/>
      <c r="FJ50" s="297"/>
      <c r="FK50" s="297"/>
      <c r="FL50" s="297"/>
      <c r="FM50" s="297"/>
      <c r="FN50" s="297"/>
      <c r="FO50" s="297"/>
      <c r="FP50" s="297"/>
      <c r="FQ50" s="297"/>
      <c r="FR50" s="297"/>
      <c r="FS50" s="297"/>
      <c r="FT50" s="297"/>
      <c r="FU50" s="297"/>
      <c r="FV50" s="297"/>
      <c r="FW50" s="297"/>
      <c r="FX50" s="297"/>
      <c r="FY50" s="297"/>
      <c r="FZ50" s="297"/>
      <c r="GA50" s="297"/>
      <c r="GB50" s="297"/>
      <c r="GC50" s="297"/>
      <c r="GD50" s="297"/>
      <c r="GE50" s="297"/>
      <c r="GF50" s="297"/>
      <c r="GG50" s="297"/>
      <c r="GH50" s="297"/>
      <c r="GI50" s="297"/>
      <c r="GJ50" s="297"/>
      <c r="GK50" s="297"/>
      <c r="GL50" s="297"/>
      <c r="GM50" s="297"/>
      <c r="GN50" s="297"/>
      <c r="GO50" s="297"/>
      <c r="GP50" s="297"/>
      <c r="GQ50" s="297"/>
      <c r="GR50" s="297"/>
      <c r="GS50" s="297"/>
      <c r="GT50" s="297"/>
      <c r="GU50" s="297"/>
      <c r="GV50" s="297"/>
      <c r="GW50" s="297"/>
      <c r="GX50" s="297"/>
      <c r="GY50" s="297"/>
      <c r="GZ50" s="297"/>
      <c r="HA50" s="297"/>
      <c r="HB50" s="297"/>
      <c r="HC50" s="297"/>
      <c r="HD50" s="297"/>
      <c r="HE50" s="297"/>
      <c r="HF50" s="297"/>
      <c r="HG50" s="297"/>
      <c r="HH50" s="297"/>
      <c r="HI50" s="297"/>
      <c r="HJ50" s="297"/>
      <c r="HK50" s="297"/>
      <c r="HL50" s="297"/>
      <c r="HM50" s="297"/>
      <c r="HN50" s="297"/>
      <c r="HO50" s="297"/>
      <c r="HP50" s="297"/>
      <c r="HQ50" s="297"/>
      <c r="HR50" s="297"/>
      <c r="HS50" s="297"/>
      <c r="HT50" s="297"/>
      <c r="HU50" s="297"/>
      <c r="HV50" s="297"/>
      <c r="HW50" s="297"/>
      <c r="HX50" s="297"/>
      <c r="HY50" s="297"/>
      <c r="HZ50" s="297"/>
      <c r="IA50" s="297"/>
      <c r="IB50" s="297"/>
      <c r="IC50" s="297"/>
      <c r="ID50" s="297"/>
      <c r="IE50" s="297"/>
      <c r="IF50" s="297"/>
      <c r="IG50" s="297"/>
      <c r="IH50" s="297"/>
      <c r="II50" s="297"/>
      <c r="IJ50" s="297"/>
      <c r="IK50" s="297"/>
      <c r="IL50" s="297"/>
      <c r="IM50" s="297"/>
      <c r="IN50" s="297"/>
      <c r="IO50" s="297"/>
      <c r="IP50" s="297"/>
      <c r="IQ50" s="297"/>
      <c r="IR50" s="297"/>
    </row>
    <row r="51" s="280" customFormat="1" ht="24" customHeight="1" spans="1:252">
      <c r="A51" s="71" t="s">
        <v>1315</v>
      </c>
      <c r="B51" s="71"/>
      <c r="C51" s="71"/>
      <c r="D51" s="69"/>
      <c r="E51" s="317">
        <f t="shared" si="0"/>
        <v>0</v>
      </c>
      <c r="F51" s="268">
        <v>0</v>
      </c>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7"/>
      <c r="BP51" s="297"/>
      <c r="BQ51" s="297"/>
      <c r="BR51" s="297"/>
      <c r="BS51" s="297"/>
      <c r="BT51" s="297"/>
      <c r="BU51" s="297"/>
      <c r="BV51" s="297"/>
      <c r="BW51" s="297"/>
      <c r="BX51" s="297"/>
      <c r="BY51" s="297"/>
      <c r="BZ51" s="297"/>
      <c r="CA51" s="297"/>
      <c r="CB51" s="297"/>
      <c r="CC51" s="297"/>
      <c r="CD51" s="297"/>
      <c r="CE51" s="297"/>
      <c r="CF51" s="297"/>
      <c r="CG51" s="297"/>
      <c r="CH51" s="297"/>
      <c r="CI51" s="297"/>
      <c r="CJ51" s="297"/>
      <c r="CK51" s="297"/>
      <c r="CL51" s="297"/>
      <c r="CM51" s="297"/>
      <c r="CN51" s="297"/>
      <c r="CO51" s="297"/>
      <c r="CP51" s="297"/>
      <c r="CQ51" s="297"/>
      <c r="CR51" s="297"/>
      <c r="CS51" s="297"/>
      <c r="CT51" s="297"/>
      <c r="CU51" s="297"/>
      <c r="CV51" s="297"/>
      <c r="CW51" s="297"/>
      <c r="CX51" s="297"/>
      <c r="CY51" s="297"/>
      <c r="CZ51" s="297"/>
      <c r="DA51" s="297"/>
      <c r="DB51" s="297"/>
      <c r="DC51" s="297"/>
      <c r="DD51" s="297"/>
      <c r="DE51" s="297"/>
      <c r="DF51" s="297"/>
      <c r="DG51" s="297"/>
      <c r="DH51" s="297"/>
      <c r="DI51" s="297"/>
      <c r="DJ51" s="297"/>
      <c r="DK51" s="297"/>
      <c r="DL51" s="297"/>
      <c r="DM51" s="297"/>
      <c r="DN51" s="297"/>
      <c r="DO51" s="297"/>
      <c r="DP51" s="297"/>
      <c r="DQ51" s="297"/>
      <c r="DR51" s="297"/>
      <c r="DS51" s="297"/>
      <c r="DT51" s="297"/>
      <c r="DU51" s="297"/>
      <c r="DV51" s="297"/>
      <c r="DW51" s="297"/>
      <c r="DX51" s="297"/>
      <c r="DY51" s="297"/>
      <c r="DZ51" s="297"/>
      <c r="EA51" s="297"/>
      <c r="EB51" s="297"/>
      <c r="EC51" s="297"/>
      <c r="ED51" s="297"/>
      <c r="EE51" s="297"/>
      <c r="EF51" s="297"/>
      <c r="EG51" s="297"/>
      <c r="EH51" s="297"/>
      <c r="EI51" s="297"/>
      <c r="EJ51" s="297"/>
      <c r="EK51" s="297"/>
      <c r="EL51" s="297"/>
      <c r="EM51" s="297"/>
      <c r="EN51" s="297"/>
      <c r="EO51" s="297"/>
      <c r="EP51" s="297"/>
      <c r="EQ51" s="297"/>
      <c r="ER51" s="297"/>
      <c r="ES51" s="297"/>
      <c r="ET51" s="297"/>
      <c r="EU51" s="297"/>
      <c r="EV51" s="297"/>
      <c r="EW51" s="297"/>
      <c r="EX51" s="297"/>
      <c r="EY51" s="297"/>
      <c r="EZ51" s="297"/>
      <c r="FA51" s="297"/>
      <c r="FB51" s="297"/>
      <c r="FC51" s="297"/>
      <c r="FD51" s="297"/>
      <c r="FE51" s="297"/>
      <c r="FF51" s="297"/>
      <c r="FG51" s="297"/>
      <c r="FH51" s="297"/>
      <c r="FI51" s="297"/>
      <c r="FJ51" s="297"/>
      <c r="FK51" s="297"/>
      <c r="FL51" s="297"/>
      <c r="FM51" s="297"/>
      <c r="FN51" s="297"/>
      <c r="FO51" s="297"/>
      <c r="FP51" s="297"/>
      <c r="FQ51" s="297"/>
      <c r="FR51" s="297"/>
      <c r="FS51" s="297"/>
      <c r="FT51" s="297"/>
      <c r="FU51" s="297"/>
      <c r="FV51" s="297"/>
      <c r="FW51" s="297"/>
      <c r="FX51" s="297"/>
      <c r="FY51" s="297"/>
      <c r="FZ51" s="297"/>
      <c r="GA51" s="297"/>
      <c r="GB51" s="297"/>
      <c r="GC51" s="297"/>
      <c r="GD51" s="297"/>
      <c r="GE51" s="297"/>
      <c r="GF51" s="297"/>
      <c r="GG51" s="297"/>
      <c r="GH51" s="297"/>
      <c r="GI51" s="297"/>
      <c r="GJ51" s="297"/>
      <c r="GK51" s="297"/>
      <c r="GL51" s="297"/>
      <c r="GM51" s="297"/>
      <c r="GN51" s="297"/>
      <c r="GO51" s="297"/>
      <c r="GP51" s="297"/>
      <c r="GQ51" s="297"/>
      <c r="GR51" s="297"/>
      <c r="GS51" s="297"/>
      <c r="GT51" s="297"/>
      <c r="GU51" s="297"/>
      <c r="GV51" s="297"/>
      <c r="GW51" s="297"/>
      <c r="GX51" s="297"/>
      <c r="GY51" s="297"/>
      <c r="GZ51" s="297"/>
      <c r="HA51" s="297"/>
      <c r="HB51" s="297"/>
      <c r="HC51" s="297"/>
      <c r="HD51" s="297"/>
      <c r="HE51" s="297"/>
      <c r="HF51" s="297"/>
      <c r="HG51" s="297"/>
      <c r="HH51" s="297"/>
      <c r="HI51" s="297"/>
      <c r="HJ51" s="297"/>
      <c r="HK51" s="297"/>
      <c r="HL51" s="297"/>
      <c r="HM51" s="297"/>
      <c r="HN51" s="297"/>
      <c r="HO51" s="297"/>
      <c r="HP51" s="297"/>
      <c r="HQ51" s="297"/>
      <c r="HR51" s="297"/>
      <c r="HS51" s="297"/>
      <c r="HT51" s="297"/>
      <c r="HU51" s="297"/>
      <c r="HV51" s="297"/>
      <c r="HW51" s="297"/>
      <c r="HX51" s="297"/>
      <c r="HY51" s="297"/>
      <c r="HZ51" s="297"/>
      <c r="IA51" s="297"/>
      <c r="IB51" s="297"/>
      <c r="IC51" s="297"/>
      <c r="ID51" s="297"/>
      <c r="IE51" s="297"/>
      <c r="IF51" s="297"/>
      <c r="IG51" s="297"/>
      <c r="IH51" s="297"/>
      <c r="II51" s="297"/>
      <c r="IJ51" s="297"/>
      <c r="IK51" s="297"/>
      <c r="IL51" s="297"/>
      <c r="IM51" s="297"/>
      <c r="IN51" s="297"/>
      <c r="IO51" s="297"/>
      <c r="IP51" s="297"/>
      <c r="IQ51" s="297"/>
      <c r="IR51" s="297"/>
    </row>
    <row r="52" s="280" customFormat="1" ht="24" customHeight="1" spans="1:252">
      <c r="A52" s="66" t="s">
        <v>1316</v>
      </c>
      <c r="B52" s="71"/>
      <c r="C52" s="71"/>
      <c r="D52" s="69"/>
      <c r="E52" s="317">
        <f t="shared" si="0"/>
        <v>0</v>
      </c>
      <c r="F52" s="268">
        <v>0</v>
      </c>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297"/>
      <c r="CD52" s="297"/>
      <c r="CE52" s="297"/>
      <c r="CF52" s="297"/>
      <c r="CG52" s="297"/>
      <c r="CH52" s="297"/>
      <c r="CI52" s="297"/>
      <c r="CJ52" s="297"/>
      <c r="CK52" s="297"/>
      <c r="CL52" s="297"/>
      <c r="CM52" s="297"/>
      <c r="CN52" s="297"/>
      <c r="CO52" s="297"/>
      <c r="CP52" s="297"/>
      <c r="CQ52" s="297"/>
      <c r="CR52" s="297"/>
      <c r="CS52" s="297"/>
      <c r="CT52" s="297"/>
      <c r="CU52" s="297"/>
      <c r="CV52" s="297"/>
      <c r="CW52" s="297"/>
      <c r="CX52" s="297"/>
      <c r="CY52" s="297"/>
      <c r="CZ52" s="297"/>
      <c r="DA52" s="297"/>
      <c r="DB52" s="297"/>
      <c r="DC52" s="297"/>
      <c r="DD52" s="297"/>
      <c r="DE52" s="297"/>
      <c r="DF52" s="297"/>
      <c r="DG52" s="297"/>
      <c r="DH52" s="297"/>
      <c r="DI52" s="297"/>
      <c r="DJ52" s="297"/>
      <c r="DK52" s="297"/>
      <c r="DL52" s="297"/>
      <c r="DM52" s="297"/>
      <c r="DN52" s="297"/>
      <c r="DO52" s="297"/>
      <c r="DP52" s="297"/>
      <c r="DQ52" s="297"/>
      <c r="DR52" s="297"/>
      <c r="DS52" s="297"/>
      <c r="DT52" s="297"/>
      <c r="DU52" s="297"/>
      <c r="DV52" s="297"/>
      <c r="DW52" s="297"/>
      <c r="DX52" s="297"/>
      <c r="DY52" s="297"/>
      <c r="DZ52" s="297"/>
      <c r="EA52" s="297"/>
      <c r="EB52" s="297"/>
      <c r="EC52" s="297"/>
      <c r="ED52" s="297"/>
      <c r="EE52" s="297"/>
      <c r="EF52" s="297"/>
      <c r="EG52" s="297"/>
      <c r="EH52" s="297"/>
      <c r="EI52" s="297"/>
      <c r="EJ52" s="297"/>
      <c r="EK52" s="297"/>
      <c r="EL52" s="297"/>
      <c r="EM52" s="297"/>
      <c r="EN52" s="297"/>
      <c r="EO52" s="297"/>
      <c r="EP52" s="297"/>
      <c r="EQ52" s="297"/>
      <c r="ER52" s="297"/>
      <c r="ES52" s="297"/>
      <c r="ET52" s="297"/>
      <c r="EU52" s="297"/>
      <c r="EV52" s="297"/>
      <c r="EW52" s="297"/>
      <c r="EX52" s="297"/>
      <c r="EY52" s="297"/>
      <c r="EZ52" s="297"/>
      <c r="FA52" s="297"/>
      <c r="FB52" s="297"/>
      <c r="FC52" s="297"/>
      <c r="FD52" s="297"/>
      <c r="FE52" s="297"/>
      <c r="FF52" s="297"/>
      <c r="FG52" s="297"/>
      <c r="FH52" s="297"/>
      <c r="FI52" s="297"/>
      <c r="FJ52" s="297"/>
      <c r="FK52" s="297"/>
      <c r="FL52" s="297"/>
      <c r="FM52" s="297"/>
      <c r="FN52" s="297"/>
      <c r="FO52" s="297"/>
      <c r="FP52" s="297"/>
      <c r="FQ52" s="297"/>
      <c r="FR52" s="297"/>
      <c r="FS52" s="297"/>
      <c r="FT52" s="297"/>
      <c r="FU52" s="297"/>
      <c r="FV52" s="297"/>
      <c r="FW52" s="297"/>
      <c r="FX52" s="297"/>
      <c r="FY52" s="297"/>
      <c r="FZ52" s="297"/>
      <c r="GA52" s="297"/>
      <c r="GB52" s="297"/>
      <c r="GC52" s="297"/>
      <c r="GD52" s="297"/>
      <c r="GE52" s="297"/>
      <c r="GF52" s="297"/>
      <c r="GG52" s="297"/>
      <c r="GH52" s="297"/>
      <c r="GI52" s="297"/>
      <c r="GJ52" s="297"/>
      <c r="GK52" s="297"/>
      <c r="GL52" s="297"/>
      <c r="GM52" s="297"/>
      <c r="GN52" s="297"/>
      <c r="GO52" s="297"/>
      <c r="GP52" s="297"/>
      <c r="GQ52" s="297"/>
      <c r="GR52" s="297"/>
      <c r="GS52" s="297"/>
      <c r="GT52" s="297"/>
      <c r="GU52" s="297"/>
      <c r="GV52" s="297"/>
      <c r="GW52" s="297"/>
      <c r="GX52" s="297"/>
      <c r="GY52" s="297"/>
      <c r="GZ52" s="297"/>
      <c r="HA52" s="297"/>
      <c r="HB52" s="297"/>
      <c r="HC52" s="297"/>
      <c r="HD52" s="297"/>
      <c r="HE52" s="297"/>
      <c r="HF52" s="297"/>
      <c r="HG52" s="297"/>
      <c r="HH52" s="297"/>
      <c r="HI52" s="297"/>
      <c r="HJ52" s="297"/>
      <c r="HK52" s="297"/>
      <c r="HL52" s="297"/>
      <c r="HM52" s="297"/>
      <c r="HN52" s="297"/>
      <c r="HO52" s="297"/>
      <c r="HP52" s="297"/>
      <c r="HQ52" s="297"/>
      <c r="HR52" s="297"/>
      <c r="HS52" s="297"/>
      <c r="HT52" s="297"/>
      <c r="HU52" s="297"/>
      <c r="HV52" s="297"/>
      <c r="HW52" s="297"/>
      <c r="HX52" s="297"/>
      <c r="HY52" s="297"/>
      <c r="HZ52" s="297"/>
      <c r="IA52" s="297"/>
      <c r="IB52" s="297"/>
      <c r="IC52" s="297"/>
      <c r="ID52" s="297"/>
      <c r="IE52" s="297"/>
      <c r="IF52" s="297"/>
      <c r="IG52" s="297"/>
      <c r="IH52" s="297"/>
      <c r="II52" s="297"/>
      <c r="IJ52" s="297"/>
      <c r="IK52" s="297"/>
      <c r="IL52" s="297"/>
      <c r="IM52" s="297"/>
      <c r="IN52" s="297"/>
      <c r="IO52" s="297"/>
      <c r="IP52" s="297"/>
      <c r="IQ52" s="297"/>
      <c r="IR52" s="297"/>
    </row>
    <row r="53" s="280" customFormat="1" ht="24" customHeight="1" spans="1:252">
      <c r="A53" s="71" t="s">
        <v>1317</v>
      </c>
      <c r="B53" s="71"/>
      <c r="C53" s="71"/>
      <c r="D53" s="69"/>
      <c r="E53" s="317">
        <f t="shared" si="0"/>
        <v>0</v>
      </c>
      <c r="F53" s="268">
        <v>0</v>
      </c>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297"/>
      <c r="AZ53" s="297"/>
      <c r="BA53" s="297"/>
      <c r="BB53" s="297"/>
      <c r="BC53" s="297"/>
      <c r="BD53" s="297"/>
      <c r="BE53" s="297"/>
      <c r="BF53" s="297"/>
      <c r="BG53" s="297"/>
      <c r="BH53" s="297"/>
      <c r="BI53" s="297"/>
      <c r="BJ53" s="297"/>
      <c r="BK53" s="297"/>
      <c r="BL53" s="297"/>
      <c r="BM53" s="297"/>
      <c r="BN53" s="297"/>
      <c r="BO53" s="297"/>
      <c r="BP53" s="297"/>
      <c r="BQ53" s="297"/>
      <c r="BR53" s="297"/>
      <c r="BS53" s="297"/>
      <c r="BT53" s="297"/>
      <c r="BU53" s="297"/>
      <c r="BV53" s="297"/>
      <c r="BW53" s="297"/>
      <c r="BX53" s="297"/>
      <c r="BY53" s="297"/>
      <c r="BZ53" s="297"/>
      <c r="CA53" s="297"/>
      <c r="CB53" s="297"/>
      <c r="CC53" s="297"/>
      <c r="CD53" s="297"/>
      <c r="CE53" s="297"/>
      <c r="CF53" s="297"/>
      <c r="CG53" s="297"/>
      <c r="CH53" s="297"/>
      <c r="CI53" s="297"/>
      <c r="CJ53" s="297"/>
      <c r="CK53" s="297"/>
      <c r="CL53" s="297"/>
      <c r="CM53" s="297"/>
      <c r="CN53" s="297"/>
      <c r="CO53" s="297"/>
      <c r="CP53" s="297"/>
      <c r="CQ53" s="297"/>
      <c r="CR53" s="297"/>
      <c r="CS53" s="297"/>
      <c r="CT53" s="297"/>
      <c r="CU53" s="297"/>
      <c r="CV53" s="297"/>
      <c r="CW53" s="297"/>
      <c r="CX53" s="297"/>
      <c r="CY53" s="297"/>
      <c r="CZ53" s="297"/>
      <c r="DA53" s="297"/>
      <c r="DB53" s="297"/>
      <c r="DC53" s="297"/>
      <c r="DD53" s="297"/>
      <c r="DE53" s="297"/>
      <c r="DF53" s="297"/>
      <c r="DG53" s="297"/>
      <c r="DH53" s="297"/>
      <c r="DI53" s="297"/>
      <c r="DJ53" s="297"/>
      <c r="DK53" s="297"/>
      <c r="DL53" s="297"/>
      <c r="DM53" s="297"/>
      <c r="DN53" s="297"/>
      <c r="DO53" s="297"/>
      <c r="DP53" s="297"/>
      <c r="DQ53" s="297"/>
      <c r="DR53" s="297"/>
      <c r="DS53" s="297"/>
      <c r="DT53" s="297"/>
      <c r="DU53" s="297"/>
      <c r="DV53" s="297"/>
      <c r="DW53" s="297"/>
      <c r="DX53" s="297"/>
      <c r="DY53" s="297"/>
      <c r="DZ53" s="297"/>
      <c r="EA53" s="297"/>
      <c r="EB53" s="297"/>
      <c r="EC53" s="297"/>
      <c r="ED53" s="297"/>
      <c r="EE53" s="297"/>
      <c r="EF53" s="297"/>
      <c r="EG53" s="297"/>
      <c r="EH53" s="297"/>
      <c r="EI53" s="297"/>
      <c r="EJ53" s="297"/>
      <c r="EK53" s="297"/>
      <c r="EL53" s="297"/>
      <c r="EM53" s="297"/>
      <c r="EN53" s="297"/>
      <c r="EO53" s="297"/>
      <c r="EP53" s="297"/>
      <c r="EQ53" s="297"/>
      <c r="ER53" s="297"/>
      <c r="ES53" s="297"/>
      <c r="ET53" s="297"/>
      <c r="EU53" s="297"/>
      <c r="EV53" s="297"/>
      <c r="EW53" s="297"/>
      <c r="EX53" s="297"/>
      <c r="EY53" s="297"/>
      <c r="EZ53" s="297"/>
      <c r="FA53" s="297"/>
      <c r="FB53" s="297"/>
      <c r="FC53" s="297"/>
      <c r="FD53" s="297"/>
      <c r="FE53" s="297"/>
      <c r="FF53" s="297"/>
      <c r="FG53" s="297"/>
      <c r="FH53" s="297"/>
      <c r="FI53" s="297"/>
      <c r="FJ53" s="297"/>
      <c r="FK53" s="297"/>
      <c r="FL53" s="297"/>
      <c r="FM53" s="297"/>
      <c r="FN53" s="297"/>
      <c r="FO53" s="297"/>
      <c r="FP53" s="297"/>
      <c r="FQ53" s="297"/>
      <c r="FR53" s="297"/>
      <c r="FS53" s="297"/>
      <c r="FT53" s="297"/>
      <c r="FU53" s="297"/>
      <c r="FV53" s="297"/>
      <c r="FW53" s="297"/>
      <c r="FX53" s="297"/>
      <c r="FY53" s="297"/>
      <c r="FZ53" s="297"/>
      <c r="GA53" s="297"/>
      <c r="GB53" s="297"/>
      <c r="GC53" s="297"/>
      <c r="GD53" s="297"/>
      <c r="GE53" s="297"/>
      <c r="GF53" s="297"/>
      <c r="GG53" s="297"/>
      <c r="GH53" s="297"/>
      <c r="GI53" s="297"/>
      <c r="GJ53" s="297"/>
      <c r="GK53" s="297"/>
      <c r="GL53" s="297"/>
      <c r="GM53" s="297"/>
      <c r="GN53" s="297"/>
      <c r="GO53" s="297"/>
      <c r="GP53" s="297"/>
      <c r="GQ53" s="297"/>
      <c r="GR53" s="297"/>
      <c r="GS53" s="297"/>
      <c r="GT53" s="297"/>
      <c r="GU53" s="297"/>
      <c r="GV53" s="297"/>
      <c r="GW53" s="297"/>
      <c r="GX53" s="297"/>
      <c r="GY53" s="297"/>
      <c r="GZ53" s="297"/>
      <c r="HA53" s="297"/>
      <c r="HB53" s="297"/>
      <c r="HC53" s="297"/>
      <c r="HD53" s="297"/>
      <c r="HE53" s="297"/>
      <c r="HF53" s="297"/>
      <c r="HG53" s="297"/>
      <c r="HH53" s="297"/>
      <c r="HI53" s="297"/>
      <c r="HJ53" s="297"/>
      <c r="HK53" s="297"/>
      <c r="HL53" s="297"/>
      <c r="HM53" s="297"/>
      <c r="HN53" s="297"/>
      <c r="HO53" s="297"/>
      <c r="HP53" s="297"/>
      <c r="HQ53" s="297"/>
      <c r="HR53" s="297"/>
      <c r="HS53" s="297"/>
      <c r="HT53" s="297"/>
      <c r="HU53" s="297"/>
      <c r="HV53" s="297"/>
      <c r="HW53" s="297"/>
      <c r="HX53" s="297"/>
      <c r="HY53" s="297"/>
      <c r="HZ53" s="297"/>
      <c r="IA53" s="297"/>
      <c r="IB53" s="297"/>
      <c r="IC53" s="297"/>
      <c r="ID53" s="297"/>
      <c r="IE53" s="297"/>
      <c r="IF53" s="297"/>
      <c r="IG53" s="297"/>
      <c r="IH53" s="297"/>
      <c r="II53" s="297"/>
      <c r="IJ53" s="297"/>
      <c r="IK53" s="297"/>
      <c r="IL53" s="297"/>
      <c r="IM53" s="297"/>
      <c r="IN53" s="297"/>
      <c r="IO53" s="297"/>
      <c r="IP53" s="297"/>
      <c r="IQ53" s="297"/>
      <c r="IR53" s="297"/>
    </row>
    <row r="54" s="280" customFormat="1" ht="24" customHeight="1" spans="1:252">
      <c r="A54" s="66" t="s">
        <v>1318</v>
      </c>
      <c r="B54" s="71"/>
      <c r="C54" s="71"/>
      <c r="D54" s="69"/>
      <c r="E54" s="317">
        <f t="shared" si="0"/>
        <v>0</v>
      </c>
      <c r="F54" s="268">
        <v>0</v>
      </c>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297"/>
      <c r="AO54" s="297"/>
      <c r="AP54" s="297"/>
      <c r="AQ54" s="297"/>
      <c r="AR54" s="297"/>
      <c r="AS54" s="297"/>
      <c r="AT54" s="297"/>
      <c r="AU54" s="297"/>
      <c r="AV54" s="297"/>
      <c r="AW54" s="297"/>
      <c r="AX54" s="297"/>
      <c r="AY54" s="297"/>
      <c r="AZ54" s="297"/>
      <c r="BA54" s="297"/>
      <c r="BB54" s="297"/>
      <c r="BC54" s="297"/>
      <c r="BD54" s="297"/>
      <c r="BE54" s="297"/>
      <c r="BF54" s="297"/>
      <c r="BG54" s="297"/>
      <c r="BH54" s="297"/>
      <c r="BI54" s="297"/>
      <c r="BJ54" s="297"/>
      <c r="BK54" s="297"/>
      <c r="BL54" s="297"/>
      <c r="BM54" s="297"/>
      <c r="BN54" s="297"/>
      <c r="BO54" s="297"/>
      <c r="BP54" s="297"/>
      <c r="BQ54" s="297"/>
      <c r="BR54" s="297"/>
      <c r="BS54" s="297"/>
      <c r="BT54" s="297"/>
      <c r="BU54" s="297"/>
      <c r="BV54" s="297"/>
      <c r="BW54" s="297"/>
      <c r="BX54" s="297"/>
      <c r="BY54" s="297"/>
      <c r="BZ54" s="297"/>
      <c r="CA54" s="297"/>
      <c r="CB54" s="297"/>
      <c r="CC54" s="297"/>
      <c r="CD54" s="297"/>
      <c r="CE54" s="297"/>
      <c r="CF54" s="297"/>
      <c r="CG54" s="297"/>
      <c r="CH54" s="297"/>
      <c r="CI54" s="297"/>
      <c r="CJ54" s="297"/>
      <c r="CK54" s="297"/>
      <c r="CL54" s="297"/>
      <c r="CM54" s="297"/>
      <c r="CN54" s="297"/>
      <c r="CO54" s="297"/>
      <c r="CP54" s="297"/>
      <c r="CQ54" s="297"/>
      <c r="CR54" s="297"/>
      <c r="CS54" s="297"/>
      <c r="CT54" s="297"/>
      <c r="CU54" s="297"/>
      <c r="CV54" s="297"/>
      <c r="CW54" s="297"/>
      <c r="CX54" s="297"/>
      <c r="CY54" s="297"/>
      <c r="CZ54" s="297"/>
      <c r="DA54" s="297"/>
      <c r="DB54" s="297"/>
      <c r="DC54" s="297"/>
      <c r="DD54" s="297"/>
      <c r="DE54" s="297"/>
      <c r="DF54" s="297"/>
      <c r="DG54" s="297"/>
      <c r="DH54" s="297"/>
      <c r="DI54" s="297"/>
      <c r="DJ54" s="297"/>
      <c r="DK54" s="297"/>
      <c r="DL54" s="297"/>
      <c r="DM54" s="297"/>
      <c r="DN54" s="297"/>
      <c r="DO54" s="297"/>
      <c r="DP54" s="297"/>
      <c r="DQ54" s="297"/>
      <c r="DR54" s="297"/>
      <c r="DS54" s="297"/>
      <c r="DT54" s="297"/>
      <c r="DU54" s="297"/>
      <c r="DV54" s="297"/>
      <c r="DW54" s="297"/>
      <c r="DX54" s="297"/>
      <c r="DY54" s="297"/>
      <c r="DZ54" s="297"/>
      <c r="EA54" s="297"/>
      <c r="EB54" s="297"/>
      <c r="EC54" s="297"/>
      <c r="ED54" s="297"/>
      <c r="EE54" s="297"/>
      <c r="EF54" s="297"/>
      <c r="EG54" s="297"/>
      <c r="EH54" s="297"/>
      <c r="EI54" s="297"/>
      <c r="EJ54" s="297"/>
      <c r="EK54" s="297"/>
      <c r="EL54" s="297"/>
      <c r="EM54" s="297"/>
      <c r="EN54" s="297"/>
      <c r="EO54" s="297"/>
      <c r="EP54" s="297"/>
      <c r="EQ54" s="297"/>
      <c r="ER54" s="297"/>
      <c r="ES54" s="297"/>
      <c r="ET54" s="297"/>
      <c r="EU54" s="297"/>
      <c r="EV54" s="297"/>
      <c r="EW54" s="297"/>
      <c r="EX54" s="297"/>
      <c r="EY54" s="297"/>
      <c r="EZ54" s="297"/>
      <c r="FA54" s="297"/>
      <c r="FB54" s="297"/>
      <c r="FC54" s="297"/>
      <c r="FD54" s="297"/>
      <c r="FE54" s="297"/>
      <c r="FF54" s="297"/>
      <c r="FG54" s="297"/>
      <c r="FH54" s="297"/>
      <c r="FI54" s="297"/>
      <c r="FJ54" s="297"/>
      <c r="FK54" s="297"/>
      <c r="FL54" s="297"/>
      <c r="FM54" s="297"/>
      <c r="FN54" s="297"/>
      <c r="FO54" s="297"/>
      <c r="FP54" s="297"/>
      <c r="FQ54" s="297"/>
      <c r="FR54" s="297"/>
      <c r="FS54" s="297"/>
      <c r="FT54" s="297"/>
      <c r="FU54" s="297"/>
      <c r="FV54" s="297"/>
      <c r="FW54" s="297"/>
      <c r="FX54" s="297"/>
      <c r="FY54" s="297"/>
      <c r="FZ54" s="297"/>
      <c r="GA54" s="297"/>
      <c r="GB54" s="297"/>
      <c r="GC54" s="297"/>
      <c r="GD54" s="297"/>
      <c r="GE54" s="297"/>
      <c r="GF54" s="297"/>
      <c r="GG54" s="297"/>
      <c r="GH54" s="297"/>
      <c r="GI54" s="297"/>
      <c r="GJ54" s="297"/>
      <c r="GK54" s="297"/>
      <c r="GL54" s="297"/>
      <c r="GM54" s="297"/>
      <c r="GN54" s="297"/>
      <c r="GO54" s="297"/>
      <c r="GP54" s="297"/>
      <c r="GQ54" s="297"/>
      <c r="GR54" s="297"/>
      <c r="GS54" s="297"/>
      <c r="GT54" s="297"/>
      <c r="GU54" s="297"/>
      <c r="GV54" s="297"/>
      <c r="GW54" s="297"/>
      <c r="GX54" s="297"/>
      <c r="GY54" s="297"/>
      <c r="GZ54" s="297"/>
      <c r="HA54" s="297"/>
      <c r="HB54" s="297"/>
      <c r="HC54" s="297"/>
      <c r="HD54" s="297"/>
      <c r="HE54" s="297"/>
      <c r="HF54" s="297"/>
      <c r="HG54" s="297"/>
      <c r="HH54" s="297"/>
      <c r="HI54" s="297"/>
      <c r="HJ54" s="297"/>
      <c r="HK54" s="297"/>
      <c r="HL54" s="297"/>
      <c r="HM54" s="297"/>
      <c r="HN54" s="297"/>
      <c r="HO54" s="297"/>
      <c r="HP54" s="297"/>
      <c r="HQ54" s="297"/>
      <c r="HR54" s="297"/>
      <c r="HS54" s="297"/>
      <c r="HT54" s="297"/>
      <c r="HU54" s="297"/>
      <c r="HV54" s="297"/>
      <c r="HW54" s="297"/>
      <c r="HX54" s="297"/>
      <c r="HY54" s="297"/>
      <c r="HZ54" s="297"/>
      <c r="IA54" s="297"/>
      <c r="IB54" s="297"/>
      <c r="IC54" s="297"/>
      <c r="ID54" s="297"/>
      <c r="IE54" s="297"/>
      <c r="IF54" s="297"/>
      <c r="IG54" s="297"/>
      <c r="IH54" s="297"/>
      <c r="II54" s="297"/>
      <c r="IJ54" s="297"/>
      <c r="IK54" s="297"/>
      <c r="IL54" s="297"/>
      <c r="IM54" s="297"/>
      <c r="IN54" s="297"/>
      <c r="IO54" s="297"/>
      <c r="IP54" s="297"/>
      <c r="IQ54" s="297"/>
      <c r="IR54" s="297"/>
    </row>
    <row r="55" s="280" customFormat="1" ht="24" customHeight="1" spans="1:252">
      <c r="A55" s="71" t="s">
        <v>949</v>
      </c>
      <c r="B55" s="71"/>
      <c r="C55" s="71"/>
      <c r="D55" s="69"/>
      <c r="E55" s="317">
        <f t="shared" si="0"/>
        <v>0</v>
      </c>
      <c r="F55" s="268">
        <v>0</v>
      </c>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c r="AN55" s="297"/>
      <c r="AO55" s="297"/>
      <c r="AP55" s="297"/>
      <c r="AQ55" s="297"/>
      <c r="AR55" s="297"/>
      <c r="AS55" s="297"/>
      <c r="AT55" s="297"/>
      <c r="AU55" s="297"/>
      <c r="AV55" s="297"/>
      <c r="AW55" s="297"/>
      <c r="AX55" s="297"/>
      <c r="AY55" s="297"/>
      <c r="AZ55" s="297"/>
      <c r="BA55" s="297"/>
      <c r="BB55" s="297"/>
      <c r="BC55" s="297"/>
      <c r="BD55" s="297"/>
      <c r="BE55" s="297"/>
      <c r="BF55" s="297"/>
      <c r="BG55" s="297"/>
      <c r="BH55" s="297"/>
      <c r="BI55" s="297"/>
      <c r="BJ55" s="297"/>
      <c r="BK55" s="297"/>
      <c r="BL55" s="297"/>
      <c r="BM55" s="297"/>
      <c r="BN55" s="297"/>
      <c r="BO55" s="297"/>
      <c r="BP55" s="297"/>
      <c r="BQ55" s="297"/>
      <c r="BR55" s="297"/>
      <c r="BS55" s="297"/>
      <c r="BT55" s="297"/>
      <c r="BU55" s="297"/>
      <c r="BV55" s="297"/>
      <c r="BW55" s="297"/>
      <c r="BX55" s="297"/>
      <c r="BY55" s="297"/>
      <c r="BZ55" s="297"/>
      <c r="CA55" s="297"/>
      <c r="CB55" s="297"/>
      <c r="CC55" s="297"/>
      <c r="CD55" s="297"/>
      <c r="CE55" s="297"/>
      <c r="CF55" s="297"/>
      <c r="CG55" s="297"/>
      <c r="CH55" s="297"/>
      <c r="CI55" s="297"/>
      <c r="CJ55" s="297"/>
      <c r="CK55" s="297"/>
      <c r="CL55" s="297"/>
      <c r="CM55" s="297"/>
      <c r="CN55" s="297"/>
      <c r="CO55" s="297"/>
      <c r="CP55" s="297"/>
      <c r="CQ55" s="297"/>
      <c r="CR55" s="297"/>
      <c r="CS55" s="297"/>
      <c r="CT55" s="297"/>
      <c r="CU55" s="297"/>
      <c r="CV55" s="297"/>
      <c r="CW55" s="297"/>
      <c r="CX55" s="297"/>
      <c r="CY55" s="297"/>
      <c r="CZ55" s="297"/>
      <c r="DA55" s="297"/>
      <c r="DB55" s="297"/>
      <c r="DC55" s="297"/>
      <c r="DD55" s="297"/>
      <c r="DE55" s="297"/>
      <c r="DF55" s="297"/>
      <c r="DG55" s="297"/>
      <c r="DH55" s="297"/>
      <c r="DI55" s="297"/>
      <c r="DJ55" s="297"/>
      <c r="DK55" s="297"/>
      <c r="DL55" s="297"/>
      <c r="DM55" s="297"/>
      <c r="DN55" s="297"/>
      <c r="DO55" s="297"/>
      <c r="DP55" s="297"/>
      <c r="DQ55" s="297"/>
      <c r="DR55" s="297"/>
      <c r="DS55" s="297"/>
      <c r="DT55" s="297"/>
      <c r="DU55" s="297"/>
      <c r="DV55" s="297"/>
      <c r="DW55" s="297"/>
      <c r="DX55" s="297"/>
      <c r="DY55" s="297"/>
      <c r="DZ55" s="297"/>
      <c r="EA55" s="297"/>
      <c r="EB55" s="297"/>
      <c r="EC55" s="297"/>
      <c r="ED55" s="297"/>
      <c r="EE55" s="297"/>
      <c r="EF55" s="297"/>
      <c r="EG55" s="297"/>
      <c r="EH55" s="297"/>
      <c r="EI55" s="297"/>
      <c r="EJ55" s="297"/>
      <c r="EK55" s="297"/>
      <c r="EL55" s="297"/>
      <c r="EM55" s="297"/>
      <c r="EN55" s="297"/>
      <c r="EO55" s="297"/>
      <c r="EP55" s="297"/>
      <c r="EQ55" s="297"/>
      <c r="ER55" s="297"/>
      <c r="ES55" s="297"/>
      <c r="ET55" s="297"/>
      <c r="EU55" s="297"/>
      <c r="EV55" s="297"/>
      <c r="EW55" s="297"/>
      <c r="EX55" s="297"/>
      <c r="EY55" s="297"/>
      <c r="EZ55" s="297"/>
      <c r="FA55" s="297"/>
      <c r="FB55" s="297"/>
      <c r="FC55" s="297"/>
      <c r="FD55" s="297"/>
      <c r="FE55" s="297"/>
      <c r="FF55" s="297"/>
      <c r="FG55" s="297"/>
      <c r="FH55" s="297"/>
      <c r="FI55" s="297"/>
      <c r="FJ55" s="297"/>
      <c r="FK55" s="297"/>
      <c r="FL55" s="297"/>
      <c r="FM55" s="297"/>
      <c r="FN55" s="297"/>
      <c r="FO55" s="297"/>
      <c r="FP55" s="297"/>
      <c r="FQ55" s="297"/>
      <c r="FR55" s="297"/>
      <c r="FS55" s="297"/>
      <c r="FT55" s="297"/>
      <c r="FU55" s="297"/>
      <c r="FV55" s="297"/>
      <c r="FW55" s="297"/>
      <c r="FX55" s="297"/>
      <c r="FY55" s="297"/>
      <c r="FZ55" s="297"/>
      <c r="GA55" s="297"/>
      <c r="GB55" s="297"/>
      <c r="GC55" s="297"/>
      <c r="GD55" s="297"/>
      <c r="GE55" s="297"/>
      <c r="GF55" s="297"/>
      <c r="GG55" s="297"/>
      <c r="GH55" s="297"/>
      <c r="GI55" s="297"/>
      <c r="GJ55" s="297"/>
      <c r="GK55" s="297"/>
      <c r="GL55" s="297"/>
      <c r="GM55" s="297"/>
      <c r="GN55" s="297"/>
      <c r="GO55" s="297"/>
      <c r="GP55" s="297"/>
      <c r="GQ55" s="297"/>
      <c r="GR55" s="297"/>
      <c r="GS55" s="297"/>
      <c r="GT55" s="297"/>
      <c r="GU55" s="297"/>
      <c r="GV55" s="297"/>
      <c r="GW55" s="297"/>
      <c r="GX55" s="297"/>
      <c r="GY55" s="297"/>
      <c r="GZ55" s="297"/>
      <c r="HA55" s="297"/>
      <c r="HB55" s="297"/>
      <c r="HC55" s="297"/>
      <c r="HD55" s="297"/>
      <c r="HE55" s="297"/>
      <c r="HF55" s="297"/>
      <c r="HG55" s="297"/>
      <c r="HH55" s="297"/>
      <c r="HI55" s="297"/>
      <c r="HJ55" s="297"/>
      <c r="HK55" s="297"/>
      <c r="HL55" s="297"/>
      <c r="HM55" s="297"/>
      <c r="HN55" s="297"/>
      <c r="HO55" s="297"/>
      <c r="HP55" s="297"/>
      <c r="HQ55" s="297"/>
      <c r="HR55" s="297"/>
      <c r="HS55" s="297"/>
      <c r="HT55" s="297"/>
      <c r="HU55" s="297"/>
      <c r="HV55" s="297"/>
      <c r="HW55" s="297"/>
      <c r="HX55" s="297"/>
      <c r="HY55" s="297"/>
      <c r="HZ55" s="297"/>
      <c r="IA55" s="297"/>
      <c r="IB55" s="297"/>
      <c r="IC55" s="297"/>
      <c r="ID55" s="297"/>
      <c r="IE55" s="297"/>
      <c r="IF55" s="297"/>
      <c r="IG55" s="297"/>
      <c r="IH55" s="297"/>
      <c r="II55" s="297"/>
      <c r="IJ55" s="297"/>
      <c r="IK55" s="297"/>
      <c r="IL55" s="297"/>
      <c r="IM55" s="297"/>
      <c r="IN55" s="297"/>
      <c r="IO55" s="297"/>
      <c r="IP55" s="297"/>
      <c r="IQ55" s="297"/>
      <c r="IR55" s="297"/>
    </row>
    <row r="56" s="280" customFormat="1" ht="24" customHeight="1" spans="1:252">
      <c r="A56" s="66" t="s">
        <v>1319</v>
      </c>
      <c r="B56" s="71"/>
      <c r="C56" s="318">
        <f>SUM(C57:C60)</f>
        <v>42156</v>
      </c>
      <c r="D56" s="69">
        <v>83337</v>
      </c>
      <c r="E56" s="317">
        <f t="shared" si="0"/>
        <v>1.97687161969826</v>
      </c>
      <c r="F56" s="268">
        <v>1.29050590767611</v>
      </c>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7"/>
      <c r="AY56" s="297"/>
      <c r="AZ56" s="297"/>
      <c r="BA56" s="297"/>
      <c r="BB56" s="297"/>
      <c r="BC56" s="297"/>
      <c r="BD56" s="297"/>
      <c r="BE56" s="297"/>
      <c r="BF56" s="297"/>
      <c r="BG56" s="297"/>
      <c r="BH56" s="297"/>
      <c r="BI56" s="297"/>
      <c r="BJ56" s="297"/>
      <c r="BK56" s="297"/>
      <c r="BL56" s="297"/>
      <c r="BM56" s="297"/>
      <c r="BN56" s="297"/>
      <c r="BO56" s="297"/>
      <c r="BP56" s="297"/>
      <c r="BQ56" s="297"/>
      <c r="BR56" s="297"/>
      <c r="BS56" s="297"/>
      <c r="BT56" s="297"/>
      <c r="BU56" s="297"/>
      <c r="BV56" s="297"/>
      <c r="BW56" s="297"/>
      <c r="BX56" s="297"/>
      <c r="BY56" s="297"/>
      <c r="BZ56" s="297"/>
      <c r="CA56" s="297"/>
      <c r="CB56" s="297"/>
      <c r="CC56" s="297"/>
      <c r="CD56" s="297"/>
      <c r="CE56" s="297"/>
      <c r="CF56" s="297"/>
      <c r="CG56" s="297"/>
      <c r="CH56" s="297"/>
      <c r="CI56" s="297"/>
      <c r="CJ56" s="297"/>
      <c r="CK56" s="297"/>
      <c r="CL56" s="297"/>
      <c r="CM56" s="297"/>
      <c r="CN56" s="297"/>
      <c r="CO56" s="297"/>
      <c r="CP56" s="297"/>
      <c r="CQ56" s="297"/>
      <c r="CR56" s="297"/>
      <c r="CS56" s="297"/>
      <c r="CT56" s="297"/>
      <c r="CU56" s="297"/>
      <c r="CV56" s="297"/>
      <c r="CW56" s="297"/>
      <c r="CX56" s="297"/>
      <c r="CY56" s="297"/>
      <c r="CZ56" s="297"/>
      <c r="DA56" s="297"/>
      <c r="DB56" s="297"/>
      <c r="DC56" s="297"/>
      <c r="DD56" s="297"/>
      <c r="DE56" s="297"/>
      <c r="DF56" s="297"/>
      <c r="DG56" s="297"/>
      <c r="DH56" s="297"/>
      <c r="DI56" s="297"/>
      <c r="DJ56" s="297"/>
      <c r="DK56" s="297"/>
      <c r="DL56" s="297"/>
      <c r="DM56" s="297"/>
      <c r="DN56" s="297"/>
      <c r="DO56" s="297"/>
      <c r="DP56" s="297"/>
      <c r="DQ56" s="297"/>
      <c r="DR56" s="297"/>
      <c r="DS56" s="297"/>
      <c r="DT56" s="297"/>
      <c r="DU56" s="297"/>
      <c r="DV56" s="297"/>
      <c r="DW56" s="297"/>
      <c r="DX56" s="297"/>
      <c r="DY56" s="297"/>
      <c r="DZ56" s="297"/>
      <c r="EA56" s="297"/>
      <c r="EB56" s="297"/>
      <c r="EC56" s="297"/>
      <c r="ED56" s="297"/>
      <c r="EE56" s="297"/>
      <c r="EF56" s="297"/>
      <c r="EG56" s="297"/>
      <c r="EH56" s="297"/>
      <c r="EI56" s="297"/>
      <c r="EJ56" s="297"/>
      <c r="EK56" s="297"/>
      <c r="EL56" s="297"/>
      <c r="EM56" s="297"/>
      <c r="EN56" s="297"/>
      <c r="EO56" s="297"/>
      <c r="EP56" s="297"/>
      <c r="EQ56" s="297"/>
      <c r="ER56" s="297"/>
      <c r="ES56" s="297"/>
      <c r="ET56" s="297"/>
      <c r="EU56" s="297"/>
      <c r="EV56" s="297"/>
      <c r="EW56" s="297"/>
      <c r="EX56" s="297"/>
      <c r="EY56" s="297"/>
      <c r="EZ56" s="297"/>
      <c r="FA56" s="297"/>
      <c r="FB56" s="297"/>
      <c r="FC56" s="297"/>
      <c r="FD56" s="297"/>
      <c r="FE56" s="297"/>
      <c r="FF56" s="297"/>
      <c r="FG56" s="297"/>
      <c r="FH56" s="297"/>
      <c r="FI56" s="297"/>
      <c r="FJ56" s="297"/>
      <c r="FK56" s="297"/>
      <c r="FL56" s="297"/>
      <c r="FM56" s="297"/>
      <c r="FN56" s="297"/>
      <c r="FO56" s="297"/>
      <c r="FP56" s="297"/>
      <c r="FQ56" s="297"/>
      <c r="FR56" s="297"/>
      <c r="FS56" s="297"/>
      <c r="FT56" s="297"/>
      <c r="FU56" s="297"/>
      <c r="FV56" s="297"/>
      <c r="FW56" s="297"/>
      <c r="FX56" s="297"/>
      <c r="FY56" s="297"/>
      <c r="FZ56" s="297"/>
      <c r="GA56" s="297"/>
      <c r="GB56" s="297"/>
      <c r="GC56" s="297"/>
      <c r="GD56" s="297"/>
      <c r="GE56" s="297"/>
      <c r="GF56" s="297"/>
      <c r="GG56" s="297"/>
      <c r="GH56" s="297"/>
      <c r="GI56" s="297"/>
      <c r="GJ56" s="297"/>
      <c r="GK56" s="297"/>
      <c r="GL56" s="297"/>
      <c r="GM56" s="297"/>
      <c r="GN56" s="297"/>
      <c r="GO56" s="297"/>
      <c r="GP56" s="297"/>
      <c r="GQ56" s="297"/>
      <c r="GR56" s="297"/>
      <c r="GS56" s="297"/>
      <c r="GT56" s="297"/>
      <c r="GU56" s="297"/>
      <c r="GV56" s="297"/>
      <c r="GW56" s="297"/>
      <c r="GX56" s="297"/>
      <c r="GY56" s="297"/>
      <c r="GZ56" s="297"/>
      <c r="HA56" s="297"/>
      <c r="HB56" s="297"/>
      <c r="HC56" s="297"/>
      <c r="HD56" s="297"/>
      <c r="HE56" s="297"/>
      <c r="HF56" s="297"/>
      <c r="HG56" s="297"/>
      <c r="HH56" s="297"/>
      <c r="HI56" s="297"/>
      <c r="HJ56" s="297"/>
      <c r="HK56" s="297"/>
      <c r="HL56" s="297"/>
      <c r="HM56" s="297"/>
      <c r="HN56" s="297"/>
      <c r="HO56" s="297"/>
      <c r="HP56" s="297"/>
      <c r="HQ56" s="297"/>
      <c r="HR56" s="297"/>
      <c r="HS56" s="297"/>
      <c r="HT56" s="297"/>
      <c r="HU56" s="297"/>
      <c r="HV56" s="297"/>
      <c r="HW56" s="297"/>
      <c r="HX56" s="297"/>
      <c r="HY56" s="297"/>
      <c r="HZ56" s="297"/>
      <c r="IA56" s="297"/>
      <c r="IB56" s="297"/>
      <c r="IC56" s="297"/>
      <c r="ID56" s="297"/>
      <c r="IE56" s="297"/>
      <c r="IF56" s="297"/>
      <c r="IG56" s="297"/>
      <c r="IH56" s="297"/>
      <c r="II56" s="297"/>
      <c r="IJ56" s="297"/>
      <c r="IK56" s="297"/>
      <c r="IL56" s="297"/>
      <c r="IM56" s="297"/>
      <c r="IN56" s="297"/>
      <c r="IO56" s="297"/>
      <c r="IP56" s="297"/>
      <c r="IQ56" s="297"/>
      <c r="IR56" s="297"/>
    </row>
    <row r="57" s="280" customFormat="1" ht="24" customHeight="1" spans="1:252">
      <c r="A57" s="71" t="s">
        <v>1320</v>
      </c>
      <c r="B57" s="71"/>
      <c r="C57" s="319">
        <v>41700</v>
      </c>
      <c r="D57" s="69">
        <v>82700</v>
      </c>
      <c r="E57" s="317">
        <f t="shared" si="0"/>
        <v>1.98321342925659</v>
      </c>
      <c r="F57" s="268">
        <v>1.30647709320695</v>
      </c>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c r="AN57" s="297"/>
      <c r="AO57" s="297"/>
      <c r="AP57" s="297"/>
      <c r="AQ57" s="297"/>
      <c r="AR57" s="297"/>
      <c r="AS57" s="297"/>
      <c r="AT57" s="297"/>
      <c r="AU57" s="297"/>
      <c r="AV57" s="297"/>
      <c r="AW57" s="297"/>
      <c r="AX57" s="297"/>
      <c r="AY57" s="297"/>
      <c r="AZ57" s="297"/>
      <c r="BA57" s="297"/>
      <c r="BB57" s="297"/>
      <c r="BC57" s="297"/>
      <c r="BD57" s="297"/>
      <c r="BE57" s="297"/>
      <c r="BF57" s="297"/>
      <c r="BG57" s="297"/>
      <c r="BH57" s="297"/>
      <c r="BI57" s="297"/>
      <c r="BJ57" s="297"/>
      <c r="BK57" s="297"/>
      <c r="BL57" s="297"/>
      <c r="BM57" s="297"/>
      <c r="BN57" s="297"/>
      <c r="BO57" s="297"/>
      <c r="BP57" s="297"/>
      <c r="BQ57" s="297"/>
      <c r="BR57" s="297"/>
      <c r="BS57" s="297"/>
      <c r="BT57" s="297"/>
      <c r="BU57" s="297"/>
      <c r="BV57" s="297"/>
      <c r="BW57" s="297"/>
      <c r="BX57" s="297"/>
      <c r="BY57" s="297"/>
      <c r="BZ57" s="297"/>
      <c r="CA57" s="297"/>
      <c r="CB57" s="297"/>
      <c r="CC57" s="297"/>
      <c r="CD57" s="297"/>
      <c r="CE57" s="297"/>
      <c r="CF57" s="297"/>
      <c r="CG57" s="297"/>
      <c r="CH57" s="297"/>
      <c r="CI57" s="297"/>
      <c r="CJ57" s="297"/>
      <c r="CK57" s="297"/>
      <c r="CL57" s="297"/>
      <c r="CM57" s="297"/>
      <c r="CN57" s="297"/>
      <c r="CO57" s="297"/>
      <c r="CP57" s="297"/>
      <c r="CQ57" s="297"/>
      <c r="CR57" s="297"/>
      <c r="CS57" s="297"/>
      <c r="CT57" s="297"/>
      <c r="CU57" s="297"/>
      <c r="CV57" s="297"/>
      <c r="CW57" s="297"/>
      <c r="CX57" s="297"/>
      <c r="CY57" s="297"/>
      <c r="CZ57" s="297"/>
      <c r="DA57" s="297"/>
      <c r="DB57" s="297"/>
      <c r="DC57" s="297"/>
      <c r="DD57" s="297"/>
      <c r="DE57" s="297"/>
      <c r="DF57" s="297"/>
      <c r="DG57" s="297"/>
      <c r="DH57" s="297"/>
      <c r="DI57" s="297"/>
      <c r="DJ57" s="297"/>
      <c r="DK57" s="297"/>
      <c r="DL57" s="297"/>
      <c r="DM57" s="297"/>
      <c r="DN57" s="297"/>
      <c r="DO57" s="297"/>
      <c r="DP57" s="297"/>
      <c r="DQ57" s="297"/>
      <c r="DR57" s="297"/>
      <c r="DS57" s="297"/>
      <c r="DT57" s="297"/>
      <c r="DU57" s="297"/>
      <c r="DV57" s="297"/>
      <c r="DW57" s="297"/>
      <c r="DX57" s="297"/>
      <c r="DY57" s="297"/>
      <c r="DZ57" s="297"/>
      <c r="EA57" s="297"/>
      <c r="EB57" s="297"/>
      <c r="EC57" s="297"/>
      <c r="ED57" s="297"/>
      <c r="EE57" s="297"/>
      <c r="EF57" s="297"/>
      <c r="EG57" s="297"/>
      <c r="EH57" s="297"/>
      <c r="EI57" s="297"/>
      <c r="EJ57" s="297"/>
      <c r="EK57" s="297"/>
      <c r="EL57" s="297"/>
      <c r="EM57" s="297"/>
      <c r="EN57" s="297"/>
      <c r="EO57" s="297"/>
      <c r="EP57" s="297"/>
      <c r="EQ57" s="297"/>
      <c r="ER57" s="297"/>
      <c r="ES57" s="297"/>
      <c r="ET57" s="297"/>
      <c r="EU57" s="297"/>
      <c r="EV57" s="297"/>
      <c r="EW57" s="297"/>
      <c r="EX57" s="297"/>
      <c r="EY57" s="297"/>
      <c r="EZ57" s="297"/>
      <c r="FA57" s="297"/>
      <c r="FB57" s="297"/>
      <c r="FC57" s="297"/>
      <c r="FD57" s="297"/>
      <c r="FE57" s="297"/>
      <c r="FF57" s="297"/>
      <c r="FG57" s="297"/>
      <c r="FH57" s="297"/>
      <c r="FI57" s="297"/>
      <c r="FJ57" s="297"/>
      <c r="FK57" s="297"/>
      <c r="FL57" s="297"/>
      <c r="FM57" s="297"/>
      <c r="FN57" s="297"/>
      <c r="FO57" s="297"/>
      <c r="FP57" s="297"/>
      <c r="FQ57" s="297"/>
      <c r="FR57" s="297"/>
      <c r="FS57" s="297"/>
      <c r="FT57" s="297"/>
      <c r="FU57" s="297"/>
      <c r="FV57" s="297"/>
      <c r="FW57" s="297"/>
      <c r="FX57" s="297"/>
      <c r="FY57" s="297"/>
      <c r="FZ57" s="297"/>
      <c r="GA57" s="297"/>
      <c r="GB57" s="297"/>
      <c r="GC57" s="297"/>
      <c r="GD57" s="297"/>
      <c r="GE57" s="297"/>
      <c r="GF57" s="297"/>
      <c r="GG57" s="297"/>
      <c r="GH57" s="297"/>
      <c r="GI57" s="297"/>
      <c r="GJ57" s="297"/>
      <c r="GK57" s="297"/>
      <c r="GL57" s="297"/>
      <c r="GM57" s="297"/>
      <c r="GN57" s="297"/>
      <c r="GO57" s="297"/>
      <c r="GP57" s="297"/>
      <c r="GQ57" s="297"/>
      <c r="GR57" s="297"/>
      <c r="GS57" s="297"/>
      <c r="GT57" s="297"/>
      <c r="GU57" s="297"/>
      <c r="GV57" s="297"/>
      <c r="GW57" s="297"/>
      <c r="GX57" s="297"/>
      <c r="GY57" s="297"/>
      <c r="GZ57" s="297"/>
      <c r="HA57" s="297"/>
      <c r="HB57" s="297"/>
      <c r="HC57" s="297"/>
      <c r="HD57" s="297"/>
      <c r="HE57" s="297"/>
      <c r="HF57" s="297"/>
      <c r="HG57" s="297"/>
      <c r="HH57" s="297"/>
      <c r="HI57" s="297"/>
      <c r="HJ57" s="297"/>
      <c r="HK57" s="297"/>
      <c r="HL57" s="297"/>
      <c r="HM57" s="297"/>
      <c r="HN57" s="297"/>
      <c r="HO57" s="297"/>
      <c r="HP57" s="297"/>
      <c r="HQ57" s="297"/>
      <c r="HR57" s="297"/>
      <c r="HS57" s="297"/>
      <c r="HT57" s="297"/>
      <c r="HU57" s="297"/>
      <c r="HV57" s="297"/>
      <c r="HW57" s="297"/>
      <c r="HX57" s="297"/>
      <c r="HY57" s="297"/>
      <c r="HZ57" s="297"/>
      <c r="IA57" s="297"/>
      <c r="IB57" s="297"/>
      <c r="IC57" s="297"/>
      <c r="ID57" s="297"/>
      <c r="IE57" s="297"/>
      <c r="IF57" s="297"/>
      <c r="IG57" s="297"/>
      <c r="IH57" s="297"/>
      <c r="II57" s="297"/>
      <c r="IJ57" s="297"/>
      <c r="IK57" s="297"/>
      <c r="IL57" s="297"/>
      <c r="IM57" s="297"/>
      <c r="IN57" s="297"/>
      <c r="IO57" s="297"/>
      <c r="IP57" s="297"/>
      <c r="IQ57" s="297"/>
      <c r="IR57" s="297"/>
    </row>
    <row r="58" s="280" customFormat="1" ht="24" customHeight="1" spans="1:252">
      <c r="A58" s="71" t="s">
        <v>1321</v>
      </c>
      <c r="B58" s="71"/>
      <c r="C58" s="71"/>
      <c r="D58" s="69"/>
      <c r="E58" s="317">
        <f t="shared" si="0"/>
        <v>0</v>
      </c>
      <c r="F58" s="268">
        <v>0</v>
      </c>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297"/>
      <c r="AO58" s="297"/>
      <c r="AP58" s="297"/>
      <c r="AQ58" s="297"/>
      <c r="AR58" s="297"/>
      <c r="AS58" s="297"/>
      <c r="AT58" s="297"/>
      <c r="AU58" s="297"/>
      <c r="AV58" s="297"/>
      <c r="AW58" s="297"/>
      <c r="AX58" s="297"/>
      <c r="AY58" s="297"/>
      <c r="AZ58" s="297"/>
      <c r="BA58" s="297"/>
      <c r="BB58" s="297"/>
      <c r="BC58" s="297"/>
      <c r="BD58" s="297"/>
      <c r="BE58" s="297"/>
      <c r="BF58" s="297"/>
      <c r="BG58" s="297"/>
      <c r="BH58" s="297"/>
      <c r="BI58" s="297"/>
      <c r="BJ58" s="297"/>
      <c r="BK58" s="297"/>
      <c r="BL58" s="297"/>
      <c r="BM58" s="297"/>
      <c r="BN58" s="297"/>
      <c r="BO58" s="297"/>
      <c r="BP58" s="297"/>
      <c r="BQ58" s="297"/>
      <c r="BR58" s="297"/>
      <c r="BS58" s="297"/>
      <c r="BT58" s="297"/>
      <c r="BU58" s="297"/>
      <c r="BV58" s="297"/>
      <c r="BW58" s="297"/>
      <c r="BX58" s="297"/>
      <c r="BY58" s="297"/>
      <c r="BZ58" s="297"/>
      <c r="CA58" s="297"/>
      <c r="CB58" s="297"/>
      <c r="CC58" s="297"/>
      <c r="CD58" s="297"/>
      <c r="CE58" s="297"/>
      <c r="CF58" s="297"/>
      <c r="CG58" s="297"/>
      <c r="CH58" s="297"/>
      <c r="CI58" s="297"/>
      <c r="CJ58" s="297"/>
      <c r="CK58" s="297"/>
      <c r="CL58" s="297"/>
      <c r="CM58" s="297"/>
      <c r="CN58" s="297"/>
      <c r="CO58" s="297"/>
      <c r="CP58" s="297"/>
      <c r="CQ58" s="297"/>
      <c r="CR58" s="297"/>
      <c r="CS58" s="297"/>
      <c r="CT58" s="297"/>
      <c r="CU58" s="297"/>
      <c r="CV58" s="297"/>
      <c r="CW58" s="297"/>
      <c r="CX58" s="297"/>
      <c r="CY58" s="297"/>
      <c r="CZ58" s="297"/>
      <c r="DA58" s="297"/>
      <c r="DB58" s="297"/>
      <c r="DC58" s="297"/>
      <c r="DD58" s="297"/>
      <c r="DE58" s="297"/>
      <c r="DF58" s="297"/>
      <c r="DG58" s="297"/>
      <c r="DH58" s="297"/>
      <c r="DI58" s="297"/>
      <c r="DJ58" s="297"/>
      <c r="DK58" s="297"/>
      <c r="DL58" s="297"/>
      <c r="DM58" s="297"/>
      <c r="DN58" s="297"/>
      <c r="DO58" s="297"/>
      <c r="DP58" s="297"/>
      <c r="DQ58" s="297"/>
      <c r="DR58" s="297"/>
      <c r="DS58" s="297"/>
      <c r="DT58" s="297"/>
      <c r="DU58" s="297"/>
      <c r="DV58" s="297"/>
      <c r="DW58" s="297"/>
      <c r="DX58" s="297"/>
      <c r="DY58" s="297"/>
      <c r="DZ58" s="297"/>
      <c r="EA58" s="297"/>
      <c r="EB58" s="297"/>
      <c r="EC58" s="297"/>
      <c r="ED58" s="297"/>
      <c r="EE58" s="297"/>
      <c r="EF58" s="297"/>
      <c r="EG58" s="297"/>
      <c r="EH58" s="297"/>
      <c r="EI58" s="297"/>
      <c r="EJ58" s="297"/>
      <c r="EK58" s="297"/>
      <c r="EL58" s="297"/>
      <c r="EM58" s="297"/>
      <c r="EN58" s="297"/>
      <c r="EO58" s="297"/>
      <c r="EP58" s="297"/>
      <c r="EQ58" s="297"/>
      <c r="ER58" s="297"/>
      <c r="ES58" s="297"/>
      <c r="ET58" s="297"/>
      <c r="EU58" s="297"/>
      <c r="EV58" s="297"/>
      <c r="EW58" s="297"/>
      <c r="EX58" s="297"/>
      <c r="EY58" s="297"/>
      <c r="EZ58" s="297"/>
      <c r="FA58" s="297"/>
      <c r="FB58" s="297"/>
      <c r="FC58" s="297"/>
      <c r="FD58" s="297"/>
      <c r="FE58" s="297"/>
      <c r="FF58" s="297"/>
      <c r="FG58" s="297"/>
      <c r="FH58" s="297"/>
      <c r="FI58" s="297"/>
      <c r="FJ58" s="297"/>
      <c r="FK58" s="297"/>
      <c r="FL58" s="297"/>
      <c r="FM58" s="297"/>
      <c r="FN58" s="297"/>
      <c r="FO58" s="297"/>
      <c r="FP58" s="297"/>
      <c r="FQ58" s="297"/>
      <c r="FR58" s="297"/>
      <c r="FS58" s="297"/>
      <c r="FT58" s="297"/>
      <c r="FU58" s="297"/>
      <c r="FV58" s="297"/>
      <c r="FW58" s="297"/>
      <c r="FX58" s="297"/>
      <c r="FY58" s="297"/>
      <c r="FZ58" s="297"/>
      <c r="GA58" s="297"/>
      <c r="GB58" s="297"/>
      <c r="GC58" s="297"/>
      <c r="GD58" s="297"/>
      <c r="GE58" s="297"/>
      <c r="GF58" s="297"/>
      <c r="GG58" s="297"/>
      <c r="GH58" s="297"/>
      <c r="GI58" s="297"/>
      <c r="GJ58" s="297"/>
      <c r="GK58" s="297"/>
      <c r="GL58" s="297"/>
      <c r="GM58" s="297"/>
      <c r="GN58" s="297"/>
      <c r="GO58" s="297"/>
      <c r="GP58" s="297"/>
      <c r="GQ58" s="297"/>
      <c r="GR58" s="297"/>
      <c r="GS58" s="297"/>
      <c r="GT58" s="297"/>
      <c r="GU58" s="297"/>
      <c r="GV58" s="297"/>
      <c r="GW58" s="297"/>
      <c r="GX58" s="297"/>
      <c r="GY58" s="297"/>
      <c r="GZ58" s="297"/>
      <c r="HA58" s="297"/>
      <c r="HB58" s="297"/>
      <c r="HC58" s="297"/>
      <c r="HD58" s="297"/>
      <c r="HE58" s="297"/>
      <c r="HF58" s="297"/>
      <c r="HG58" s="297"/>
      <c r="HH58" s="297"/>
      <c r="HI58" s="297"/>
      <c r="HJ58" s="297"/>
      <c r="HK58" s="297"/>
      <c r="HL58" s="297"/>
      <c r="HM58" s="297"/>
      <c r="HN58" s="297"/>
      <c r="HO58" s="297"/>
      <c r="HP58" s="297"/>
      <c r="HQ58" s="297"/>
      <c r="HR58" s="297"/>
      <c r="HS58" s="297"/>
      <c r="HT58" s="297"/>
      <c r="HU58" s="297"/>
      <c r="HV58" s="297"/>
      <c r="HW58" s="297"/>
      <c r="HX58" s="297"/>
      <c r="HY58" s="297"/>
      <c r="HZ58" s="297"/>
      <c r="IA58" s="297"/>
      <c r="IB58" s="297"/>
      <c r="IC58" s="297"/>
      <c r="ID58" s="297"/>
      <c r="IE58" s="297"/>
      <c r="IF58" s="297"/>
      <c r="IG58" s="297"/>
      <c r="IH58" s="297"/>
      <c r="II58" s="297"/>
      <c r="IJ58" s="297"/>
      <c r="IK58" s="297"/>
      <c r="IL58" s="297"/>
      <c r="IM58" s="297"/>
      <c r="IN58" s="297"/>
      <c r="IO58" s="297"/>
      <c r="IP58" s="297"/>
      <c r="IQ58" s="297"/>
      <c r="IR58" s="297"/>
    </row>
    <row r="59" s="280" customFormat="1" ht="24" customHeight="1" spans="1:252">
      <c r="A59" s="71" t="s">
        <v>1322</v>
      </c>
      <c r="B59" s="71"/>
      <c r="C59" s="71"/>
      <c r="D59" s="69"/>
      <c r="E59" s="317">
        <f t="shared" si="0"/>
        <v>0</v>
      </c>
      <c r="F59" s="268">
        <v>0</v>
      </c>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297"/>
      <c r="AO59" s="297"/>
      <c r="AP59" s="297"/>
      <c r="AQ59" s="297"/>
      <c r="AR59" s="297"/>
      <c r="AS59" s="297"/>
      <c r="AT59" s="297"/>
      <c r="AU59" s="297"/>
      <c r="AV59" s="297"/>
      <c r="AW59" s="297"/>
      <c r="AX59" s="297"/>
      <c r="AY59" s="297"/>
      <c r="AZ59" s="297"/>
      <c r="BA59" s="297"/>
      <c r="BB59" s="297"/>
      <c r="BC59" s="297"/>
      <c r="BD59" s="297"/>
      <c r="BE59" s="297"/>
      <c r="BF59" s="297"/>
      <c r="BG59" s="297"/>
      <c r="BH59" s="297"/>
      <c r="BI59" s="297"/>
      <c r="BJ59" s="297"/>
      <c r="BK59" s="297"/>
      <c r="BL59" s="297"/>
      <c r="BM59" s="297"/>
      <c r="BN59" s="297"/>
      <c r="BO59" s="297"/>
      <c r="BP59" s="297"/>
      <c r="BQ59" s="297"/>
      <c r="BR59" s="297"/>
      <c r="BS59" s="297"/>
      <c r="BT59" s="297"/>
      <c r="BU59" s="297"/>
      <c r="BV59" s="297"/>
      <c r="BW59" s="297"/>
      <c r="BX59" s="297"/>
      <c r="BY59" s="297"/>
      <c r="BZ59" s="297"/>
      <c r="CA59" s="297"/>
      <c r="CB59" s="297"/>
      <c r="CC59" s="297"/>
      <c r="CD59" s="297"/>
      <c r="CE59" s="297"/>
      <c r="CF59" s="297"/>
      <c r="CG59" s="297"/>
      <c r="CH59" s="297"/>
      <c r="CI59" s="297"/>
      <c r="CJ59" s="297"/>
      <c r="CK59" s="297"/>
      <c r="CL59" s="297"/>
      <c r="CM59" s="297"/>
      <c r="CN59" s="297"/>
      <c r="CO59" s="297"/>
      <c r="CP59" s="297"/>
      <c r="CQ59" s="297"/>
      <c r="CR59" s="297"/>
      <c r="CS59" s="297"/>
      <c r="CT59" s="297"/>
      <c r="CU59" s="297"/>
      <c r="CV59" s="297"/>
      <c r="CW59" s="297"/>
      <c r="CX59" s="297"/>
      <c r="CY59" s="297"/>
      <c r="CZ59" s="297"/>
      <c r="DA59" s="297"/>
      <c r="DB59" s="297"/>
      <c r="DC59" s="297"/>
      <c r="DD59" s="297"/>
      <c r="DE59" s="297"/>
      <c r="DF59" s="297"/>
      <c r="DG59" s="297"/>
      <c r="DH59" s="297"/>
      <c r="DI59" s="297"/>
      <c r="DJ59" s="297"/>
      <c r="DK59" s="297"/>
      <c r="DL59" s="297"/>
      <c r="DM59" s="297"/>
      <c r="DN59" s="297"/>
      <c r="DO59" s="297"/>
      <c r="DP59" s="297"/>
      <c r="DQ59" s="297"/>
      <c r="DR59" s="297"/>
      <c r="DS59" s="297"/>
      <c r="DT59" s="297"/>
      <c r="DU59" s="297"/>
      <c r="DV59" s="297"/>
      <c r="DW59" s="297"/>
      <c r="DX59" s="297"/>
      <c r="DY59" s="297"/>
      <c r="DZ59" s="297"/>
      <c r="EA59" s="297"/>
      <c r="EB59" s="297"/>
      <c r="EC59" s="297"/>
      <c r="ED59" s="297"/>
      <c r="EE59" s="297"/>
      <c r="EF59" s="297"/>
      <c r="EG59" s="297"/>
      <c r="EH59" s="297"/>
      <c r="EI59" s="297"/>
      <c r="EJ59" s="297"/>
      <c r="EK59" s="297"/>
      <c r="EL59" s="297"/>
      <c r="EM59" s="297"/>
      <c r="EN59" s="297"/>
      <c r="EO59" s="297"/>
      <c r="EP59" s="297"/>
      <c r="EQ59" s="297"/>
      <c r="ER59" s="297"/>
      <c r="ES59" s="297"/>
      <c r="ET59" s="297"/>
      <c r="EU59" s="297"/>
      <c r="EV59" s="297"/>
      <c r="EW59" s="297"/>
      <c r="EX59" s="297"/>
      <c r="EY59" s="297"/>
      <c r="EZ59" s="297"/>
      <c r="FA59" s="297"/>
      <c r="FB59" s="297"/>
      <c r="FC59" s="297"/>
      <c r="FD59" s="297"/>
      <c r="FE59" s="297"/>
      <c r="FF59" s="297"/>
      <c r="FG59" s="297"/>
      <c r="FH59" s="297"/>
      <c r="FI59" s="297"/>
      <c r="FJ59" s="297"/>
      <c r="FK59" s="297"/>
      <c r="FL59" s="297"/>
      <c r="FM59" s="297"/>
      <c r="FN59" s="297"/>
      <c r="FO59" s="297"/>
      <c r="FP59" s="297"/>
      <c r="FQ59" s="297"/>
      <c r="FR59" s="297"/>
      <c r="FS59" s="297"/>
      <c r="FT59" s="297"/>
      <c r="FU59" s="297"/>
      <c r="FV59" s="297"/>
      <c r="FW59" s="297"/>
      <c r="FX59" s="297"/>
      <c r="FY59" s="297"/>
      <c r="FZ59" s="297"/>
      <c r="GA59" s="297"/>
      <c r="GB59" s="297"/>
      <c r="GC59" s="297"/>
      <c r="GD59" s="297"/>
      <c r="GE59" s="297"/>
      <c r="GF59" s="297"/>
      <c r="GG59" s="297"/>
      <c r="GH59" s="297"/>
      <c r="GI59" s="297"/>
      <c r="GJ59" s="297"/>
      <c r="GK59" s="297"/>
      <c r="GL59" s="297"/>
      <c r="GM59" s="297"/>
      <c r="GN59" s="297"/>
      <c r="GO59" s="297"/>
      <c r="GP59" s="297"/>
      <c r="GQ59" s="297"/>
      <c r="GR59" s="297"/>
      <c r="GS59" s="297"/>
      <c r="GT59" s="297"/>
      <c r="GU59" s="297"/>
      <c r="GV59" s="297"/>
      <c r="GW59" s="297"/>
      <c r="GX59" s="297"/>
      <c r="GY59" s="297"/>
      <c r="GZ59" s="297"/>
      <c r="HA59" s="297"/>
      <c r="HB59" s="297"/>
      <c r="HC59" s="297"/>
      <c r="HD59" s="297"/>
      <c r="HE59" s="297"/>
      <c r="HF59" s="297"/>
      <c r="HG59" s="297"/>
      <c r="HH59" s="297"/>
      <c r="HI59" s="297"/>
      <c r="HJ59" s="297"/>
      <c r="HK59" s="297"/>
      <c r="HL59" s="297"/>
      <c r="HM59" s="297"/>
      <c r="HN59" s="297"/>
      <c r="HO59" s="297"/>
      <c r="HP59" s="297"/>
      <c r="HQ59" s="297"/>
      <c r="HR59" s="297"/>
      <c r="HS59" s="297"/>
      <c r="HT59" s="297"/>
      <c r="HU59" s="297"/>
      <c r="HV59" s="297"/>
      <c r="HW59" s="297"/>
      <c r="HX59" s="297"/>
      <c r="HY59" s="297"/>
      <c r="HZ59" s="297"/>
      <c r="IA59" s="297"/>
      <c r="IB59" s="297"/>
      <c r="IC59" s="297"/>
      <c r="ID59" s="297"/>
      <c r="IE59" s="297"/>
      <c r="IF59" s="297"/>
      <c r="IG59" s="297"/>
      <c r="IH59" s="297"/>
      <c r="II59" s="297"/>
      <c r="IJ59" s="297"/>
      <c r="IK59" s="297"/>
      <c r="IL59" s="297"/>
      <c r="IM59" s="297"/>
      <c r="IN59" s="297"/>
      <c r="IO59" s="297"/>
      <c r="IP59" s="297"/>
      <c r="IQ59" s="297"/>
      <c r="IR59" s="297"/>
    </row>
    <row r="60" s="280" customFormat="1" ht="24" customHeight="1" spans="1:252">
      <c r="A60" s="71" t="s">
        <v>1323</v>
      </c>
      <c r="B60" s="71"/>
      <c r="C60" s="71">
        <v>456</v>
      </c>
      <c r="D60" s="69">
        <v>637</v>
      </c>
      <c r="E60" s="317">
        <f t="shared" si="0"/>
        <v>1.3969298245614</v>
      </c>
      <c r="F60" s="268">
        <v>0.498825371965544</v>
      </c>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297"/>
      <c r="AP60" s="297"/>
      <c r="AQ60" s="297"/>
      <c r="AR60" s="297"/>
      <c r="AS60" s="297"/>
      <c r="AT60" s="297"/>
      <c r="AU60" s="297"/>
      <c r="AV60" s="297"/>
      <c r="AW60" s="297"/>
      <c r="AX60" s="297"/>
      <c r="AY60" s="297"/>
      <c r="AZ60" s="297"/>
      <c r="BA60" s="297"/>
      <c r="BB60" s="297"/>
      <c r="BC60" s="297"/>
      <c r="BD60" s="297"/>
      <c r="BE60" s="297"/>
      <c r="BF60" s="297"/>
      <c r="BG60" s="297"/>
      <c r="BH60" s="297"/>
      <c r="BI60" s="297"/>
      <c r="BJ60" s="297"/>
      <c r="BK60" s="297"/>
      <c r="BL60" s="297"/>
      <c r="BM60" s="297"/>
      <c r="BN60" s="297"/>
      <c r="BO60" s="297"/>
      <c r="BP60" s="297"/>
      <c r="BQ60" s="297"/>
      <c r="BR60" s="297"/>
      <c r="BS60" s="297"/>
      <c r="BT60" s="297"/>
      <c r="BU60" s="297"/>
      <c r="BV60" s="297"/>
      <c r="BW60" s="297"/>
      <c r="BX60" s="297"/>
      <c r="BY60" s="297"/>
      <c r="BZ60" s="297"/>
      <c r="CA60" s="297"/>
      <c r="CB60" s="297"/>
      <c r="CC60" s="297"/>
      <c r="CD60" s="297"/>
      <c r="CE60" s="297"/>
      <c r="CF60" s="297"/>
      <c r="CG60" s="297"/>
      <c r="CH60" s="297"/>
      <c r="CI60" s="297"/>
      <c r="CJ60" s="297"/>
      <c r="CK60" s="297"/>
      <c r="CL60" s="297"/>
      <c r="CM60" s="297"/>
      <c r="CN60" s="297"/>
      <c r="CO60" s="297"/>
      <c r="CP60" s="297"/>
      <c r="CQ60" s="297"/>
      <c r="CR60" s="297"/>
      <c r="CS60" s="297"/>
      <c r="CT60" s="297"/>
      <c r="CU60" s="297"/>
      <c r="CV60" s="297"/>
      <c r="CW60" s="297"/>
      <c r="CX60" s="297"/>
      <c r="CY60" s="297"/>
      <c r="CZ60" s="297"/>
      <c r="DA60" s="297"/>
      <c r="DB60" s="297"/>
      <c r="DC60" s="297"/>
      <c r="DD60" s="297"/>
      <c r="DE60" s="297"/>
      <c r="DF60" s="297"/>
      <c r="DG60" s="297"/>
      <c r="DH60" s="297"/>
      <c r="DI60" s="297"/>
      <c r="DJ60" s="297"/>
      <c r="DK60" s="297"/>
      <c r="DL60" s="297"/>
      <c r="DM60" s="297"/>
      <c r="DN60" s="297"/>
      <c r="DO60" s="297"/>
      <c r="DP60" s="297"/>
      <c r="DQ60" s="297"/>
      <c r="DR60" s="297"/>
      <c r="DS60" s="297"/>
      <c r="DT60" s="297"/>
      <c r="DU60" s="297"/>
      <c r="DV60" s="297"/>
      <c r="DW60" s="297"/>
      <c r="DX60" s="297"/>
      <c r="DY60" s="297"/>
      <c r="DZ60" s="297"/>
      <c r="EA60" s="297"/>
      <c r="EB60" s="297"/>
      <c r="EC60" s="297"/>
      <c r="ED60" s="297"/>
      <c r="EE60" s="297"/>
      <c r="EF60" s="297"/>
      <c r="EG60" s="297"/>
      <c r="EH60" s="297"/>
      <c r="EI60" s="297"/>
      <c r="EJ60" s="297"/>
      <c r="EK60" s="297"/>
      <c r="EL60" s="297"/>
      <c r="EM60" s="297"/>
      <c r="EN60" s="297"/>
      <c r="EO60" s="297"/>
      <c r="EP60" s="297"/>
      <c r="EQ60" s="297"/>
      <c r="ER60" s="297"/>
      <c r="ES60" s="297"/>
      <c r="ET60" s="297"/>
      <c r="EU60" s="297"/>
      <c r="EV60" s="297"/>
      <c r="EW60" s="297"/>
      <c r="EX60" s="297"/>
      <c r="EY60" s="297"/>
      <c r="EZ60" s="297"/>
      <c r="FA60" s="297"/>
      <c r="FB60" s="297"/>
      <c r="FC60" s="297"/>
      <c r="FD60" s="297"/>
      <c r="FE60" s="297"/>
      <c r="FF60" s="297"/>
      <c r="FG60" s="297"/>
      <c r="FH60" s="297"/>
      <c r="FI60" s="297"/>
      <c r="FJ60" s="297"/>
      <c r="FK60" s="297"/>
      <c r="FL60" s="297"/>
      <c r="FM60" s="297"/>
      <c r="FN60" s="297"/>
      <c r="FO60" s="297"/>
      <c r="FP60" s="297"/>
      <c r="FQ60" s="297"/>
      <c r="FR60" s="297"/>
      <c r="FS60" s="297"/>
      <c r="FT60" s="297"/>
      <c r="FU60" s="297"/>
      <c r="FV60" s="297"/>
      <c r="FW60" s="297"/>
      <c r="FX60" s="297"/>
      <c r="FY60" s="297"/>
      <c r="FZ60" s="297"/>
      <c r="GA60" s="297"/>
      <c r="GB60" s="297"/>
      <c r="GC60" s="297"/>
      <c r="GD60" s="297"/>
      <c r="GE60" s="297"/>
      <c r="GF60" s="297"/>
      <c r="GG60" s="297"/>
      <c r="GH60" s="297"/>
      <c r="GI60" s="297"/>
      <c r="GJ60" s="297"/>
      <c r="GK60" s="297"/>
      <c r="GL60" s="297"/>
      <c r="GM60" s="297"/>
      <c r="GN60" s="297"/>
      <c r="GO60" s="297"/>
      <c r="GP60" s="297"/>
      <c r="GQ60" s="297"/>
      <c r="GR60" s="297"/>
      <c r="GS60" s="297"/>
      <c r="GT60" s="297"/>
      <c r="GU60" s="297"/>
      <c r="GV60" s="297"/>
      <c r="GW60" s="297"/>
      <c r="GX60" s="297"/>
      <c r="GY60" s="297"/>
      <c r="GZ60" s="297"/>
      <c r="HA60" s="297"/>
      <c r="HB60" s="297"/>
      <c r="HC60" s="297"/>
      <c r="HD60" s="297"/>
      <c r="HE60" s="297"/>
      <c r="HF60" s="297"/>
      <c r="HG60" s="297"/>
      <c r="HH60" s="297"/>
      <c r="HI60" s="297"/>
      <c r="HJ60" s="297"/>
      <c r="HK60" s="297"/>
      <c r="HL60" s="297"/>
      <c r="HM60" s="297"/>
      <c r="HN60" s="297"/>
      <c r="HO60" s="297"/>
      <c r="HP60" s="297"/>
      <c r="HQ60" s="297"/>
      <c r="HR60" s="297"/>
      <c r="HS60" s="297"/>
      <c r="HT60" s="297"/>
      <c r="HU60" s="297"/>
      <c r="HV60" s="297"/>
      <c r="HW60" s="297"/>
      <c r="HX60" s="297"/>
      <c r="HY60" s="297"/>
      <c r="HZ60" s="297"/>
      <c r="IA60" s="297"/>
      <c r="IB60" s="297"/>
      <c r="IC60" s="297"/>
      <c r="ID60" s="297"/>
      <c r="IE60" s="297"/>
      <c r="IF60" s="297"/>
      <c r="IG60" s="297"/>
      <c r="IH60" s="297"/>
      <c r="II60" s="297"/>
      <c r="IJ60" s="297"/>
      <c r="IK60" s="297"/>
      <c r="IL60" s="297"/>
      <c r="IM60" s="297"/>
      <c r="IN60" s="297"/>
      <c r="IO60" s="297"/>
      <c r="IP60" s="297"/>
      <c r="IQ60" s="297"/>
      <c r="IR60" s="297"/>
    </row>
    <row r="61" s="280" customFormat="1" ht="24" customHeight="1" spans="1:252">
      <c r="A61" s="66" t="s">
        <v>1324</v>
      </c>
      <c r="B61" s="318">
        <f>B62</f>
        <v>8600</v>
      </c>
      <c r="C61" s="318">
        <f>C62</f>
        <v>9430</v>
      </c>
      <c r="D61" s="69">
        <v>9430</v>
      </c>
      <c r="E61" s="317">
        <f t="shared" si="0"/>
        <v>1</v>
      </c>
      <c r="F61" s="268">
        <v>1.28264417845484</v>
      </c>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297"/>
      <c r="AU61" s="297"/>
      <c r="AV61" s="297"/>
      <c r="AW61" s="297"/>
      <c r="AX61" s="297"/>
      <c r="AY61" s="297"/>
      <c r="AZ61" s="297"/>
      <c r="BA61" s="297"/>
      <c r="BB61" s="297"/>
      <c r="BC61" s="297"/>
      <c r="BD61" s="297"/>
      <c r="BE61" s="297"/>
      <c r="BF61" s="297"/>
      <c r="BG61" s="297"/>
      <c r="BH61" s="297"/>
      <c r="BI61" s="297"/>
      <c r="BJ61" s="297"/>
      <c r="BK61" s="297"/>
      <c r="BL61" s="297"/>
      <c r="BM61" s="297"/>
      <c r="BN61" s="297"/>
      <c r="BO61" s="297"/>
      <c r="BP61" s="297"/>
      <c r="BQ61" s="297"/>
      <c r="BR61" s="297"/>
      <c r="BS61" s="297"/>
      <c r="BT61" s="297"/>
      <c r="BU61" s="297"/>
      <c r="BV61" s="297"/>
      <c r="BW61" s="297"/>
      <c r="BX61" s="297"/>
      <c r="BY61" s="297"/>
      <c r="BZ61" s="297"/>
      <c r="CA61" s="297"/>
      <c r="CB61" s="297"/>
      <c r="CC61" s="297"/>
      <c r="CD61" s="297"/>
      <c r="CE61" s="297"/>
      <c r="CF61" s="297"/>
      <c r="CG61" s="297"/>
      <c r="CH61" s="297"/>
      <c r="CI61" s="297"/>
      <c r="CJ61" s="297"/>
      <c r="CK61" s="297"/>
      <c r="CL61" s="297"/>
      <c r="CM61" s="297"/>
      <c r="CN61" s="297"/>
      <c r="CO61" s="297"/>
      <c r="CP61" s="297"/>
      <c r="CQ61" s="297"/>
      <c r="CR61" s="297"/>
      <c r="CS61" s="297"/>
      <c r="CT61" s="297"/>
      <c r="CU61" s="297"/>
      <c r="CV61" s="297"/>
      <c r="CW61" s="297"/>
      <c r="CX61" s="297"/>
      <c r="CY61" s="297"/>
      <c r="CZ61" s="297"/>
      <c r="DA61" s="297"/>
      <c r="DB61" s="297"/>
      <c r="DC61" s="297"/>
      <c r="DD61" s="297"/>
      <c r="DE61" s="297"/>
      <c r="DF61" s="297"/>
      <c r="DG61" s="297"/>
      <c r="DH61" s="297"/>
      <c r="DI61" s="297"/>
      <c r="DJ61" s="297"/>
      <c r="DK61" s="297"/>
      <c r="DL61" s="297"/>
      <c r="DM61" s="297"/>
      <c r="DN61" s="297"/>
      <c r="DO61" s="297"/>
      <c r="DP61" s="297"/>
      <c r="DQ61" s="297"/>
      <c r="DR61" s="297"/>
      <c r="DS61" s="297"/>
      <c r="DT61" s="297"/>
      <c r="DU61" s="297"/>
      <c r="DV61" s="297"/>
      <c r="DW61" s="297"/>
      <c r="DX61" s="297"/>
      <c r="DY61" s="297"/>
      <c r="DZ61" s="297"/>
      <c r="EA61" s="297"/>
      <c r="EB61" s="297"/>
      <c r="EC61" s="297"/>
      <c r="ED61" s="297"/>
      <c r="EE61" s="297"/>
      <c r="EF61" s="297"/>
      <c r="EG61" s="297"/>
      <c r="EH61" s="297"/>
      <c r="EI61" s="297"/>
      <c r="EJ61" s="297"/>
      <c r="EK61" s="297"/>
      <c r="EL61" s="297"/>
      <c r="EM61" s="297"/>
      <c r="EN61" s="297"/>
      <c r="EO61" s="297"/>
      <c r="EP61" s="297"/>
      <c r="EQ61" s="297"/>
      <c r="ER61" s="297"/>
      <c r="ES61" s="297"/>
      <c r="ET61" s="297"/>
      <c r="EU61" s="297"/>
      <c r="EV61" s="297"/>
      <c r="EW61" s="297"/>
      <c r="EX61" s="297"/>
      <c r="EY61" s="297"/>
      <c r="EZ61" s="297"/>
      <c r="FA61" s="297"/>
      <c r="FB61" s="297"/>
      <c r="FC61" s="297"/>
      <c r="FD61" s="297"/>
      <c r="FE61" s="297"/>
      <c r="FF61" s="297"/>
      <c r="FG61" s="297"/>
      <c r="FH61" s="297"/>
      <c r="FI61" s="297"/>
      <c r="FJ61" s="297"/>
      <c r="FK61" s="297"/>
      <c r="FL61" s="297"/>
      <c r="FM61" s="297"/>
      <c r="FN61" s="297"/>
      <c r="FO61" s="297"/>
      <c r="FP61" s="297"/>
      <c r="FQ61" s="297"/>
      <c r="FR61" s="297"/>
      <c r="FS61" s="297"/>
      <c r="FT61" s="297"/>
      <c r="FU61" s="297"/>
      <c r="FV61" s="297"/>
      <c r="FW61" s="297"/>
      <c r="FX61" s="297"/>
      <c r="FY61" s="297"/>
      <c r="FZ61" s="297"/>
      <c r="GA61" s="297"/>
      <c r="GB61" s="297"/>
      <c r="GC61" s="297"/>
      <c r="GD61" s="297"/>
      <c r="GE61" s="297"/>
      <c r="GF61" s="297"/>
      <c r="GG61" s="297"/>
      <c r="GH61" s="297"/>
      <c r="GI61" s="297"/>
      <c r="GJ61" s="297"/>
      <c r="GK61" s="297"/>
      <c r="GL61" s="297"/>
      <c r="GM61" s="297"/>
      <c r="GN61" s="297"/>
      <c r="GO61" s="297"/>
      <c r="GP61" s="297"/>
      <c r="GQ61" s="297"/>
      <c r="GR61" s="297"/>
      <c r="GS61" s="297"/>
      <c r="GT61" s="297"/>
      <c r="GU61" s="297"/>
      <c r="GV61" s="297"/>
      <c r="GW61" s="297"/>
      <c r="GX61" s="297"/>
      <c r="GY61" s="297"/>
      <c r="GZ61" s="297"/>
      <c r="HA61" s="297"/>
      <c r="HB61" s="297"/>
      <c r="HC61" s="297"/>
      <c r="HD61" s="297"/>
      <c r="HE61" s="297"/>
      <c r="HF61" s="297"/>
      <c r="HG61" s="297"/>
      <c r="HH61" s="297"/>
      <c r="HI61" s="297"/>
      <c r="HJ61" s="297"/>
      <c r="HK61" s="297"/>
      <c r="HL61" s="297"/>
      <c r="HM61" s="297"/>
      <c r="HN61" s="297"/>
      <c r="HO61" s="297"/>
      <c r="HP61" s="297"/>
      <c r="HQ61" s="297"/>
      <c r="HR61" s="297"/>
      <c r="HS61" s="297"/>
      <c r="HT61" s="297"/>
      <c r="HU61" s="297"/>
      <c r="HV61" s="297"/>
      <c r="HW61" s="297"/>
      <c r="HX61" s="297"/>
      <c r="HY61" s="297"/>
      <c r="HZ61" s="297"/>
      <c r="IA61" s="297"/>
      <c r="IB61" s="297"/>
      <c r="IC61" s="297"/>
      <c r="ID61" s="297"/>
      <c r="IE61" s="297"/>
      <c r="IF61" s="297"/>
      <c r="IG61" s="297"/>
      <c r="IH61" s="297"/>
      <c r="II61" s="297"/>
      <c r="IJ61" s="297"/>
      <c r="IK61" s="297"/>
      <c r="IL61" s="297"/>
      <c r="IM61" s="297"/>
      <c r="IN61" s="297"/>
      <c r="IO61" s="297"/>
      <c r="IP61" s="297"/>
      <c r="IQ61" s="297"/>
      <c r="IR61" s="297"/>
    </row>
    <row r="62" s="280" customFormat="1" ht="24" customHeight="1" spans="1:252">
      <c r="A62" s="71" t="s">
        <v>1325</v>
      </c>
      <c r="B62" s="319">
        <v>8600</v>
      </c>
      <c r="C62" s="319">
        <v>9430</v>
      </c>
      <c r="D62" s="69">
        <v>9430</v>
      </c>
      <c r="E62" s="317">
        <f t="shared" si="0"/>
        <v>1</v>
      </c>
      <c r="F62" s="268">
        <v>1.28264417845484</v>
      </c>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7"/>
      <c r="AY62" s="297"/>
      <c r="AZ62" s="297"/>
      <c r="BA62" s="297"/>
      <c r="BB62" s="297"/>
      <c r="BC62" s="297"/>
      <c r="BD62" s="297"/>
      <c r="BE62" s="297"/>
      <c r="BF62" s="297"/>
      <c r="BG62" s="297"/>
      <c r="BH62" s="297"/>
      <c r="BI62" s="297"/>
      <c r="BJ62" s="297"/>
      <c r="BK62" s="297"/>
      <c r="BL62" s="297"/>
      <c r="BM62" s="297"/>
      <c r="BN62" s="297"/>
      <c r="BO62" s="297"/>
      <c r="BP62" s="297"/>
      <c r="BQ62" s="297"/>
      <c r="BR62" s="297"/>
      <c r="BS62" s="297"/>
      <c r="BT62" s="297"/>
      <c r="BU62" s="297"/>
      <c r="BV62" s="297"/>
      <c r="BW62" s="297"/>
      <c r="BX62" s="297"/>
      <c r="BY62" s="297"/>
      <c r="BZ62" s="297"/>
      <c r="CA62" s="297"/>
      <c r="CB62" s="297"/>
      <c r="CC62" s="297"/>
      <c r="CD62" s="297"/>
      <c r="CE62" s="297"/>
      <c r="CF62" s="297"/>
      <c r="CG62" s="297"/>
      <c r="CH62" s="297"/>
      <c r="CI62" s="297"/>
      <c r="CJ62" s="297"/>
      <c r="CK62" s="297"/>
      <c r="CL62" s="297"/>
      <c r="CM62" s="297"/>
      <c r="CN62" s="297"/>
      <c r="CO62" s="297"/>
      <c r="CP62" s="297"/>
      <c r="CQ62" s="297"/>
      <c r="CR62" s="297"/>
      <c r="CS62" s="297"/>
      <c r="CT62" s="297"/>
      <c r="CU62" s="297"/>
      <c r="CV62" s="297"/>
      <c r="CW62" s="297"/>
      <c r="CX62" s="297"/>
      <c r="CY62" s="297"/>
      <c r="CZ62" s="297"/>
      <c r="DA62" s="297"/>
      <c r="DB62" s="297"/>
      <c r="DC62" s="297"/>
      <c r="DD62" s="297"/>
      <c r="DE62" s="297"/>
      <c r="DF62" s="297"/>
      <c r="DG62" s="297"/>
      <c r="DH62" s="297"/>
      <c r="DI62" s="297"/>
      <c r="DJ62" s="297"/>
      <c r="DK62" s="297"/>
      <c r="DL62" s="297"/>
      <c r="DM62" s="297"/>
      <c r="DN62" s="297"/>
      <c r="DO62" s="297"/>
      <c r="DP62" s="297"/>
      <c r="DQ62" s="297"/>
      <c r="DR62" s="297"/>
      <c r="DS62" s="297"/>
      <c r="DT62" s="297"/>
      <c r="DU62" s="297"/>
      <c r="DV62" s="297"/>
      <c r="DW62" s="297"/>
      <c r="DX62" s="297"/>
      <c r="DY62" s="297"/>
      <c r="DZ62" s="297"/>
      <c r="EA62" s="297"/>
      <c r="EB62" s="297"/>
      <c r="EC62" s="297"/>
      <c r="ED62" s="297"/>
      <c r="EE62" s="297"/>
      <c r="EF62" s="297"/>
      <c r="EG62" s="297"/>
      <c r="EH62" s="297"/>
      <c r="EI62" s="297"/>
      <c r="EJ62" s="297"/>
      <c r="EK62" s="297"/>
      <c r="EL62" s="297"/>
      <c r="EM62" s="297"/>
      <c r="EN62" s="297"/>
      <c r="EO62" s="297"/>
      <c r="EP62" s="297"/>
      <c r="EQ62" s="297"/>
      <c r="ER62" s="297"/>
      <c r="ES62" s="297"/>
      <c r="ET62" s="297"/>
      <c r="EU62" s="297"/>
      <c r="EV62" s="297"/>
      <c r="EW62" s="297"/>
      <c r="EX62" s="297"/>
      <c r="EY62" s="297"/>
      <c r="EZ62" s="297"/>
      <c r="FA62" s="297"/>
      <c r="FB62" s="297"/>
      <c r="FC62" s="297"/>
      <c r="FD62" s="297"/>
      <c r="FE62" s="297"/>
      <c r="FF62" s="297"/>
      <c r="FG62" s="297"/>
      <c r="FH62" s="297"/>
      <c r="FI62" s="297"/>
      <c r="FJ62" s="297"/>
      <c r="FK62" s="297"/>
      <c r="FL62" s="297"/>
      <c r="FM62" s="297"/>
      <c r="FN62" s="297"/>
      <c r="FO62" s="297"/>
      <c r="FP62" s="297"/>
      <c r="FQ62" s="297"/>
      <c r="FR62" s="297"/>
      <c r="FS62" s="297"/>
      <c r="FT62" s="297"/>
      <c r="FU62" s="297"/>
      <c r="FV62" s="297"/>
      <c r="FW62" s="297"/>
      <c r="FX62" s="297"/>
      <c r="FY62" s="297"/>
      <c r="FZ62" s="297"/>
      <c r="GA62" s="297"/>
      <c r="GB62" s="297"/>
      <c r="GC62" s="297"/>
      <c r="GD62" s="297"/>
      <c r="GE62" s="297"/>
      <c r="GF62" s="297"/>
      <c r="GG62" s="297"/>
      <c r="GH62" s="297"/>
      <c r="GI62" s="297"/>
      <c r="GJ62" s="297"/>
      <c r="GK62" s="297"/>
      <c r="GL62" s="297"/>
      <c r="GM62" s="297"/>
      <c r="GN62" s="297"/>
      <c r="GO62" s="297"/>
      <c r="GP62" s="297"/>
      <c r="GQ62" s="297"/>
      <c r="GR62" s="297"/>
      <c r="GS62" s="297"/>
      <c r="GT62" s="297"/>
      <c r="GU62" s="297"/>
      <c r="GV62" s="297"/>
      <c r="GW62" s="297"/>
      <c r="GX62" s="297"/>
      <c r="GY62" s="297"/>
      <c r="GZ62" s="297"/>
      <c r="HA62" s="297"/>
      <c r="HB62" s="297"/>
      <c r="HC62" s="297"/>
      <c r="HD62" s="297"/>
      <c r="HE62" s="297"/>
      <c r="HF62" s="297"/>
      <c r="HG62" s="297"/>
      <c r="HH62" s="297"/>
      <c r="HI62" s="297"/>
      <c r="HJ62" s="297"/>
      <c r="HK62" s="297"/>
      <c r="HL62" s="297"/>
      <c r="HM62" s="297"/>
      <c r="HN62" s="297"/>
      <c r="HO62" s="297"/>
      <c r="HP62" s="297"/>
      <c r="HQ62" s="297"/>
      <c r="HR62" s="297"/>
      <c r="HS62" s="297"/>
      <c r="HT62" s="297"/>
      <c r="HU62" s="297"/>
      <c r="HV62" s="297"/>
      <c r="HW62" s="297"/>
      <c r="HX62" s="297"/>
      <c r="HY62" s="297"/>
      <c r="HZ62" s="297"/>
      <c r="IA62" s="297"/>
      <c r="IB62" s="297"/>
      <c r="IC62" s="297"/>
      <c r="ID62" s="297"/>
      <c r="IE62" s="297"/>
      <c r="IF62" s="297"/>
      <c r="IG62" s="297"/>
      <c r="IH62" s="297"/>
      <c r="II62" s="297"/>
      <c r="IJ62" s="297"/>
      <c r="IK62" s="297"/>
      <c r="IL62" s="297"/>
      <c r="IM62" s="297"/>
      <c r="IN62" s="297"/>
      <c r="IO62" s="297"/>
      <c r="IP62" s="297"/>
      <c r="IQ62" s="297"/>
      <c r="IR62" s="297"/>
    </row>
    <row r="63" s="280" customFormat="1" ht="24" customHeight="1" spans="1:252">
      <c r="A63" s="66" t="s">
        <v>1326</v>
      </c>
      <c r="B63" s="318">
        <f>B64</f>
        <v>10</v>
      </c>
      <c r="C63" s="318">
        <f>C64</f>
        <v>140</v>
      </c>
      <c r="D63" s="69">
        <v>140</v>
      </c>
      <c r="E63" s="317">
        <f t="shared" si="0"/>
        <v>1</v>
      </c>
      <c r="F63" s="268">
        <v>1.38613861386139</v>
      </c>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7"/>
      <c r="AP63" s="297"/>
      <c r="AQ63" s="297"/>
      <c r="AR63" s="297"/>
      <c r="AS63" s="297"/>
      <c r="AT63" s="297"/>
      <c r="AU63" s="297"/>
      <c r="AV63" s="297"/>
      <c r="AW63" s="297"/>
      <c r="AX63" s="297"/>
      <c r="AY63" s="297"/>
      <c r="AZ63" s="297"/>
      <c r="BA63" s="297"/>
      <c r="BB63" s="297"/>
      <c r="BC63" s="297"/>
      <c r="BD63" s="297"/>
      <c r="BE63" s="297"/>
      <c r="BF63" s="297"/>
      <c r="BG63" s="297"/>
      <c r="BH63" s="297"/>
      <c r="BI63" s="297"/>
      <c r="BJ63" s="297"/>
      <c r="BK63" s="297"/>
      <c r="BL63" s="297"/>
      <c r="BM63" s="297"/>
      <c r="BN63" s="297"/>
      <c r="BO63" s="297"/>
      <c r="BP63" s="297"/>
      <c r="BQ63" s="297"/>
      <c r="BR63" s="297"/>
      <c r="BS63" s="297"/>
      <c r="BT63" s="297"/>
      <c r="BU63" s="297"/>
      <c r="BV63" s="297"/>
      <c r="BW63" s="297"/>
      <c r="BX63" s="297"/>
      <c r="BY63" s="297"/>
      <c r="BZ63" s="297"/>
      <c r="CA63" s="297"/>
      <c r="CB63" s="297"/>
      <c r="CC63" s="297"/>
      <c r="CD63" s="297"/>
      <c r="CE63" s="297"/>
      <c r="CF63" s="297"/>
      <c r="CG63" s="297"/>
      <c r="CH63" s="297"/>
      <c r="CI63" s="297"/>
      <c r="CJ63" s="297"/>
      <c r="CK63" s="297"/>
      <c r="CL63" s="297"/>
      <c r="CM63" s="297"/>
      <c r="CN63" s="297"/>
      <c r="CO63" s="297"/>
      <c r="CP63" s="297"/>
      <c r="CQ63" s="297"/>
      <c r="CR63" s="297"/>
      <c r="CS63" s="297"/>
      <c r="CT63" s="297"/>
      <c r="CU63" s="297"/>
      <c r="CV63" s="297"/>
      <c r="CW63" s="297"/>
      <c r="CX63" s="297"/>
      <c r="CY63" s="297"/>
      <c r="CZ63" s="297"/>
      <c r="DA63" s="297"/>
      <c r="DB63" s="297"/>
      <c r="DC63" s="297"/>
      <c r="DD63" s="297"/>
      <c r="DE63" s="297"/>
      <c r="DF63" s="297"/>
      <c r="DG63" s="297"/>
      <c r="DH63" s="297"/>
      <c r="DI63" s="297"/>
      <c r="DJ63" s="297"/>
      <c r="DK63" s="297"/>
      <c r="DL63" s="297"/>
      <c r="DM63" s="297"/>
      <c r="DN63" s="297"/>
      <c r="DO63" s="297"/>
      <c r="DP63" s="297"/>
      <c r="DQ63" s="297"/>
      <c r="DR63" s="297"/>
      <c r="DS63" s="297"/>
      <c r="DT63" s="297"/>
      <c r="DU63" s="297"/>
      <c r="DV63" s="297"/>
      <c r="DW63" s="297"/>
      <c r="DX63" s="297"/>
      <c r="DY63" s="297"/>
      <c r="DZ63" s="297"/>
      <c r="EA63" s="297"/>
      <c r="EB63" s="297"/>
      <c r="EC63" s="297"/>
      <c r="ED63" s="297"/>
      <c r="EE63" s="297"/>
      <c r="EF63" s="297"/>
      <c r="EG63" s="297"/>
      <c r="EH63" s="297"/>
      <c r="EI63" s="297"/>
      <c r="EJ63" s="297"/>
      <c r="EK63" s="297"/>
      <c r="EL63" s="297"/>
      <c r="EM63" s="297"/>
      <c r="EN63" s="297"/>
      <c r="EO63" s="297"/>
      <c r="EP63" s="297"/>
      <c r="EQ63" s="297"/>
      <c r="ER63" s="297"/>
      <c r="ES63" s="297"/>
      <c r="ET63" s="297"/>
      <c r="EU63" s="297"/>
      <c r="EV63" s="297"/>
      <c r="EW63" s="297"/>
      <c r="EX63" s="297"/>
      <c r="EY63" s="297"/>
      <c r="EZ63" s="297"/>
      <c r="FA63" s="297"/>
      <c r="FB63" s="297"/>
      <c r="FC63" s="297"/>
      <c r="FD63" s="297"/>
      <c r="FE63" s="297"/>
      <c r="FF63" s="297"/>
      <c r="FG63" s="297"/>
      <c r="FH63" s="297"/>
      <c r="FI63" s="297"/>
      <c r="FJ63" s="297"/>
      <c r="FK63" s="297"/>
      <c r="FL63" s="297"/>
      <c r="FM63" s="297"/>
      <c r="FN63" s="297"/>
      <c r="FO63" s="297"/>
      <c r="FP63" s="297"/>
      <c r="FQ63" s="297"/>
      <c r="FR63" s="297"/>
      <c r="FS63" s="297"/>
      <c r="FT63" s="297"/>
      <c r="FU63" s="297"/>
      <c r="FV63" s="297"/>
      <c r="FW63" s="297"/>
      <c r="FX63" s="297"/>
      <c r="FY63" s="297"/>
      <c r="FZ63" s="297"/>
      <c r="GA63" s="297"/>
      <c r="GB63" s="297"/>
      <c r="GC63" s="297"/>
      <c r="GD63" s="297"/>
      <c r="GE63" s="297"/>
      <c r="GF63" s="297"/>
      <c r="GG63" s="297"/>
      <c r="GH63" s="297"/>
      <c r="GI63" s="297"/>
      <c r="GJ63" s="297"/>
      <c r="GK63" s="297"/>
      <c r="GL63" s="297"/>
      <c r="GM63" s="297"/>
      <c r="GN63" s="297"/>
      <c r="GO63" s="297"/>
      <c r="GP63" s="297"/>
      <c r="GQ63" s="297"/>
      <c r="GR63" s="297"/>
      <c r="GS63" s="297"/>
      <c r="GT63" s="297"/>
      <c r="GU63" s="297"/>
      <c r="GV63" s="297"/>
      <c r="GW63" s="297"/>
      <c r="GX63" s="297"/>
      <c r="GY63" s="297"/>
      <c r="GZ63" s="297"/>
      <c r="HA63" s="297"/>
      <c r="HB63" s="297"/>
      <c r="HC63" s="297"/>
      <c r="HD63" s="297"/>
      <c r="HE63" s="297"/>
      <c r="HF63" s="297"/>
      <c r="HG63" s="297"/>
      <c r="HH63" s="297"/>
      <c r="HI63" s="297"/>
      <c r="HJ63" s="297"/>
      <c r="HK63" s="297"/>
      <c r="HL63" s="297"/>
      <c r="HM63" s="297"/>
      <c r="HN63" s="297"/>
      <c r="HO63" s="297"/>
      <c r="HP63" s="297"/>
      <c r="HQ63" s="297"/>
      <c r="HR63" s="297"/>
      <c r="HS63" s="297"/>
      <c r="HT63" s="297"/>
      <c r="HU63" s="297"/>
      <c r="HV63" s="297"/>
      <c r="HW63" s="297"/>
      <c r="HX63" s="297"/>
      <c r="HY63" s="297"/>
      <c r="HZ63" s="297"/>
      <c r="IA63" s="297"/>
      <c r="IB63" s="297"/>
      <c r="IC63" s="297"/>
      <c r="ID63" s="297"/>
      <c r="IE63" s="297"/>
      <c r="IF63" s="297"/>
      <c r="IG63" s="297"/>
      <c r="IH63" s="297"/>
      <c r="II63" s="297"/>
      <c r="IJ63" s="297"/>
      <c r="IK63" s="297"/>
      <c r="IL63" s="297"/>
      <c r="IM63" s="297"/>
      <c r="IN63" s="297"/>
      <c r="IO63" s="297"/>
      <c r="IP63" s="297"/>
      <c r="IQ63" s="297"/>
      <c r="IR63" s="297"/>
    </row>
    <row r="64" s="280" customFormat="1" ht="24" customHeight="1" spans="1:252">
      <c r="A64" s="71" t="s">
        <v>1327</v>
      </c>
      <c r="B64" s="319">
        <v>10</v>
      </c>
      <c r="C64" s="319">
        <v>140</v>
      </c>
      <c r="D64" s="69">
        <v>140</v>
      </c>
      <c r="E64" s="317">
        <f t="shared" si="0"/>
        <v>1</v>
      </c>
      <c r="F64" s="268">
        <v>1.38613861386139</v>
      </c>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c r="AN64" s="297"/>
      <c r="AO64" s="297"/>
      <c r="AP64" s="297"/>
      <c r="AQ64" s="297"/>
      <c r="AR64" s="297"/>
      <c r="AS64" s="297"/>
      <c r="AT64" s="297"/>
      <c r="AU64" s="297"/>
      <c r="AV64" s="297"/>
      <c r="AW64" s="297"/>
      <c r="AX64" s="297"/>
      <c r="AY64" s="297"/>
      <c r="AZ64" s="297"/>
      <c r="BA64" s="297"/>
      <c r="BB64" s="297"/>
      <c r="BC64" s="297"/>
      <c r="BD64" s="297"/>
      <c r="BE64" s="297"/>
      <c r="BF64" s="297"/>
      <c r="BG64" s="297"/>
      <c r="BH64" s="297"/>
      <c r="BI64" s="297"/>
      <c r="BJ64" s="297"/>
      <c r="BK64" s="297"/>
      <c r="BL64" s="297"/>
      <c r="BM64" s="297"/>
      <c r="BN64" s="297"/>
      <c r="BO64" s="297"/>
      <c r="BP64" s="297"/>
      <c r="BQ64" s="297"/>
      <c r="BR64" s="297"/>
      <c r="BS64" s="297"/>
      <c r="BT64" s="297"/>
      <c r="BU64" s="297"/>
      <c r="BV64" s="297"/>
      <c r="BW64" s="297"/>
      <c r="BX64" s="297"/>
      <c r="BY64" s="297"/>
      <c r="BZ64" s="297"/>
      <c r="CA64" s="297"/>
      <c r="CB64" s="297"/>
      <c r="CC64" s="297"/>
      <c r="CD64" s="297"/>
      <c r="CE64" s="297"/>
      <c r="CF64" s="297"/>
      <c r="CG64" s="297"/>
      <c r="CH64" s="297"/>
      <c r="CI64" s="297"/>
      <c r="CJ64" s="297"/>
      <c r="CK64" s="297"/>
      <c r="CL64" s="297"/>
      <c r="CM64" s="297"/>
      <c r="CN64" s="297"/>
      <c r="CO64" s="297"/>
      <c r="CP64" s="297"/>
      <c r="CQ64" s="297"/>
      <c r="CR64" s="297"/>
      <c r="CS64" s="297"/>
      <c r="CT64" s="297"/>
      <c r="CU64" s="297"/>
      <c r="CV64" s="297"/>
      <c r="CW64" s="297"/>
      <c r="CX64" s="297"/>
      <c r="CY64" s="297"/>
      <c r="CZ64" s="297"/>
      <c r="DA64" s="297"/>
      <c r="DB64" s="297"/>
      <c r="DC64" s="297"/>
      <c r="DD64" s="297"/>
      <c r="DE64" s="297"/>
      <c r="DF64" s="297"/>
      <c r="DG64" s="297"/>
      <c r="DH64" s="297"/>
      <c r="DI64" s="297"/>
      <c r="DJ64" s="297"/>
      <c r="DK64" s="297"/>
      <c r="DL64" s="297"/>
      <c r="DM64" s="297"/>
      <c r="DN64" s="297"/>
      <c r="DO64" s="297"/>
      <c r="DP64" s="297"/>
      <c r="DQ64" s="297"/>
      <c r="DR64" s="297"/>
      <c r="DS64" s="297"/>
      <c r="DT64" s="297"/>
      <c r="DU64" s="297"/>
      <c r="DV64" s="297"/>
      <c r="DW64" s="297"/>
      <c r="DX64" s="297"/>
      <c r="DY64" s="297"/>
      <c r="DZ64" s="297"/>
      <c r="EA64" s="297"/>
      <c r="EB64" s="297"/>
      <c r="EC64" s="297"/>
      <c r="ED64" s="297"/>
      <c r="EE64" s="297"/>
      <c r="EF64" s="297"/>
      <c r="EG64" s="297"/>
      <c r="EH64" s="297"/>
      <c r="EI64" s="297"/>
      <c r="EJ64" s="297"/>
      <c r="EK64" s="297"/>
      <c r="EL64" s="297"/>
      <c r="EM64" s="297"/>
      <c r="EN64" s="297"/>
      <c r="EO64" s="297"/>
      <c r="EP64" s="297"/>
      <c r="EQ64" s="297"/>
      <c r="ER64" s="297"/>
      <c r="ES64" s="297"/>
      <c r="ET64" s="297"/>
      <c r="EU64" s="297"/>
      <c r="EV64" s="297"/>
      <c r="EW64" s="297"/>
      <c r="EX64" s="297"/>
      <c r="EY64" s="297"/>
      <c r="EZ64" s="297"/>
      <c r="FA64" s="297"/>
      <c r="FB64" s="297"/>
      <c r="FC64" s="297"/>
      <c r="FD64" s="297"/>
      <c r="FE64" s="297"/>
      <c r="FF64" s="297"/>
      <c r="FG64" s="297"/>
      <c r="FH64" s="297"/>
      <c r="FI64" s="297"/>
      <c r="FJ64" s="297"/>
      <c r="FK64" s="297"/>
      <c r="FL64" s="297"/>
      <c r="FM64" s="297"/>
      <c r="FN64" s="297"/>
      <c r="FO64" s="297"/>
      <c r="FP64" s="297"/>
      <c r="FQ64" s="297"/>
      <c r="FR64" s="297"/>
      <c r="FS64" s="297"/>
      <c r="FT64" s="297"/>
      <c r="FU64" s="297"/>
      <c r="FV64" s="297"/>
      <c r="FW64" s="297"/>
      <c r="FX64" s="297"/>
      <c r="FY64" s="297"/>
      <c r="FZ64" s="297"/>
      <c r="GA64" s="297"/>
      <c r="GB64" s="297"/>
      <c r="GC64" s="297"/>
      <c r="GD64" s="297"/>
      <c r="GE64" s="297"/>
      <c r="GF64" s="297"/>
      <c r="GG64" s="297"/>
      <c r="GH64" s="297"/>
      <c r="GI64" s="297"/>
      <c r="GJ64" s="297"/>
      <c r="GK64" s="297"/>
      <c r="GL64" s="297"/>
      <c r="GM64" s="297"/>
      <c r="GN64" s="297"/>
      <c r="GO64" s="297"/>
      <c r="GP64" s="297"/>
      <c r="GQ64" s="297"/>
      <c r="GR64" s="297"/>
      <c r="GS64" s="297"/>
      <c r="GT64" s="297"/>
      <c r="GU64" s="297"/>
      <c r="GV64" s="297"/>
      <c r="GW64" s="297"/>
      <c r="GX64" s="297"/>
      <c r="GY64" s="297"/>
      <c r="GZ64" s="297"/>
      <c r="HA64" s="297"/>
      <c r="HB64" s="297"/>
      <c r="HC64" s="297"/>
      <c r="HD64" s="297"/>
      <c r="HE64" s="297"/>
      <c r="HF64" s="297"/>
      <c r="HG64" s="297"/>
      <c r="HH64" s="297"/>
      <c r="HI64" s="297"/>
      <c r="HJ64" s="297"/>
      <c r="HK64" s="297"/>
      <c r="HL64" s="297"/>
      <c r="HM64" s="297"/>
      <c r="HN64" s="297"/>
      <c r="HO64" s="297"/>
      <c r="HP64" s="297"/>
      <c r="HQ64" s="297"/>
      <c r="HR64" s="297"/>
      <c r="HS64" s="297"/>
      <c r="HT64" s="297"/>
      <c r="HU64" s="297"/>
      <c r="HV64" s="297"/>
      <c r="HW64" s="297"/>
      <c r="HX64" s="297"/>
      <c r="HY64" s="297"/>
      <c r="HZ64" s="297"/>
      <c r="IA64" s="297"/>
      <c r="IB64" s="297"/>
      <c r="IC64" s="297"/>
      <c r="ID64" s="297"/>
      <c r="IE64" s="297"/>
      <c r="IF64" s="297"/>
      <c r="IG64" s="297"/>
      <c r="IH64" s="297"/>
      <c r="II64" s="297"/>
      <c r="IJ64" s="297"/>
      <c r="IK64" s="297"/>
      <c r="IL64" s="297"/>
      <c r="IM64" s="297"/>
      <c r="IN64" s="297"/>
      <c r="IO64" s="297"/>
      <c r="IP64" s="297"/>
      <c r="IQ64" s="297"/>
      <c r="IR64" s="297"/>
    </row>
    <row r="65" s="280" customFormat="1" ht="24" customHeight="1" spans="1:252">
      <c r="A65" s="66" t="s">
        <v>1328</v>
      </c>
      <c r="B65" s="71"/>
      <c r="C65" s="71"/>
      <c r="D65" s="69"/>
      <c r="E65" s="317">
        <f t="shared" si="0"/>
        <v>0</v>
      </c>
      <c r="F65" s="268">
        <v>0</v>
      </c>
      <c r="G65" s="297"/>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c r="AS65" s="297"/>
      <c r="AT65" s="297"/>
      <c r="AU65" s="297"/>
      <c r="AV65" s="297"/>
      <c r="AW65" s="297"/>
      <c r="AX65" s="297"/>
      <c r="AY65" s="297"/>
      <c r="AZ65" s="297"/>
      <c r="BA65" s="297"/>
      <c r="BB65" s="297"/>
      <c r="BC65" s="297"/>
      <c r="BD65" s="297"/>
      <c r="BE65" s="297"/>
      <c r="BF65" s="297"/>
      <c r="BG65" s="297"/>
      <c r="BH65" s="297"/>
      <c r="BI65" s="297"/>
      <c r="BJ65" s="297"/>
      <c r="BK65" s="297"/>
      <c r="BL65" s="297"/>
      <c r="BM65" s="297"/>
      <c r="BN65" s="297"/>
      <c r="BO65" s="297"/>
      <c r="BP65" s="297"/>
      <c r="BQ65" s="297"/>
      <c r="BR65" s="297"/>
      <c r="BS65" s="297"/>
      <c r="BT65" s="297"/>
      <c r="BU65" s="297"/>
      <c r="BV65" s="297"/>
      <c r="BW65" s="297"/>
      <c r="BX65" s="297"/>
      <c r="BY65" s="297"/>
      <c r="BZ65" s="297"/>
      <c r="CA65" s="297"/>
      <c r="CB65" s="297"/>
      <c r="CC65" s="297"/>
      <c r="CD65" s="297"/>
      <c r="CE65" s="297"/>
      <c r="CF65" s="297"/>
      <c r="CG65" s="297"/>
      <c r="CH65" s="297"/>
      <c r="CI65" s="297"/>
      <c r="CJ65" s="297"/>
      <c r="CK65" s="297"/>
      <c r="CL65" s="297"/>
      <c r="CM65" s="297"/>
      <c r="CN65" s="297"/>
      <c r="CO65" s="297"/>
      <c r="CP65" s="297"/>
      <c r="CQ65" s="297"/>
      <c r="CR65" s="297"/>
      <c r="CS65" s="297"/>
      <c r="CT65" s="297"/>
      <c r="CU65" s="297"/>
      <c r="CV65" s="297"/>
      <c r="CW65" s="297"/>
      <c r="CX65" s="297"/>
      <c r="CY65" s="297"/>
      <c r="CZ65" s="297"/>
      <c r="DA65" s="297"/>
      <c r="DB65" s="297"/>
      <c r="DC65" s="297"/>
      <c r="DD65" s="297"/>
      <c r="DE65" s="297"/>
      <c r="DF65" s="297"/>
      <c r="DG65" s="297"/>
      <c r="DH65" s="297"/>
      <c r="DI65" s="297"/>
      <c r="DJ65" s="297"/>
      <c r="DK65" s="297"/>
      <c r="DL65" s="297"/>
      <c r="DM65" s="297"/>
      <c r="DN65" s="297"/>
      <c r="DO65" s="297"/>
      <c r="DP65" s="297"/>
      <c r="DQ65" s="297"/>
      <c r="DR65" s="297"/>
      <c r="DS65" s="297"/>
      <c r="DT65" s="297"/>
      <c r="DU65" s="297"/>
      <c r="DV65" s="297"/>
      <c r="DW65" s="297"/>
      <c r="DX65" s="297"/>
      <c r="DY65" s="297"/>
      <c r="DZ65" s="297"/>
      <c r="EA65" s="297"/>
      <c r="EB65" s="297"/>
      <c r="EC65" s="297"/>
      <c r="ED65" s="297"/>
      <c r="EE65" s="297"/>
      <c r="EF65" s="297"/>
      <c r="EG65" s="297"/>
      <c r="EH65" s="297"/>
      <c r="EI65" s="297"/>
      <c r="EJ65" s="297"/>
      <c r="EK65" s="297"/>
      <c r="EL65" s="297"/>
      <c r="EM65" s="297"/>
      <c r="EN65" s="297"/>
      <c r="EO65" s="297"/>
      <c r="EP65" s="297"/>
      <c r="EQ65" s="297"/>
      <c r="ER65" s="297"/>
      <c r="ES65" s="297"/>
      <c r="ET65" s="297"/>
      <c r="EU65" s="297"/>
      <c r="EV65" s="297"/>
      <c r="EW65" s="297"/>
      <c r="EX65" s="297"/>
      <c r="EY65" s="297"/>
      <c r="EZ65" s="297"/>
      <c r="FA65" s="297"/>
      <c r="FB65" s="297"/>
      <c r="FC65" s="297"/>
      <c r="FD65" s="297"/>
      <c r="FE65" s="297"/>
      <c r="FF65" s="297"/>
      <c r="FG65" s="297"/>
      <c r="FH65" s="297"/>
      <c r="FI65" s="297"/>
      <c r="FJ65" s="297"/>
      <c r="FK65" s="297"/>
      <c r="FL65" s="297"/>
      <c r="FM65" s="297"/>
      <c r="FN65" s="297"/>
      <c r="FO65" s="297"/>
      <c r="FP65" s="297"/>
      <c r="FQ65" s="297"/>
      <c r="FR65" s="297"/>
      <c r="FS65" s="297"/>
      <c r="FT65" s="297"/>
      <c r="FU65" s="297"/>
      <c r="FV65" s="297"/>
      <c r="FW65" s="297"/>
      <c r="FX65" s="297"/>
      <c r="FY65" s="297"/>
      <c r="FZ65" s="297"/>
      <c r="GA65" s="297"/>
      <c r="GB65" s="297"/>
      <c r="GC65" s="297"/>
      <c r="GD65" s="297"/>
      <c r="GE65" s="297"/>
      <c r="GF65" s="297"/>
      <c r="GG65" s="297"/>
      <c r="GH65" s="297"/>
      <c r="GI65" s="297"/>
      <c r="GJ65" s="297"/>
      <c r="GK65" s="297"/>
      <c r="GL65" s="297"/>
      <c r="GM65" s="297"/>
      <c r="GN65" s="297"/>
      <c r="GO65" s="297"/>
      <c r="GP65" s="297"/>
      <c r="GQ65" s="297"/>
      <c r="GR65" s="297"/>
      <c r="GS65" s="297"/>
      <c r="GT65" s="297"/>
      <c r="GU65" s="297"/>
      <c r="GV65" s="297"/>
      <c r="GW65" s="297"/>
      <c r="GX65" s="297"/>
      <c r="GY65" s="297"/>
      <c r="GZ65" s="297"/>
      <c r="HA65" s="297"/>
      <c r="HB65" s="297"/>
      <c r="HC65" s="297"/>
      <c r="HD65" s="297"/>
      <c r="HE65" s="297"/>
      <c r="HF65" s="297"/>
      <c r="HG65" s="297"/>
      <c r="HH65" s="297"/>
      <c r="HI65" s="297"/>
      <c r="HJ65" s="297"/>
      <c r="HK65" s="297"/>
      <c r="HL65" s="297"/>
      <c r="HM65" s="297"/>
      <c r="HN65" s="297"/>
      <c r="HO65" s="297"/>
      <c r="HP65" s="297"/>
      <c r="HQ65" s="297"/>
      <c r="HR65" s="297"/>
      <c r="HS65" s="297"/>
      <c r="HT65" s="297"/>
      <c r="HU65" s="297"/>
      <c r="HV65" s="297"/>
      <c r="HW65" s="297"/>
      <c r="HX65" s="297"/>
      <c r="HY65" s="297"/>
      <c r="HZ65" s="297"/>
      <c r="IA65" s="297"/>
      <c r="IB65" s="297"/>
      <c r="IC65" s="297"/>
      <c r="ID65" s="297"/>
      <c r="IE65" s="297"/>
      <c r="IF65" s="297"/>
      <c r="IG65" s="297"/>
      <c r="IH65" s="297"/>
      <c r="II65" s="297"/>
      <c r="IJ65" s="297"/>
      <c r="IK65" s="297"/>
      <c r="IL65" s="297"/>
      <c r="IM65" s="297"/>
      <c r="IN65" s="297"/>
      <c r="IO65" s="297"/>
      <c r="IP65" s="297"/>
      <c r="IQ65" s="297"/>
      <c r="IR65" s="297"/>
    </row>
    <row r="66" s="280" customFormat="1" ht="24" customHeight="1" spans="1:252">
      <c r="A66" s="71" t="s">
        <v>1147</v>
      </c>
      <c r="B66" s="71"/>
      <c r="C66" s="71"/>
      <c r="D66" s="69"/>
      <c r="E66" s="317">
        <f t="shared" si="0"/>
        <v>0</v>
      </c>
      <c r="F66" s="268">
        <v>0</v>
      </c>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297"/>
      <c r="AT66" s="297"/>
      <c r="AU66" s="297"/>
      <c r="AV66" s="297"/>
      <c r="AW66" s="297"/>
      <c r="AX66" s="297"/>
      <c r="AY66" s="297"/>
      <c r="AZ66" s="297"/>
      <c r="BA66" s="297"/>
      <c r="BB66" s="297"/>
      <c r="BC66" s="297"/>
      <c r="BD66" s="297"/>
      <c r="BE66" s="297"/>
      <c r="BF66" s="297"/>
      <c r="BG66" s="297"/>
      <c r="BH66" s="297"/>
      <c r="BI66" s="297"/>
      <c r="BJ66" s="297"/>
      <c r="BK66" s="297"/>
      <c r="BL66" s="297"/>
      <c r="BM66" s="297"/>
      <c r="BN66" s="297"/>
      <c r="BO66" s="297"/>
      <c r="BP66" s="297"/>
      <c r="BQ66" s="297"/>
      <c r="BR66" s="297"/>
      <c r="BS66" s="297"/>
      <c r="BT66" s="297"/>
      <c r="BU66" s="297"/>
      <c r="BV66" s="297"/>
      <c r="BW66" s="297"/>
      <c r="BX66" s="297"/>
      <c r="BY66" s="297"/>
      <c r="BZ66" s="297"/>
      <c r="CA66" s="297"/>
      <c r="CB66" s="297"/>
      <c r="CC66" s="297"/>
      <c r="CD66" s="297"/>
      <c r="CE66" s="297"/>
      <c r="CF66" s="297"/>
      <c r="CG66" s="297"/>
      <c r="CH66" s="297"/>
      <c r="CI66" s="297"/>
      <c r="CJ66" s="297"/>
      <c r="CK66" s="297"/>
      <c r="CL66" s="297"/>
      <c r="CM66" s="297"/>
      <c r="CN66" s="297"/>
      <c r="CO66" s="297"/>
      <c r="CP66" s="297"/>
      <c r="CQ66" s="297"/>
      <c r="CR66" s="297"/>
      <c r="CS66" s="297"/>
      <c r="CT66" s="297"/>
      <c r="CU66" s="297"/>
      <c r="CV66" s="297"/>
      <c r="CW66" s="297"/>
      <c r="CX66" s="297"/>
      <c r="CY66" s="297"/>
      <c r="CZ66" s="297"/>
      <c r="DA66" s="297"/>
      <c r="DB66" s="297"/>
      <c r="DC66" s="297"/>
      <c r="DD66" s="297"/>
      <c r="DE66" s="297"/>
      <c r="DF66" s="297"/>
      <c r="DG66" s="297"/>
      <c r="DH66" s="297"/>
      <c r="DI66" s="297"/>
      <c r="DJ66" s="297"/>
      <c r="DK66" s="297"/>
      <c r="DL66" s="297"/>
      <c r="DM66" s="297"/>
      <c r="DN66" s="297"/>
      <c r="DO66" s="297"/>
      <c r="DP66" s="297"/>
      <c r="DQ66" s="297"/>
      <c r="DR66" s="297"/>
      <c r="DS66" s="297"/>
      <c r="DT66" s="297"/>
      <c r="DU66" s="297"/>
      <c r="DV66" s="297"/>
      <c r="DW66" s="297"/>
      <c r="DX66" s="297"/>
      <c r="DY66" s="297"/>
      <c r="DZ66" s="297"/>
      <c r="EA66" s="297"/>
      <c r="EB66" s="297"/>
      <c r="EC66" s="297"/>
      <c r="ED66" s="297"/>
      <c r="EE66" s="297"/>
      <c r="EF66" s="297"/>
      <c r="EG66" s="297"/>
      <c r="EH66" s="297"/>
      <c r="EI66" s="297"/>
      <c r="EJ66" s="297"/>
      <c r="EK66" s="297"/>
      <c r="EL66" s="297"/>
      <c r="EM66" s="297"/>
      <c r="EN66" s="297"/>
      <c r="EO66" s="297"/>
      <c r="EP66" s="297"/>
      <c r="EQ66" s="297"/>
      <c r="ER66" s="297"/>
      <c r="ES66" s="297"/>
      <c r="ET66" s="297"/>
      <c r="EU66" s="297"/>
      <c r="EV66" s="297"/>
      <c r="EW66" s="297"/>
      <c r="EX66" s="297"/>
      <c r="EY66" s="297"/>
      <c r="EZ66" s="297"/>
      <c r="FA66" s="297"/>
      <c r="FB66" s="297"/>
      <c r="FC66" s="297"/>
      <c r="FD66" s="297"/>
      <c r="FE66" s="297"/>
      <c r="FF66" s="297"/>
      <c r="FG66" s="297"/>
      <c r="FH66" s="297"/>
      <c r="FI66" s="297"/>
      <c r="FJ66" s="297"/>
      <c r="FK66" s="297"/>
      <c r="FL66" s="297"/>
      <c r="FM66" s="297"/>
      <c r="FN66" s="297"/>
      <c r="FO66" s="297"/>
      <c r="FP66" s="297"/>
      <c r="FQ66" s="297"/>
      <c r="FR66" s="297"/>
      <c r="FS66" s="297"/>
      <c r="FT66" s="297"/>
      <c r="FU66" s="297"/>
      <c r="FV66" s="297"/>
      <c r="FW66" s="297"/>
      <c r="FX66" s="297"/>
      <c r="FY66" s="297"/>
      <c r="FZ66" s="297"/>
      <c r="GA66" s="297"/>
      <c r="GB66" s="297"/>
      <c r="GC66" s="297"/>
      <c r="GD66" s="297"/>
      <c r="GE66" s="297"/>
      <c r="GF66" s="297"/>
      <c r="GG66" s="297"/>
      <c r="GH66" s="297"/>
      <c r="GI66" s="297"/>
      <c r="GJ66" s="297"/>
      <c r="GK66" s="297"/>
      <c r="GL66" s="297"/>
      <c r="GM66" s="297"/>
      <c r="GN66" s="297"/>
      <c r="GO66" s="297"/>
      <c r="GP66" s="297"/>
      <c r="GQ66" s="297"/>
      <c r="GR66" s="297"/>
      <c r="GS66" s="297"/>
      <c r="GT66" s="297"/>
      <c r="GU66" s="297"/>
      <c r="GV66" s="297"/>
      <c r="GW66" s="297"/>
      <c r="GX66" s="297"/>
      <c r="GY66" s="297"/>
      <c r="GZ66" s="297"/>
      <c r="HA66" s="297"/>
      <c r="HB66" s="297"/>
      <c r="HC66" s="297"/>
      <c r="HD66" s="297"/>
      <c r="HE66" s="297"/>
      <c r="HF66" s="297"/>
      <c r="HG66" s="297"/>
      <c r="HH66" s="297"/>
      <c r="HI66" s="297"/>
      <c r="HJ66" s="297"/>
      <c r="HK66" s="297"/>
      <c r="HL66" s="297"/>
      <c r="HM66" s="297"/>
      <c r="HN66" s="297"/>
      <c r="HO66" s="297"/>
      <c r="HP66" s="297"/>
      <c r="HQ66" s="297"/>
      <c r="HR66" s="297"/>
      <c r="HS66" s="297"/>
      <c r="HT66" s="297"/>
      <c r="HU66" s="297"/>
      <c r="HV66" s="297"/>
      <c r="HW66" s="297"/>
      <c r="HX66" s="297"/>
      <c r="HY66" s="297"/>
      <c r="HZ66" s="297"/>
      <c r="IA66" s="297"/>
      <c r="IB66" s="297"/>
      <c r="IC66" s="297"/>
      <c r="ID66" s="297"/>
      <c r="IE66" s="297"/>
      <c r="IF66" s="297"/>
      <c r="IG66" s="297"/>
      <c r="IH66" s="297"/>
      <c r="II66" s="297"/>
      <c r="IJ66" s="297"/>
      <c r="IK66" s="297"/>
      <c r="IL66" s="297"/>
      <c r="IM66" s="297"/>
      <c r="IN66" s="297"/>
      <c r="IO66" s="297"/>
      <c r="IP66" s="297"/>
      <c r="IQ66" s="297"/>
      <c r="IR66" s="297"/>
    </row>
    <row r="67" s="280" customFormat="1" ht="24" customHeight="1" spans="1:252">
      <c r="A67" s="71" t="s">
        <v>1329</v>
      </c>
      <c r="B67" s="71"/>
      <c r="C67" s="71"/>
      <c r="D67" s="69"/>
      <c r="E67" s="317">
        <f t="shared" si="0"/>
        <v>0</v>
      </c>
      <c r="F67" s="268">
        <v>0</v>
      </c>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297"/>
      <c r="AR67" s="297"/>
      <c r="AS67" s="297"/>
      <c r="AT67" s="297"/>
      <c r="AU67" s="297"/>
      <c r="AV67" s="297"/>
      <c r="AW67" s="297"/>
      <c r="AX67" s="297"/>
      <c r="AY67" s="297"/>
      <c r="AZ67" s="297"/>
      <c r="BA67" s="297"/>
      <c r="BB67" s="297"/>
      <c r="BC67" s="297"/>
      <c r="BD67" s="297"/>
      <c r="BE67" s="297"/>
      <c r="BF67" s="297"/>
      <c r="BG67" s="297"/>
      <c r="BH67" s="297"/>
      <c r="BI67" s="297"/>
      <c r="BJ67" s="297"/>
      <c r="BK67" s="297"/>
      <c r="BL67" s="297"/>
      <c r="BM67" s="297"/>
      <c r="BN67" s="297"/>
      <c r="BO67" s="297"/>
      <c r="BP67" s="297"/>
      <c r="BQ67" s="297"/>
      <c r="BR67" s="297"/>
      <c r="BS67" s="297"/>
      <c r="BT67" s="297"/>
      <c r="BU67" s="297"/>
      <c r="BV67" s="297"/>
      <c r="BW67" s="297"/>
      <c r="BX67" s="297"/>
      <c r="BY67" s="297"/>
      <c r="BZ67" s="297"/>
      <c r="CA67" s="297"/>
      <c r="CB67" s="297"/>
      <c r="CC67" s="297"/>
      <c r="CD67" s="297"/>
      <c r="CE67" s="297"/>
      <c r="CF67" s="297"/>
      <c r="CG67" s="297"/>
      <c r="CH67" s="297"/>
      <c r="CI67" s="297"/>
      <c r="CJ67" s="297"/>
      <c r="CK67" s="297"/>
      <c r="CL67" s="297"/>
      <c r="CM67" s="297"/>
      <c r="CN67" s="297"/>
      <c r="CO67" s="297"/>
      <c r="CP67" s="297"/>
      <c r="CQ67" s="297"/>
      <c r="CR67" s="297"/>
      <c r="CS67" s="297"/>
      <c r="CT67" s="297"/>
      <c r="CU67" s="297"/>
      <c r="CV67" s="297"/>
      <c r="CW67" s="297"/>
      <c r="CX67" s="297"/>
      <c r="CY67" s="297"/>
      <c r="CZ67" s="297"/>
      <c r="DA67" s="297"/>
      <c r="DB67" s="297"/>
      <c r="DC67" s="297"/>
      <c r="DD67" s="297"/>
      <c r="DE67" s="297"/>
      <c r="DF67" s="297"/>
      <c r="DG67" s="297"/>
      <c r="DH67" s="297"/>
      <c r="DI67" s="297"/>
      <c r="DJ67" s="297"/>
      <c r="DK67" s="297"/>
      <c r="DL67" s="297"/>
      <c r="DM67" s="297"/>
      <c r="DN67" s="297"/>
      <c r="DO67" s="297"/>
      <c r="DP67" s="297"/>
      <c r="DQ67" s="297"/>
      <c r="DR67" s="297"/>
      <c r="DS67" s="297"/>
      <c r="DT67" s="297"/>
      <c r="DU67" s="297"/>
      <c r="DV67" s="297"/>
      <c r="DW67" s="297"/>
      <c r="DX67" s="297"/>
      <c r="DY67" s="297"/>
      <c r="DZ67" s="297"/>
      <c r="EA67" s="297"/>
      <c r="EB67" s="297"/>
      <c r="EC67" s="297"/>
      <c r="ED67" s="297"/>
      <c r="EE67" s="297"/>
      <c r="EF67" s="297"/>
      <c r="EG67" s="297"/>
      <c r="EH67" s="297"/>
      <c r="EI67" s="297"/>
      <c r="EJ67" s="297"/>
      <c r="EK67" s="297"/>
      <c r="EL67" s="297"/>
      <c r="EM67" s="297"/>
      <c r="EN67" s="297"/>
      <c r="EO67" s="297"/>
      <c r="EP67" s="297"/>
      <c r="EQ67" s="297"/>
      <c r="ER67" s="297"/>
      <c r="ES67" s="297"/>
      <c r="ET67" s="297"/>
      <c r="EU67" s="297"/>
      <c r="EV67" s="297"/>
      <c r="EW67" s="297"/>
      <c r="EX67" s="297"/>
      <c r="EY67" s="297"/>
      <c r="EZ67" s="297"/>
      <c r="FA67" s="297"/>
      <c r="FB67" s="297"/>
      <c r="FC67" s="297"/>
      <c r="FD67" s="297"/>
      <c r="FE67" s="297"/>
      <c r="FF67" s="297"/>
      <c r="FG67" s="297"/>
      <c r="FH67" s="297"/>
      <c r="FI67" s="297"/>
      <c r="FJ67" s="297"/>
      <c r="FK67" s="297"/>
      <c r="FL67" s="297"/>
      <c r="FM67" s="297"/>
      <c r="FN67" s="297"/>
      <c r="FO67" s="297"/>
      <c r="FP67" s="297"/>
      <c r="FQ67" s="297"/>
      <c r="FR67" s="297"/>
      <c r="FS67" s="297"/>
      <c r="FT67" s="297"/>
      <c r="FU67" s="297"/>
      <c r="FV67" s="297"/>
      <c r="FW67" s="297"/>
      <c r="FX67" s="297"/>
      <c r="FY67" s="297"/>
      <c r="FZ67" s="297"/>
      <c r="GA67" s="297"/>
      <c r="GB67" s="297"/>
      <c r="GC67" s="297"/>
      <c r="GD67" s="297"/>
      <c r="GE67" s="297"/>
      <c r="GF67" s="297"/>
      <c r="GG67" s="297"/>
      <c r="GH67" s="297"/>
      <c r="GI67" s="297"/>
      <c r="GJ67" s="297"/>
      <c r="GK67" s="297"/>
      <c r="GL67" s="297"/>
      <c r="GM67" s="297"/>
      <c r="GN67" s="297"/>
      <c r="GO67" s="297"/>
      <c r="GP67" s="297"/>
      <c r="GQ67" s="297"/>
      <c r="GR67" s="297"/>
      <c r="GS67" s="297"/>
      <c r="GT67" s="297"/>
      <c r="GU67" s="297"/>
      <c r="GV67" s="297"/>
      <c r="GW67" s="297"/>
      <c r="GX67" s="297"/>
      <c r="GY67" s="297"/>
      <c r="GZ67" s="297"/>
      <c r="HA67" s="297"/>
      <c r="HB67" s="297"/>
      <c r="HC67" s="297"/>
      <c r="HD67" s="297"/>
      <c r="HE67" s="297"/>
      <c r="HF67" s="297"/>
      <c r="HG67" s="297"/>
      <c r="HH67" s="297"/>
      <c r="HI67" s="297"/>
      <c r="HJ67" s="297"/>
      <c r="HK67" s="297"/>
      <c r="HL67" s="297"/>
      <c r="HM67" s="297"/>
      <c r="HN67" s="297"/>
      <c r="HO67" s="297"/>
      <c r="HP67" s="297"/>
      <c r="HQ67" s="297"/>
      <c r="HR67" s="297"/>
      <c r="HS67" s="297"/>
      <c r="HT67" s="297"/>
      <c r="HU67" s="297"/>
      <c r="HV67" s="297"/>
      <c r="HW67" s="297"/>
      <c r="HX67" s="297"/>
      <c r="HY67" s="297"/>
      <c r="HZ67" s="297"/>
      <c r="IA67" s="297"/>
      <c r="IB67" s="297"/>
      <c r="IC67" s="297"/>
      <c r="ID67" s="297"/>
      <c r="IE67" s="297"/>
      <c r="IF67" s="297"/>
      <c r="IG67" s="297"/>
      <c r="IH67" s="297"/>
      <c r="II67" s="297"/>
      <c r="IJ67" s="297"/>
      <c r="IK67" s="297"/>
      <c r="IL67" s="297"/>
      <c r="IM67" s="297"/>
      <c r="IN67" s="297"/>
      <c r="IO67" s="297"/>
      <c r="IP67" s="297"/>
      <c r="IQ67" s="297"/>
      <c r="IR67" s="297"/>
    </row>
    <row r="68" s="280" customFormat="1" ht="24" customHeight="1" spans="1:252">
      <c r="A68" s="71"/>
      <c r="B68" s="71"/>
      <c r="C68" s="71"/>
      <c r="D68" s="69"/>
      <c r="E68" s="317">
        <f t="shared" si="0"/>
        <v>0</v>
      </c>
      <c r="F68" s="268">
        <v>0</v>
      </c>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c r="AN68" s="297"/>
      <c r="AO68" s="297"/>
      <c r="AP68" s="297"/>
      <c r="AQ68" s="297"/>
      <c r="AR68" s="297"/>
      <c r="AS68" s="297"/>
      <c r="AT68" s="297"/>
      <c r="AU68" s="297"/>
      <c r="AV68" s="297"/>
      <c r="AW68" s="297"/>
      <c r="AX68" s="297"/>
      <c r="AY68" s="297"/>
      <c r="AZ68" s="297"/>
      <c r="BA68" s="297"/>
      <c r="BB68" s="297"/>
      <c r="BC68" s="297"/>
      <c r="BD68" s="297"/>
      <c r="BE68" s="297"/>
      <c r="BF68" s="297"/>
      <c r="BG68" s="297"/>
      <c r="BH68" s="297"/>
      <c r="BI68" s="297"/>
      <c r="BJ68" s="297"/>
      <c r="BK68" s="297"/>
      <c r="BL68" s="297"/>
      <c r="BM68" s="297"/>
      <c r="BN68" s="297"/>
      <c r="BO68" s="297"/>
      <c r="BP68" s="297"/>
      <c r="BQ68" s="297"/>
      <c r="BR68" s="297"/>
      <c r="BS68" s="297"/>
      <c r="BT68" s="297"/>
      <c r="BU68" s="297"/>
      <c r="BV68" s="297"/>
      <c r="BW68" s="297"/>
      <c r="BX68" s="297"/>
      <c r="BY68" s="297"/>
      <c r="BZ68" s="297"/>
      <c r="CA68" s="297"/>
      <c r="CB68" s="297"/>
      <c r="CC68" s="297"/>
      <c r="CD68" s="297"/>
      <c r="CE68" s="297"/>
      <c r="CF68" s="297"/>
      <c r="CG68" s="297"/>
      <c r="CH68" s="297"/>
      <c r="CI68" s="297"/>
      <c r="CJ68" s="297"/>
      <c r="CK68" s="297"/>
      <c r="CL68" s="297"/>
      <c r="CM68" s="297"/>
      <c r="CN68" s="297"/>
      <c r="CO68" s="297"/>
      <c r="CP68" s="297"/>
      <c r="CQ68" s="297"/>
      <c r="CR68" s="297"/>
      <c r="CS68" s="297"/>
      <c r="CT68" s="297"/>
      <c r="CU68" s="297"/>
      <c r="CV68" s="297"/>
      <c r="CW68" s="297"/>
      <c r="CX68" s="297"/>
      <c r="CY68" s="297"/>
      <c r="CZ68" s="297"/>
      <c r="DA68" s="297"/>
      <c r="DB68" s="297"/>
      <c r="DC68" s="297"/>
      <c r="DD68" s="297"/>
      <c r="DE68" s="297"/>
      <c r="DF68" s="297"/>
      <c r="DG68" s="297"/>
      <c r="DH68" s="297"/>
      <c r="DI68" s="297"/>
      <c r="DJ68" s="297"/>
      <c r="DK68" s="297"/>
      <c r="DL68" s="297"/>
      <c r="DM68" s="297"/>
      <c r="DN68" s="297"/>
      <c r="DO68" s="297"/>
      <c r="DP68" s="297"/>
      <c r="DQ68" s="297"/>
      <c r="DR68" s="297"/>
      <c r="DS68" s="297"/>
      <c r="DT68" s="297"/>
      <c r="DU68" s="297"/>
      <c r="DV68" s="297"/>
      <c r="DW68" s="297"/>
      <c r="DX68" s="297"/>
      <c r="DY68" s="297"/>
      <c r="DZ68" s="297"/>
      <c r="EA68" s="297"/>
      <c r="EB68" s="297"/>
      <c r="EC68" s="297"/>
      <c r="ED68" s="297"/>
      <c r="EE68" s="297"/>
      <c r="EF68" s="297"/>
      <c r="EG68" s="297"/>
      <c r="EH68" s="297"/>
      <c r="EI68" s="297"/>
      <c r="EJ68" s="297"/>
      <c r="EK68" s="297"/>
      <c r="EL68" s="297"/>
      <c r="EM68" s="297"/>
      <c r="EN68" s="297"/>
      <c r="EO68" s="297"/>
      <c r="EP68" s="297"/>
      <c r="EQ68" s="297"/>
      <c r="ER68" s="297"/>
      <c r="ES68" s="297"/>
      <c r="ET68" s="297"/>
      <c r="EU68" s="297"/>
      <c r="EV68" s="297"/>
      <c r="EW68" s="297"/>
      <c r="EX68" s="297"/>
      <c r="EY68" s="297"/>
      <c r="EZ68" s="297"/>
      <c r="FA68" s="297"/>
      <c r="FB68" s="297"/>
      <c r="FC68" s="297"/>
      <c r="FD68" s="297"/>
      <c r="FE68" s="297"/>
      <c r="FF68" s="297"/>
      <c r="FG68" s="297"/>
      <c r="FH68" s="297"/>
      <c r="FI68" s="297"/>
      <c r="FJ68" s="297"/>
      <c r="FK68" s="297"/>
      <c r="FL68" s="297"/>
      <c r="FM68" s="297"/>
      <c r="FN68" s="297"/>
      <c r="FO68" s="297"/>
      <c r="FP68" s="297"/>
      <c r="FQ68" s="297"/>
      <c r="FR68" s="297"/>
      <c r="FS68" s="297"/>
      <c r="FT68" s="297"/>
      <c r="FU68" s="297"/>
      <c r="FV68" s="297"/>
      <c r="FW68" s="297"/>
      <c r="FX68" s="297"/>
      <c r="FY68" s="297"/>
      <c r="FZ68" s="297"/>
      <c r="GA68" s="297"/>
      <c r="GB68" s="297"/>
      <c r="GC68" s="297"/>
      <c r="GD68" s="297"/>
      <c r="GE68" s="297"/>
      <c r="GF68" s="297"/>
      <c r="GG68" s="297"/>
      <c r="GH68" s="297"/>
      <c r="GI68" s="297"/>
      <c r="GJ68" s="297"/>
      <c r="GK68" s="297"/>
      <c r="GL68" s="297"/>
      <c r="GM68" s="297"/>
      <c r="GN68" s="297"/>
      <c r="GO68" s="297"/>
      <c r="GP68" s="297"/>
      <c r="GQ68" s="297"/>
      <c r="GR68" s="297"/>
      <c r="GS68" s="297"/>
      <c r="GT68" s="297"/>
      <c r="GU68" s="297"/>
      <c r="GV68" s="297"/>
      <c r="GW68" s="297"/>
      <c r="GX68" s="297"/>
      <c r="GY68" s="297"/>
      <c r="GZ68" s="297"/>
      <c r="HA68" s="297"/>
      <c r="HB68" s="297"/>
      <c r="HC68" s="297"/>
      <c r="HD68" s="297"/>
      <c r="HE68" s="297"/>
      <c r="HF68" s="297"/>
      <c r="HG68" s="297"/>
      <c r="HH68" s="297"/>
      <c r="HI68" s="297"/>
      <c r="HJ68" s="297"/>
      <c r="HK68" s="297"/>
      <c r="HL68" s="297"/>
      <c r="HM68" s="297"/>
      <c r="HN68" s="297"/>
      <c r="HO68" s="297"/>
      <c r="HP68" s="297"/>
      <c r="HQ68" s="297"/>
      <c r="HR68" s="297"/>
      <c r="HS68" s="297"/>
      <c r="HT68" s="297"/>
      <c r="HU68" s="297"/>
      <c r="HV68" s="297"/>
      <c r="HW68" s="297"/>
      <c r="HX68" s="297"/>
      <c r="HY68" s="297"/>
      <c r="HZ68" s="297"/>
      <c r="IA68" s="297"/>
      <c r="IB68" s="297"/>
      <c r="IC68" s="297"/>
      <c r="ID68" s="297"/>
      <c r="IE68" s="297"/>
      <c r="IF68" s="297"/>
      <c r="IG68" s="297"/>
      <c r="IH68" s="297"/>
      <c r="II68" s="297"/>
      <c r="IJ68" s="297"/>
      <c r="IK68" s="297"/>
      <c r="IL68" s="297"/>
      <c r="IM68" s="297"/>
      <c r="IN68" s="297"/>
      <c r="IO68" s="297"/>
      <c r="IP68" s="297"/>
      <c r="IQ68" s="297"/>
      <c r="IR68" s="297"/>
    </row>
    <row r="69" s="281" customFormat="1" ht="24" customHeight="1" spans="1:252">
      <c r="A69" s="253" t="s">
        <v>1330</v>
      </c>
      <c r="B69" s="253">
        <f>B64+B28+B26+B25+B61</f>
        <v>392170</v>
      </c>
      <c r="C69" s="253">
        <v>433952</v>
      </c>
      <c r="D69" s="310">
        <v>403904</v>
      </c>
      <c r="E69" s="317">
        <f t="shared" si="0"/>
        <v>0.930757318781801</v>
      </c>
      <c r="F69" s="268">
        <v>1.31623987329809</v>
      </c>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c r="AM69" s="297"/>
      <c r="AN69" s="297"/>
      <c r="AO69" s="297"/>
      <c r="AP69" s="297"/>
      <c r="AQ69" s="297"/>
      <c r="AR69" s="297"/>
      <c r="AS69" s="297"/>
      <c r="AT69" s="297"/>
      <c r="AU69" s="297"/>
      <c r="AV69" s="297"/>
      <c r="AW69" s="297"/>
      <c r="AX69" s="297"/>
      <c r="AY69" s="297"/>
      <c r="AZ69" s="297"/>
      <c r="BA69" s="297"/>
      <c r="BB69" s="297"/>
      <c r="BC69" s="297"/>
      <c r="BD69" s="297"/>
      <c r="BE69" s="297"/>
      <c r="BF69" s="297"/>
      <c r="BG69" s="297"/>
      <c r="BH69" s="297"/>
      <c r="BI69" s="297"/>
      <c r="BJ69" s="297"/>
      <c r="BK69" s="297"/>
      <c r="BL69" s="297"/>
      <c r="BM69" s="297"/>
      <c r="BN69" s="297"/>
      <c r="BO69" s="297"/>
      <c r="BP69" s="297"/>
      <c r="BQ69" s="297"/>
      <c r="BR69" s="297"/>
      <c r="BS69" s="297"/>
      <c r="BT69" s="297"/>
      <c r="BU69" s="297"/>
      <c r="BV69" s="297"/>
      <c r="BW69" s="297"/>
      <c r="BX69" s="297"/>
      <c r="BY69" s="297"/>
      <c r="BZ69" s="297"/>
      <c r="CA69" s="297"/>
      <c r="CB69" s="297"/>
      <c r="CC69" s="297"/>
      <c r="CD69" s="297"/>
      <c r="CE69" s="297"/>
      <c r="CF69" s="297"/>
      <c r="CG69" s="297"/>
      <c r="CH69" s="297"/>
      <c r="CI69" s="297"/>
      <c r="CJ69" s="297"/>
      <c r="CK69" s="297"/>
      <c r="CL69" s="297"/>
      <c r="CM69" s="297"/>
      <c r="CN69" s="297"/>
      <c r="CO69" s="297"/>
      <c r="CP69" s="297"/>
      <c r="CQ69" s="297"/>
      <c r="CR69" s="297"/>
      <c r="CS69" s="297"/>
      <c r="CT69" s="297"/>
      <c r="CU69" s="297"/>
      <c r="CV69" s="297"/>
      <c r="CW69" s="297"/>
      <c r="CX69" s="297"/>
      <c r="CY69" s="297"/>
      <c r="CZ69" s="297"/>
      <c r="DA69" s="297"/>
      <c r="DB69" s="297"/>
      <c r="DC69" s="297"/>
      <c r="DD69" s="297"/>
      <c r="DE69" s="297"/>
      <c r="DF69" s="297"/>
      <c r="DG69" s="297"/>
      <c r="DH69" s="297"/>
      <c r="DI69" s="297"/>
      <c r="DJ69" s="297"/>
      <c r="DK69" s="297"/>
      <c r="DL69" s="297"/>
      <c r="DM69" s="297"/>
      <c r="DN69" s="297"/>
      <c r="DO69" s="297"/>
      <c r="DP69" s="297"/>
      <c r="DQ69" s="297"/>
      <c r="DR69" s="297"/>
      <c r="DS69" s="297"/>
      <c r="DT69" s="297"/>
      <c r="DU69" s="297"/>
      <c r="DV69" s="297"/>
      <c r="DW69" s="297"/>
      <c r="DX69" s="297"/>
      <c r="DY69" s="297"/>
      <c r="DZ69" s="297"/>
      <c r="EA69" s="297"/>
      <c r="EB69" s="297"/>
      <c r="EC69" s="297"/>
      <c r="ED69" s="297"/>
      <c r="EE69" s="297"/>
      <c r="EF69" s="297"/>
      <c r="EG69" s="297"/>
      <c r="EH69" s="297"/>
      <c r="EI69" s="297"/>
      <c r="EJ69" s="297"/>
      <c r="EK69" s="297"/>
      <c r="EL69" s="297"/>
      <c r="EM69" s="297"/>
      <c r="EN69" s="297"/>
      <c r="EO69" s="297"/>
      <c r="EP69" s="297"/>
      <c r="EQ69" s="297"/>
      <c r="ER69" s="297"/>
      <c r="ES69" s="297"/>
      <c r="ET69" s="297"/>
      <c r="EU69" s="297"/>
      <c r="EV69" s="297"/>
      <c r="EW69" s="297"/>
      <c r="EX69" s="297"/>
      <c r="EY69" s="297"/>
      <c r="EZ69" s="297"/>
      <c r="FA69" s="297"/>
      <c r="FB69" s="297"/>
      <c r="FC69" s="297"/>
      <c r="FD69" s="297"/>
      <c r="FE69" s="297"/>
      <c r="FF69" s="297"/>
      <c r="FG69" s="297"/>
      <c r="FH69" s="297"/>
      <c r="FI69" s="297"/>
      <c r="FJ69" s="297"/>
      <c r="FK69" s="297"/>
      <c r="FL69" s="297"/>
      <c r="FM69" s="297"/>
      <c r="FN69" s="297"/>
      <c r="FO69" s="297"/>
      <c r="FP69" s="297"/>
      <c r="FQ69" s="297"/>
      <c r="FR69" s="297"/>
      <c r="FS69" s="297"/>
      <c r="FT69" s="297"/>
      <c r="FU69" s="297"/>
      <c r="FV69" s="297"/>
      <c r="FW69" s="297"/>
      <c r="FX69" s="297"/>
      <c r="FY69" s="297"/>
      <c r="FZ69" s="297"/>
      <c r="GA69" s="297"/>
      <c r="GB69" s="297"/>
      <c r="GC69" s="297"/>
      <c r="GD69" s="297"/>
      <c r="GE69" s="297"/>
      <c r="GF69" s="297"/>
      <c r="GG69" s="297"/>
      <c r="GH69" s="297"/>
      <c r="GI69" s="297"/>
      <c r="GJ69" s="297"/>
      <c r="GK69" s="297"/>
      <c r="GL69" s="297"/>
      <c r="GM69" s="297"/>
      <c r="GN69" s="297"/>
      <c r="GO69" s="297"/>
      <c r="GP69" s="297"/>
      <c r="GQ69" s="297"/>
      <c r="GR69" s="297"/>
      <c r="GS69" s="297"/>
      <c r="GT69" s="297"/>
      <c r="GU69" s="297"/>
      <c r="GV69" s="297"/>
      <c r="GW69" s="297"/>
      <c r="GX69" s="297"/>
      <c r="GY69" s="297"/>
      <c r="GZ69" s="297"/>
      <c r="HA69" s="297"/>
      <c r="HB69" s="297"/>
      <c r="HC69" s="297"/>
      <c r="HD69" s="297"/>
      <c r="HE69" s="297"/>
      <c r="HF69" s="297"/>
      <c r="HG69" s="297"/>
      <c r="HH69" s="297"/>
      <c r="HI69" s="297"/>
      <c r="HJ69" s="297"/>
      <c r="HK69" s="297"/>
      <c r="HL69" s="297"/>
      <c r="HM69" s="297"/>
      <c r="HN69" s="297"/>
      <c r="HO69" s="297"/>
      <c r="HP69" s="297"/>
      <c r="HQ69" s="297"/>
      <c r="HR69" s="297"/>
      <c r="HS69" s="297"/>
      <c r="HT69" s="297"/>
      <c r="HU69" s="297"/>
      <c r="HV69" s="297"/>
      <c r="HW69" s="297"/>
      <c r="HX69" s="297"/>
      <c r="HY69" s="297"/>
      <c r="HZ69" s="297"/>
      <c r="IA69" s="297"/>
      <c r="IB69" s="297"/>
      <c r="IC69" s="297"/>
      <c r="ID69" s="297"/>
      <c r="IE69" s="297"/>
      <c r="IF69" s="297"/>
      <c r="IG69" s="297"/>
      <c r="IH69" s="297"/>
      <c r="II69" s="297"/>
      <c r="IJ69" s="297"/>
      <c r="IK69" s="297"/>
      <c r="IL69" s="297"/>
      <c r="IM69" s="297"/>
      <c r="IN69" s="297"/>
      <c r="IO69" s="297"/>
      <c r="IP69" s="297"/>
      <c r="IQ69" s="297"/>
      <c r="IR69" s="297"/>
    </row>
    <row r="70" s="282" customFormat="1" ht="24" customHeight="1" spans="1:252">
      <c r="A70" s="297"/>
      <c r="B70" s="297"/>
      <c r="C70" s="297"/>
      <c r="D70" s="297"/>
      <c r="E70" s="297"/>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c r="AN70" s="297"/>
      <c r="AO70" s="297"/>
      <c r="AP70" s="297"/>
      <c r="AQ70" s="297"/>
      <c r="AR70" s="297"/>
      <c r="AS70" s="297"/>
      <c r="AT70" s="297"/>
      <c r="AU70" s="297"/>
      <c r="AV70" s="297"/>
      <c r="AW70" s="297"/>
      <c r="AX70" s="297"/>
      <c r="AY70" s="297"/>
      <c r="AZ70" s="297"/>
      <c r="BA70" s="297"/>
      <c r="BB70" s="297"/>
      <c r="BC70" s="297"/>
      <c r="BD70" s="297"/>
      <c r="BE70" s="297"/>
      <c r="BF70" s="297"/>
      <c r="BG70" s="297"/>
      <c r="BH70" s="297"/>
      <c r="BI70" s="297"/>
      <c r="BJ70" s="297"/>
      <c r="BK70" s="297"/>
      <c r="BL70" s="297"/>
      <c r="BM70" s="297"/>
      <c r="BN70" s="297"/>
      <c r="BO70" s="297"/>
      <c r="BP70" s="297"/>
      <c r="BQ70" s="297"/>
      <c r="BR70" s="297"/>
      <c r="BS70" s="297"/>
      <c r="BT70" s="297"/>
      <c r="BU70" s="297"/>
      <c r="BV70" s="297"/>
      <c r="BW70" s="297"/>
      <c r="BX70" s="297"/>
      <c r="BY70" s="297"/>
      <c r="BZ70" s="297"/>
      <c r="CA70" s="297"/>
      <c r="CB70" s="297"/>
      <c r="CC70" s="297"/>
      <c r="CD70" s="297"/>
      <c r="CE70" s="297"/>
      <c r="CF70" s="297"/>
      <c r="CG70" s="297"/>
      <c r="CH70" s="297"/>
      <c r="CI70" s="297"/>
      <c r="CJ70" s="297"/>
      <c r="CK70" s="297"/>
      <c r="CL70" s="297"/>
      <c r="CM70" s="297"/>
      <c r="CN70" s="297"/>
      <c r="CO70" s="297"/>
      <c r="CP70" s="297"/>
      <c r="CQ70" s="297"/>
      <c r="CR70" s="297"/>
      <c r="CS70" s="297"/>
      <c r="CT70" s="297"/>
      <c r="CU70" s="297"/>
      <c r="CV70" s="297"/>
      <c r="CW70" s="297"/>
      <c r="CX70" s="297"/>
      <c r="CY70" s="297"/>
      <c r="CZ70" s="297"/>
      <c r="DA70" s="297"/>
      <c r="DB70" s="297"/>
      <c r="DC70" s="297"/>
      <c r="DD70" s="297"/>
      <c r="DE70" s="297"/>
      <c r="DF70" s="297"/>
      <c r="DG70" s="297"/>
      <c r="DH70" s="297"/>
      <c r="DI70" s="297"/>
      <c r="DJ70" s="297"/>
      <c r="DK70" s="297"/>
      <c r="DL70" s="297"/>
      <c r="DM70" s="297"/>
      <c r="DN70" s="297"/>
      <c r="DO70" s="297"/>
      <c r="DP70" s="297"/>
      <c r="DQ70" s="297"/>
      <c r="DR70" s="297"/>
      <c r="DS70" s="297"/>
      <c r="DT70" s="297"/>
      <c r="DU70" s="297"/>
      <c r="DV70" s="297"/>
      <c r="DW70" s="297"/>
      <c r="DX70" s="297"/>
      <c r="DY70" s="297"/>
      <c r="DZ70" s="297"/>
      <c r="EA70" s="297"/>
      <c r="EB70" s="297"/>
      <c r="EC70" s="297"/>
      <c r="ED70" s="297"/>
      <c r="EE70" s="297"/>
      <c r="EF70" s="297"/>
      <c r="EG70" s="297"/>
      <c r="EH70" s="297"/>
      <c r="EI70" s="297"/>
      <c r="EJ70" s="297"/>
      <c r="EK70" s="297"/>
      <c r="EL70" s="297"/>
      <c r="EM70" s="297"/>
      <c r="EN70" s="297"/>
      <c r="EO70" s="297"/>
      <c r="EP70" s="297"/>
      <c r="EQ70" s="297"/>
      <c r="ER70" s="297"/>
      <c r="ES70" s="297"/>
      <c r="ET70" s="297"/>
      <c r="EU70" s="297"/>
      <c r="EV70" s="297"/>
      <c r="EW70" s="297"/>
      <c r="EX70" s="297"/>
      <c r="EY70" s="297"/>
      <c r="EZ70" s="297"/>
      <c r="FA70" s="297"/>
      <c r="FB70" s="297"/>
      <c r="FC70" s="297"/>
      <c r="FD70" s="297"/>
      <c r="FE70" s="297"/>
      <c r="FF70" s="297"/>
      <c r="FG70" s="297"/>
      <c r="FH70" s="297"/>
      <c r="FI70" s="297"/>
      <c r="FJ70" s="297"/>
      <c r="FK70" s="297"/>
      <c r="FL70" s="297"/>
      <c r="FM70" s="297"/>
      <c r="FN70" s="297"/>
      <c r="FO70" s="297"/>
      <c r="FP70" s="297"/>
      <c r="FQ70" s="297"/>
      <c r="FR70" s="297"/>
      <c r="FS70" s="297"/>
      <c r="FT70" s="297"/>
      <c r="FU70" s="297"/>
      <c r="FV70" s="297"/>
      <c r="FW70" s="297"/>
      <c r="FX70" s="297"/>
      <c r="FY70" s="297"/>
      <c r="FZ70" s="297"/>
      <c r="GA70" s="297"/>
      <c r="GB70" s="297"/>
      <c r="GC70" s="297"/>
      <c r="GD70" s="297"/>
      <c r="GE70" s="297"/>
      <c r="GF70" s="297"/>
      <c r="GG70" s="297"/>
      <c r="GH70" s="297"/>
      <c r="GI70" s="297"/>
      <c r="GJ70" s="297"/>
      <c r="GK70" s="297"/>
      <c r="GL70" s="297"/>
      <c r="GM70" s="297"/>
      <c r="GN70" s="297"/>
      <c r="GO70" s="297"/>
      <c r="GP70" s="297"/>
      <c r="GQ70" s="297"/>
      <c r="GR70" s="297"/>
      <c r="GS70" s="297"/>
      <c r="GT70" s="297"/>
      <c r="GU70" s="297"/>
      <c r="GV70" s="297"/>
      <c r="GW70" s="297"/>
      <c r="GX70" s="297"/>
      <c r="GY70" s="297"/>
      <c r="GZ70" s="297"/>
      <c r="HA70" s="297"/>
      <c r="HB70" s="297"/>
      <c r="HC70" s="297"/>
      <c r="HD70" s="297"/>
      <c r="HE70" s="297"/>
      <c r="HF70" s="297"/>
      <c r="HG70" s="297"/>
      <c r="HH70" s="297"/>
      <c r="HI70" s="297"/>
      <c r="HJ70" s="297"/>
      <c r="HK70" s="297"/>
      <c r="HL70" s="297"/>
      <c r="HM70" s="297"/>
      <c r="HN70" s="297"/>
      <c r="HO70" s="297"/>
      <c r="HP70" s="297"/>
      <c r="HQ70" s="297"/>
      <c r="HR70" s="297"/>
      <c r="HS70" s="297"/>
      <c r="HT70" s="297"/>
      <c r="HU70" s="297"/>
      <c r="HV70" s="297"/>
      <c r="HW70" s="297"/>
      <c r="HX70" s="297"/>
      <c r="HY70" s="297"/>
      <c r="HZ70" s="297"/>
      <c r="IA70" s="297"/>
      <c r="IB70" s="297"/>
      <c r="IC70" s="297"/>
      <c r="ID70" s="297"/>
      <c r="IE70" s="297"/>
      <c r="IF70" s="297"/>
      <c r="IG70" s="297"/>
      <c r="IH70" s="297"/>
      <c r="II70" s="297"/>
      <c r="IJ70" s="297"/>
      <c r="IK70" s="297"/>
      <c r="IL70" s="297"/>
      <c r="IM70" s="297"/>
      <c r="IN70" s="297"/>
      <c r="IO70" s="297"/>
      <c r="IP70" s="297"/>
      <c r="IQ70" s="297"/>
      <c r="IR70" s="297"/>
    </row>
    <row r="71" s="282" customFormat="1" ht="24" customHeight="1" spans="1:252">
      <c r="A71" s="297"/>
      <c r="B71" s="297"/>
      <c r="C71" s="297"/>
      <c r="D71" s="297"/>
      <c r="E71" s="297"/>
      <c r="F71" s="297"/>
      <c r="G71" s="297"/>
      <c r="H71" s="297"/>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c r="AL71" s="297"/>
      <c r="AM71" s="297"/>
      <c r="AN71" s="297"/>
      <c r="AO71" s="297"/>
      <c r="AP71" s="297"/>
      <c r="AQ71" s="297"/>
      <c r="AR71" s="297"/>
      <c r="AS71" s="297"/>
      <c r="AT71" s="297"/>
      <c r="AU71" s="297"/>
      <c r="AV71" s="297"/>
      <c r="AW71" s="297"/>
      <c r="AX71" s="297"/>
      <c r="AY71" s="297"/>
      <c r="AZ71" s="297"/>
      <c r="BA71" s="297"/>
      <c r="BB71" s="297"/>
      <c r="BC71" s="297"/>
      <c r="BD71" s="297"/>
      <c r="BE71" s="297"/>
      <c r="BF71" s="297"/>
      <c r="BG71" s="297"/>
      <c r="BH71" s="297"/>
      <c r="BI71" s="297"/>
      <c r="BJ71" s="297"/>
      <c r="BK71" s="297"/>
      <c r="BL71" s="297"/>
      <c r="BM71" s="297"/>
      <c r="BN71" s="297"/>
      <c r="BO71" s="297"/>
      <c r="BP71" s="297"/>
      <c r="BQ71" s="297"/>
      <c r="BR71" s="297"/>
      <c r="BS71" s="297"/>
      <c r="BT71" s="297"/>
      <c r="BU71" s="297"/>
      <c r="BV71" s="297"/>
      <c r="BW71" s="297"/>
      <c r="BX71" s="297"/>
      <c r="BY71" s="297"/>
      <c r="BZ71" s="297"/>
      <c r="CA71" s="297"/>
      <c r="CB71" s="297"/>
      <c r="CC71" s="297"/>
      <c r="CD71" s="297"/>
      <c r="CE71" s="297"/>
      <c r="CF71" s="297"/>
      <c r="CG71" s="297"/>
      <c r="CH71" s="297"/>
      <c r="CI71" s="297"/>
      <c r="CJ71" s="297"/>
      <c r="CK71" s="297"/>
      <c r="CL71" s="297"/>
      <c r="CM71" s="297"/>
      <c r="CN71" s="297"/>
      <c r="CO71" s="297"/>
      <c r="CP71" s="297"/>
      <c r="CQ71" s="297"/>
      <c r="CR71" s="297"/>
      <c r="CS71" s="297"/>
      <c r="CT71" s="297"/>
      <c r="CU71" s="297"/>
      <c r="CV71" s="297"/>
      <c r="CW71" s="297"/>
      <c r="CX71" s="297"/>
      <c r="CY71" s="297"/>
      <c r="CZ71" s="297"/>
      <c r="DA71" s="297"/>
      <c r="DB71" s="297"/>
      <c r="DC71" s="297"/>
      <c r="DD71" s="297"/>
      <c r="DE71" s="297"/>
      <c r="DF71" s="297"/>
      <c r="DG71" s="297"/>
      <c r="DH71" s="297"/>
      <c r="DI71" s="297"/>
      <c r="DJ71" s="297"/>
      <c r="DK71" s="297"/>
      <c r="DL71" s="297"/>
      <c r="DM71" s="297"/>
      <c r="DN71" s="297"/>
      <c r="DO71" s="297"/>
      <c r="DP71" s="297"/>
      <c r="DQ71" s="297"/>
      <c r="DR71" s="297"/>
      <c r="DS71" s="297"/>
      <c r="DT71" s="297"/>
      <c r="DU71" s="297"/>
      <c r="DV71" s="297"/>
      <c r="DW71" s="297"/>
      <c r="DX71" s="297"/>
      <c r="DY71" s="297"/>
      <c r="DZ71" s="297"/>
      <c r="EA71" s="297"/>
      <c r="EB71" s="297"/>
      <c r="EC71" s="297"/>
      <c r="ED71" s="297"/>
      <c r="EE71" s="297"/>
      <c r="EF71" s="297"/>
      <c r="EG71" s="297"/>
      <c r="EH71" s="297"/>
      <c r="EI71" s="297"/>
      <c r="EJ71" s="297"/>
      <c r="EK71" s="297"/>
      <c r="EL71" s="297"/>
      <c r="EM71" s="297"/>
      <c r="EN71" s="297"/>
      <c r="EO71" s="297"/>
      <c r="EP71" s="297"/>
      <c r="EQ71" s="297"/>
      <c r="ER71" s="297"/>
      <c r="ES71" s="297"/>
      <c r="ET71" s="297"/>
      <c r="EU71" s="297"/>
      <c r="EV71" s="297"/>
      <c r="EW71" s="297"/>
      <c r="EX71" s="297"/>
      <c r="EY71" s="297"/>
      <c r="EZ71" s="297"/>
      <c r="FA71" s="297"/>
      <c r="FB71" s="297"/>
      <c r="FC71" s="297"/>
      <c r="FD71" s="297"/>
      <c r="FE71" s="297"/>
      <c r="FF71" s="297"/>
      <c r="FG71" s="297"/>
      <c r="FH71" s="297"/>
      <c r="FI71" s="297"/>
      <c r="FJ71" s="297"/>
      <c r="FK71" s="297"/>
      <c r="FL71" s="297"/>
      <c r="FM71" s="297"/>
      <c r="FN71" s="297"/>
      <c r="FO71" s="297"/>
      <c r="FP71" s="297"/>
      <c r="FQ71" s="297"/>
      <c r="FR71" s="297"/>
      <c r="FS71" s="297"/>
      <c r="FT71" s="297"/>
      <c r="FU71" s="297"/>
      <c r="FV71" s="297"/>
      <c r="FW71" s="297"/>
      <c r="FX71" s="297"/>
      <c r="FY71" s="297"/>
      <c r="FZ71" s="297"/>
      <c r="GA71" s="297"/>
      <c r="GB71" s="297"/>
      <c r="GC71" s="297"/>
      <c r="GD71" s="297"/>
      <c r="GE71" s="297"/>
      <c r="GF71" s="297"/>
      <c r="GG71" s="297"/>
      <c r="GH71" s="297"/>
      <c r="GI71" s="297"/>
      <c r="GJ71" s="297"/>
      <c r="GK71" s="297"/>
      <c r="GL71" s="297"/>
      <c r="GM71" s="297"/>
      <c r="GN71" s="297"/>
      <c r="GO71" s="297"/>
      <c r="GP71" s="297"/>
      <c r="GQ71" s="297"/>
      <c r="GR71" s="297"/>
      <c r="GS71" s="297"/>
      <c r="GT71" s="297"/>
      <c r="GU71" s="297"/>
      <c r="GV71" s="297"/>
      <c r="GW71" s="297"/>
      <c r="GX71" s="297"/>
      <c r="GY71" s="297"/>
      <c r="GZ71" s="297"/>
      <c r="HA71" s="297"/>
      <c r="HB71" s="297"/>
      <c r="HC71" s="297"/>
      <c r="HD71" s="297"/>
      <c r="HE71" s="297"/>
      <c r="HF71" s="297"/>
      <c r="HG71" s="297"/>
      <c r="HH71" s="297"/>
      <c r="HI71" s="297"/>
      <c r="HJ71" s="297"/>
      <c r="HK71" s="297"/>
      <c r="HL71" s="297"/>
      <c r="HM71" s="297"/>
      <c r="HN71" s="297"/>
      <c r="HO71" s="297"/>
      <c r="HP71" s="297"/>
      <c r="HQ71" s="297"/>
      <c r="HR71" s="297"/>
      <c r="HS71" s="297"/>
      <c r="HT71" s="297"/>
      <c r="HU71" s="297"/>
      <c r="HV71" s="297"/>
      <c r="HW71" s="297"/>
      <c r="HX71" s="297"/>
      <c r="HY71" s="297"/>
      <c r="HZ71" s="297"/>
      <c r="IA71" s="297"/>
      <c r="IB71" s="297"/>
      <c r="IC71" s="297"/>
      <c r="ID71" s="297"/>
      <c r="IE71" s="297"/>
      <c r="IF71" s="297"/>
      <c r="IG71" s="297"/>
      <c r="IH71" s="297"/>
      <c r="II71" s="297"/>
      <c r="IJ71" s="297"/>
      <c r="IK71" s="297"/>
      <c r="IL71" s="297"/>
      <c r="IM71" s="297"/>
      <c r="IN71" s="297"/>
      <c r="IO71" s="297"/>
      <c r="IP71" s="297"/>
      <c r="IQ71" s="297"/>
      <c r="IR71" s="297"/>
    </row>
    <row r="72" s="282" customFormat="1" ht="24" customHeight="1" spans="1:252">
      <c r="A72" s="297"/>
      <c r="B72" s="297"/>
      <c r="C72" s="297"/>
      <c r="D72" s="297"/>
      <c r="E72" s="297"/>
      <c r="F72" s="297"/>
      <c r="G72" s="297"/>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7"/>
      <c r="AM72" s="297"/>
      <c r="AN72" s="297"/>
      <c r="AO72" s="297"/>
      <c r="AP72" s="297"/>
      <c r="AQ72" s="297"/>
      <c r="AR72" s="297"/>
      <c r="AS72" s="297"/>
      <c r="AT72" s="297"/>
      <c r="AU72" s="297"/>
      <c r="AV72" s="297"/>
      <c r="AW72" s="297"/>
      <c r="AX72" s="297"/>
      <c r="AY72" s="297"/>
      <c r="AZ72" s="297"/>
      <c r="BA72" s="297"/>
      <c r="BB72" s="297"/>
      <c r="BC72" s="297"/>
      <c r="BD72" s="297"/>
      <c r="BE72" s="297"/>
      <c r="BF72" s="297"/>
      <c r="BG72" s="297"/>
      <c r="BH72" s="297"/>
      <c r="BI72" s="297"/>
      <c r="BJ72" s="297"/>
      <c r="BK72" s="297"/>
      <c r="BL72" s="297"/>
      <c r="BM72" s="297"/>
      <c r="BN72" s="297"/>
      <c r="BO72" s="297"/>
      <c r="BP72" s="297"/>
      <c r="BQ72" s="297"/>
      <c r="BR72" s="297"/>
      <c r="BS72" s="297"/>
      <c r="BT72" s="297"/>
      <c r="BU72" s="297"/>
      <c r="BV72" s="297"/>
      <c r="BW72" s="297"/>
      <c r="BX72" s="297"/>
      <c r="BY72" s="297"/>
      <c r="BZ72" s="297"/>
      <c r="CA72" s="297"/>
      <c r="CB72" s="297"/>
      <c r="CC72" s="297"/>
      <c r="CD72" s="297"/>
      <c r="CE72" s="297"/>
      <c r="CF72" s="297"/>
      <c r="CG72" s="297"/>
      <c r="CH72" s="297"/>
      <c r="CI72" s="297"/>
      <c r="CJ72" s="297"/>
      <c r="CK72" s="297"/>
      <c r="CL72" s="297"/>
      <c r="CM72" s="297"/>
      <c r="CN72" s="297"/>
      <c r="CO72" s="297"/>
      <c r="CP72" s="297"/>
      <c r="CQ72" s="297"/>
      <c r="CR72" s="297"/>
      <c r="CS72" s="297"/>
      <c r="CT72" s="297"/>
      <c r="CU72" s="297"/>
      <c r="CV72" s="297"/>
      <c r="CW72" s="297"/>
      <c r="CX72" s="297"/>
      <c r="CY72" s="297"/>
      <c r="CZ72" s="297"/>
      <c r="DA72" s="297"/>
      <c r="DB72" s="297"/>
      <c r="DC72" s="297"/>
      <c r="DD72" s="297"/>
      <c r="DE72" s="297"/>
      <c r="DF72" s="297"/>
      <c r="DG72" s="297"/>
      <c r="DH72" s="297"/>
      <c r="DI72" s="297"/>
      <c r="DJ72" s="297"/>
      <c r="DK72" s="297"/>
      <c r="DL72" s="297"/>
      <c r="DM72" s="297"/>
      <c r="DN72" s="297"/>
      <c r="DO72" s="297"/>
      <c r="DP72" s="297"/>
      <c r="DQ72" s="297"/>
      <c r="DR72" s="297"/>
      <c r="DS72" s="297"/>
      <c r="DT72" s="297"/>
      <c r="DU72" s="297"/>
      <c r="DV72" s="297"/>
      <c r="DW72" s="297"/>
      <c r="DX72" s="297"/>
      <c r="DY72" s="297"/>
      <c r="DZ72" s="297"/>
      <c r="EA72" s="297"/>
      <c r="EB72" s="297"/>
      <c r="EC72" s="297"/>
      <c r="ED72" s="297"/>
      <c r="EE72" s="297"/>
      <c r="EF72" s="297"/>
      <c r="EG72" s="297"/>
      <c r="EH72" s="297"/>
      <c r="EI72" s="297"/>
      <c r="EJ72" s="297"/>
      <c r="EK72" s="297"/>
      <c r="EL72" s="297"/>
      <c r="EM72" s="297"/>
      <c r="EN72" s="297"/>
      <c r="EO72" s="297"/>
      <c r="EP72" s="297"/>
      <c r="EQ72" s="297"/>
      <c r="ER72" s="297"/>
      <c r="ES72" s="297"/>
      <c r="ET72" s="297"/>
      <c r="EU72" s="297"/>
      <c r="EV72" s="297"/>
      <c r="EW72" s="297"/>
      <c r="EX72" s="297"/>
      <c r="EY72" s="297"/>
      <c r="EZ72" s="297"/>
      <c r="FA72" s="297"/>
      <c r="FB72" s="297"/>
      <c r="FC72" s="297"/>
      <c r="FD72" s="297"/>
      <c r="FE72" s="297"/>
      <c r="FF72" s="297"/>
      <c r="FG72" s="297"/>
      <c r="FH72" s="297"/>
      <c r="FI72" s="297"/>
      <c r="FJ72" s="297"/>
      <c r="FK72" s="297"/>
      <c r="FL72" s="297"/>
      <c r="FM72" s="297"/>
      <c r="FN72" s="297"/>
      <c r="FO72" s="297"/>
      <c r="FP72" s="297"/>
      <c r="FQ72" s="297"/>
      <c r="FR72" s="297"/>
      <c r="FS72" s="297"/>
      <c r="FT72" s="297"/>
      <c r="FU72" s="297"/>
      <c r="FV72" s="297"/>
      <c r="FW72" s="297"/>
      <c r="FX72" s="297"/>
      <c r="FY72" s="297"/>
      <c r="FZ72" s="297"/>
      <c r="GA72" s="297"/>
      <c r="GB72" s="297"/>
      <c r="GC72" s="297"/>
      <c r="GD72" s="297"/>
      <c r="GE72" s="297"/>
      <c r="GF72" s="297"/>
      <c r="GG72" s="297"/>
      <c r="GH72" s="297"/>
      <c r="GI72" s="297"/>
      <c r="GJ72" s="297"/>
      <c r="GK72" s="297"/>
      <c r="GL72" s="297"/>
      <c r="GM72" s="297"/>
      <c r="GN72" s="297"/>
      <c r="GO72" s="297"/>
      <c r="GP72" s="297"/>
      <c r="GQ72" s="297"/>
      <c r="GR72" s="297"/>
      <c r="GS72" s="297"/>
      <c r="GT72" s="297"/>
      <c r="GU72" s="297"/>
      <c r="GV72" s="297"/>
      <c r="GW72" s="297"/>
      <c r="GX72" s="297"/>
      <c r="GY72" s="297"/>
      <c r="GZ72" s="297"/>
      <c r="HA72" s="297"/>
      <c r="HB72" s="297"/>
      <c r="HC72" s="297"/>
      <c r="HD72" s="297"/>
      <c r="HE72" s="297"/>
      <c r="HF72" s="297"/>
      <c r="HG72" s="297"/>
      <c r="HH72" s="297"/>
      <c r="HI72" s="297"/>
      <c r="HJ72" s="297"/>
      <c r="HK72" s="297"/>
      <c r="HL72" s="297"/>
      <c r="HM72" s="297"/>
      <c r="HN72" s="297"/>
      <c r="HO72" s="297"/>
      <c r="HP72" s="297"/>
      <c r="HQ72" s="297"/>
      <c r="HR72" s="297"/>
      <c r="HS72" s="297"/>
      <c r="HT72" s="297"/>
      <c r="HU72" s="297"/>
      <c r="HV72" s="297"/>
      <c r="HW72" s="297"/>
      <c r="HX72" s="297"/>
      <c r="HY72" s="297"/>
      <c r="HZ72" s="297"/>
      <c r="IA72" s="297"/>
      <c r="IB72" s="297"/>
      <c r="IC72" s="297"/>
      <c r="ID72" s="297"/>
      <c r="IE72" s="297"/>
      <c r="IF72" s="297"/>
      <c r="IG72" s="297"/>
      <c r="IH72" s="297"/>
      <c r="II72" s="297"/>
      <c r="IJ72" s="297"/>
      <c r="IK72" s="297"/>
      <c r="IL72" s="297"/>
      <c r="IM72" s="297"/>
      <c r="IN72" s="297"/>
      <c r="IO72" s="297"/>
      <c r="IP72" s="297"/>
      <c r="IQ72" s="297"/>
      <c r="IR72" s="297"/>
    </row>
    <row r="73" s="282" customFormat="1" ht="24" customHeight="1" spans="1:252">
      <c r="A73" s="297"/>
      <c r="B73" s="297"/>
      <c r="C73" s="297"/>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297"/>
      <c r="AQ73" s="297"/>
      <c r="AR73" s="297"/>
      <c r="AS73" s="297"/>
      <c r="AT73" s="297"/>
      <c r="AU73" s="297"/>
      <c r="AV73" s="297"/>
      <c r="AW73" s="297"/>
      <c r="AX73" s="297"/>
      <c r="AY73" s="297"/>
      <c r="AZ73" s="297"/>
      <c r="BA73" s="297"/>
      <c r="BB73" s="297"/>
      <c r="BC73" s="297"/>
      <c r="BD73" s="297"/>
      <c r="BE73" s="297"/>
      <c r="BF73" s="297"/>
      <c r="BG73" s="297"/>
      <c r="BH73" s="297"/>
      <c r="BI73" s="297"/>
      <c r="BJ73" s="297"/>
      <c r="BK73" s="297"/>
      <c r="BL73" s="297"/>
      <c r="BM73" s="297"/>
      <c r="BN73" s="297"/>
      <c r="BO73" s="297"/>
      <c r="BP73" s="297"/>
      <c r="BQ73" s="297"/>
      <c r="BR73" s="297"/>
      <c r="BS73" s="297"/>
      <c r="BT73" s="297"/>
      <c r="BU73" s="297"/>
      <c r="BV73" s="297"/>
      <c r="BW73" s="297"/>
      <c r="BX73" s="297"/>
      <c r="BY73" s="297"/>
      <c r="BZ73" s="297"/>
      <c r="CA73" s="297"/>
      <c r="CB73" s="297"/>
      <c r="CC73" s="297"/>
      <c r="CD73" s="297"/>
      <c r="CE73" s="297"/>
      <c r="CF73" s="297"/>
      <c r="CG73" s="297"/>
      <c r="CH73" s="297"/>
      <c r="CI73" s="297"/>
      <c r="CJ73" s="297"/>
      <c r="CK73" s="297"/>
      <c r="CL73" s="297"/>
      <c r="CM73" s="297"/>
      <c r="CN73" s="297"/>
      <c r="CO73" s="297"/>
      <c r="CP73" s="297"/>
      <c r="CQ73" s="297"/>
      <c r="CR73" s="297"/>
      <c r="CS73" s="297"/>
      <c r="CT73" s="297"/>
      <c r="CU73" s="297"/>
      <c r="CV73" s="297"/>
      <c r="CW73" s="297"/>
      <c r="CX73" s="297"/>
      <c r="CY73" s="297"/>
      <c r="CZ73" s="297"/>
      <c r="DA73" s="297"/>
      <c r="DB73" s="297"/>
      <c r="DC73" s="297"/>
      <c r="DD73" s="297"/>
      <c r="DE73" s="297"/>
      <c r="DF73" s="297"/>
      <c r="DG73" s="297"/>
      <c r="DH73" s="297"/>
      <c r="DI73" s="297"/>
      <c r="DJ73" s="297"/>
      <c r="DK73" s="297"/>
      <c r="DL73" s="297"/>
      <c r="DM73" s="297"/>
      <c r="DN73" s="297"/>
      <c r="DO73" s="297"/>
      <c r="DP73" s="297"/>
      <c r="DQ73" s="297"/>
      <c r="DR73" s="297"/>
      <c r="DS73" s="297"/>
      <c r="DT73" s="297"/>
      <c r="DU73" s="297"/>
      <c r="DV73" s="297"/>
      <c r="DW73" s="297"/>
      <c r="DX73" s="297"/>
      <c r="DY73" s="297"/>
      <c r="DZ73" s="297"/>
      <c r="EA73" s="297"/>
      <c r="EB73" s="297"/>
      <c r="EC73" s="297"/>
      <c r="ED73" s="297"/>
      <c r="EE73" s="297"/>
      <c r="EF73" s="297"/>
      <c r="EG73" s="297"/>
      <c r="EH73" s="297"/>
      <c r="EI73" s="297"/>
      <c r="EJ73" s="297"/>
      <c r="EK73" s="297"/>
      <c r="EL73" s="297"/>
      <c r="EM73" s="297"/>
      <c r="EN73" s="297"/>
      <c r="EO73" s="297"/>
      <c r="EP73" s="297"/>
      <c r="EQ73" s="297"/>
      <c r="ER73" s="297"/>
      <c r="ES73" s="297"/>
      <c r="ET73" s="297"/>
      <c r="EU73" s="297"/>
      <c r="EV73" s="297"/>
      <c r="EW73" s="297"/>
      <c r="EX73" s="297"/>
      <c r="EY73" s="297"/>
      <c r="EZ73" s="297"/>
      <c r="FA73" s="297"/>
      <c r="FB73" s="297"/>
      <c r="FC73" s="297"/>
      <c r="FD73" s="297"/>
      <c r="FE73" s="297"/>
      <c r="FF73" s="297"/>
      <c r="FG73" s="297"/>
      <c r="FH73" s="297"/>
      <c r="FI73" s="297"/>
      <c r="FJ73" s="297"/>
      <c r="FK73" s="297"/>
      <c r="FL73" s="297"/>
      <c r="FM73" s="297"/>
      <c r="FN73" s="297"/>
      <c r="FO73" s="297"/>
      <c r="FP73" s="297"/>
      <c r="FQ73" s="297"/>
      <c r="FR73" s="297"/>
      <c r="FS73" s="297"/>
      <c r="FT73" s="297"/>
      <c r="FU73" s="297"/>
      <c r="FV73" s="297"/>
      <c r="FW73" s="297"/>
      <c r="FX73" s="297"/>
      <c r="FY73" s="297"/>
      <c r="FZ73" s="297"/>
      <c r="GA73" s="297"/>
      <c r="GB73" s="297"/>
      <c r="GC73" s="297"/>
      <c r="GD73" s="297"/>
      <c r="GE73" s="297"/>
      <c r="GF73" s="297"/>
      <c r="GG73" s="297"/>
      <c r="GH73" s="297"/>
      <c r="GI73" s="297"/>
      <c r="GJ73" s="297"/>
      <c r="GK73" s="297"/>
      <c r="GL73" s="297"/>
      <c r="GM73" s="297"/>
      <c r="GN73" s="297"/>
      <c r="GO73" s="297"/>
      <c r="GP73" s="297"/>
      <c r="GQ73" s="297"/>
      <c r="GR73" s="297"/>
      <c r="GS73" s="297"/>
      <c r="GT73" s="297"/>
      <c r="GU73" s="297"/>
      <c r="GV73" s="297"/>
      <c r="GW73" s="297"/>
      <c r="GX73" s="297"/>
      <c r="GY73" s="297"/>
      <c r="GZ73" s="297"/>
      <c r="HA73" s="297"/>
      <c r="HB73" s="297"/>
      <c r="HC73" s="297"/>
      <c r="HD73" s="297"/>
      <c r="HE73" s="297"/>
      <c r="HF73" s="297"/>
      <c r="HG73" s="297"/>
      <c r="HH73" s="297"/>
      <c r="HI73" s="297"/>
      <c r="HJ73" s="297"/>
      <c r="HK73" s="297"/>
      <c r="HL73" s="297"/>
      <c r="HM73" s="297"/>
      <c r="HN73" s="297"/>
      <c r="HO73" s="297"/>
      <c r="HP73" s="297"/>
      <c r="HQ73" s="297"/>
      <c r="HR73" s="297"/>
      <c r="HS73" s="297"/>
      <c r="HT73" s="297"/>
      <c r="HU73" s="297"/>
      <c r="HV73" s="297"/>
      <c r="HW73" s="297"/>
      <c r="HX73" s="297"/>
      <c r="HY73" s="297"/>
      <c r="HZ73" s="297"/>
      <c r="IA73" s="297"/>
      <c r="IB73" s="297"/>
      <c r="IC73" s="297"/>
      <c r="ID73" s="297"/>
      <c r="IE73" s="297"/>
      <c r="IF73" s="297"/>
      <c r="IG73" s="297"/>
      <c r="IH73" s="297"/>
      <c r="II73" s="297"/>
      <c r="IJ73" s="297"/>
      <c r="IK73" s="297"/>
      <c r="IL73" s="297"/>
      <c r="IM73" s="297"/>
      <c r="IN73" s="297"/>
      <c r="IO73" s="297"/>
      <c r="IP73" s="297"/>
      <c r="IQ73" s="297"/>
      <c r="IR73" s="297"/>
    </row>
    <row r="74" s="282" customFormat="1" ht="24" customHeight="1" spans="1:252">
      <c r="A74" s="297"/>
      <c r="B74" s="297"/>
      <c r="C74" s="297"/>
      <c r="D74" s="297"/>
      <c r="E74" s="297"/>
      <c r="F74" s="297"/>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297"/>
      <c r="AO74" s="297"/>
      <c r="AP74" s="297"/>
      <c r="AQ74" s="297"/>
      <c r="AR74" s="297"/>
      <c r="AS74" s="297"/>
      <c r="AT74" s="297"/>
      <c r="AU74" s="297"/>
      <c r="AV74" s="297"/>
      <c r="AW74" s="297"/>
      <c r="AX74" s="297"/>
      <c r="AY74" s="297"/>
      <c r="AZ74" s="297"/>
      <c r="BA74" s="297"/>
      <c r="BB74" s="297"/>
      <c r="BC74" s="297"/>
      <c r="BD74" s="297"/>
      <c r="BE74" s="297"/>
      <c r="BF74" s="297"/>
      <c r="BG74" s="297"/>
      <c r="BH74" s="297"/>
      <c r="BI74" s="297"/>
      <c r="BJ74" s="297"/>
      <c r="BK74" s="297"/>
      <c r="BL74" s="297"/>
      <c r="BM74" s="297"/>
      <c r="BN74" s="297"/>
      <c r="BO74" s="297"/>
      <c r="BP74" s="297"/>
      <c r="BQ74" s="297"/>
      <c r="BR74" s="297"/>
      <c r="BS74" s="297"/>
      <c r="BT74" s="297"/>
      <c r="BU74" s="297"/>
      <c r="BV74" s="297"/>
      <c r="BW74" s="297"/>
      <c r="BX74" s="297"/>
      <c r="BY74" s="297"/>
      <c r="BZ74" s="297"/>
      <c r="CA74" s="297"/>
      <c r="CB74" s="297"/>
      <c r="CC74" s="297"/>
      <c r="CD74" s="297"/>
      <c r="CE74" s="297"/>
      <c r="CF74" s="297"/>
      <c r="CG74" s="297"/>
      <c r="CH74" s="297"/>
      <c r="CI74" s="297"/>
      <c r="CJ74" s="297"/>
      <c r="CK74" s="297"/>
      <c r="CL74" s="297"/>
      <c r="CM74" s="297"/>
      <c r="CN74" s="297"/>
      <c r="CO74" s="297"/>
      <c r="CP74" s="297"/>
      <c r="CQ74" s="297"/>
      <c r="CR74" s="297"/>
      <c r="CS74" s="297"/>
      <c r="CT74" s="297"/>
      <c r="CU74" s="297"/>
      <c r="CV74" s="297"/>
      <c r="CW74" s="297"/>
      <c r="CX74" s="297"/>
      <c r="CY74" s="297"/>
      <c r="CZ74" s="297"/>
      <c r="DA74" s="297"/>
      <c r="DB74" s="297"/>
      <c r="DC74" s="297"/>
      <c r="DD74" s="297"/>
      <c r="DE74" s="297"/>
      <c r="DF74" s="297"/>
      <c r="DG74" s="297"/>
      <c r="DH74" s="297"/>
      <c r="DI74" s="297"/>
      <c r="DJ74" s="297"/>
      <c r="DK74" s="297"/>
      <c r="DL74" s="297"/>
      <c r="DM74" s="297"/>
      <c r="DN74" s="297"/>
      <c r="DO74" s="297"/>
      <c r="DP74" s="297"/>
      <c r="DQ74" s="297"/>
      <c r="DR74" s="297"/>
      <c r="DS74" s="297"/>
      <c r="DT74" s="297"/>
      <c r="DU74" s="297"/>
      <c r="DV74" s="297"/>
      <c r="DW74" s="297"/>
      <c r="DX74" s="297"/>
      <c r="DY74" s="297"/>
      <c r="DZ74" s="297"/>
      <c r="EA74" s="297"/>
      <c r="EB74" s="297"/>
      <c r="EC74" s="297"/>
      <c r="ED74" s="297"/>
      <c r="EE74" s="297"/>
      <c r="EF74" s="297"/>
      <c r="EG74" s="297"/>
      <c r="EH74" s="297"/>
      <c r="EI74" s="297"/>
      <c r="EJ74" s="297"/>
      <c r="EK74" s="297"/>
      <c r="EL74" s="297"/>
      <c r="EM74" s="297"/>
      <c r="EN74" s="297"/>
      <c r="EO74" s="297"/>
      <c r="EP74" s="297"/>
      <c r="EQ74" s="297"/>
      <c r="ER74" s="297"/>
      <c r="ES74" s="297"/>
      <c r="ET74" s="297"/>
      <c r="EU74" s="297"/>
      <c r="EV74" s="297"/>
      <c r="EW74" s="297"/>
      <c r="EX74" s="297"/>
      <c r="EY74" s="297"/>
      <c r="EZ74" s="297"/>
      <c r="FA74" s="297"/>
      <c r="FB74" s="297"/>
      <c r="FC74" s="297"/>
      <c r="FD74" s="297"/>
      <c r="FE74" s="297"/>
      <c r="FF74" s="297"/>
      <c r="FG74" s="297"/>
      <c r="FH74" s="297"/>
      <c r="FI74" s="297"/>
      <c r="FJ74" s="297"/>
      <c r="FK74" s="297"/>
      <c r="FL74" s="297"/>
      <c r="FM74" s="297"/>
      <c r="FN74" s="297"/>
      <c r="FO74" s="297"/>
      <c r="FP74" s="297"/>
      <c r="FQ74" s="297"/>
      <c r="FR74" s="297"/>
      <c r="FS74" s="297"/>
      <c r="FT74" s="297"/>
      <c r="FU74" s="297"/>
      <c r="FV74" s="297"/>
      <c r="FW74" s="297"/>
      <c r="FX74" s="297"/>
      <c r="FY74" s="297"/>
      <c r="FZ74" s="297"/>
      <c r="GA74" s="297"/>
      <c r="GB74" s="297"/>
      <c r="GC74" s="297"/>
      <c r="GD74" s="297"/>
      <c r="GE74" s="297"/>
      <c r="GF74" s="297"/>
      <c r="GG74" s="297"/>
      <c r="GH74" s="297"/>
      <c r="GI74" s="297"/>
      <c r="GJ74" s="297"/>
      <c r="GK74" s="297"/>
      <c r="GL74" s="297"/>
      <c r="GM74" s="297"/>
      <c r="GN74" s="297"/>
      <c r="GO74" s="297"/>
      <c r="GP74" s="297"/>
      <c r="GQ74" s="297"/>
      <c r="GR74" s="297"/>
      <c r="GS74" s="297"/>
      <c r="GT74" s="297"/>
      <c r="GU74" s="297"/>
      <c r="GV74" s="297"/>
      <c r="GW74" s="297"/>
      <c r="GX74" s="297"/>
      <c r="GY74" s="297"/>
      <c r="GZ74" s="297"/>
      <c r="HA74" s="297"/>
      <c r="HB74" s="297"/>
      <c r="HC74" s="297"/>
      <c r="HD74" s="297"/>
      <c r="HE74" s="297"/>
      <c r="HF74" s="297"/>
      <c r="HG74" s="297"/>
      <c r="HH74" s="297"/>
      <c r="HI74" s="297"/>
      <c r="HJ74" s="297"/>
      <c r="HK74" s="297"/>
      <c r="HL74" s="297"/>
      <c r="HM74" s="297"/>
      <c r="HN74" s="297"/>
      <c r="HO74" s="297"/>
      <c r="HP74" s="297"/>
      <c r="HQ74" s="297"/>
      <c r="HR74" s="297"/>
      <c r="HS74" s="297"/>
      <c r="HT74" s="297"/>
      <c r="HU74" s="297"/>
      <c r="HV74" s="297"/>
      <c r="HW74" s="297"/>
      <c r="HX74" s="297"/>
      <c r="HY74" s="297"/>
      <c r="HZ74" s="297"/>
      <c r="IA74" s="297"/>
      <c r="IB74" s="297"/>
      <c r="IC74" s="297"/>
      <c r="ID74" s="297"/>
      <c r="IE74" s="297"/>
      <c r="IF74" s="297"/>
      <c r="IG74" s="297"/>
      <c r="IH74" s="297"/>
      <c r="II74" s="297"/>
      <c r="IJ74" s="297"/>
      <c r="IK74" s="297"/>
      <c r="IL74" s="297"/>
      <c r="IM74" s="297"/>
      <c r="IN74" s="297"/>
      <c r="IO74" s="297"/>
      <c r="IP74" s="297"/>
      <c r="IQ74" s="297"/>
      <c r="IR74" s="297"/>
    </row>
    <row r="75" s="282" customFormat="1" ht="24" customHeight="1" spans="1:252">
      <c r="A75" s="297"/>
      <c r="B75" s="297"/>
      <c r="C75" s="297"/>
      <c r="D75" s="297"/>
      <c r="E75" s="297"/>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297"/>
      <c r="AP75" s="297"/>
      <c r="AQ75" s="297"/>
      <c r="AR75" s="297"/>
      <c r="AS75" s="297"/>
      <c r="AT75" s="297"/>
      <c r="AU75" s="297"/>
      <c r="AV75" s="297"/>
      <c r="AW75" s="297"/>
      <c r="AX75" s="297"/>
      <c r="AY75" s="297"/>
      <c r="AZ75" s="297"/>
      <c r="BA75" s="297"/>
      <c r="BB75" s="297"/>
      <c r="BC75" s="297"/>
      <c r="BD75" s="297"/>
      <c r="BE75" s="297"/>
      <c r="BF75" s="297"/>
      <c r="BG75" s="297"/>
      <c r="BH75" s="297"/>
      <c r="BI75" s="297"/>
      <c r="BJ75" s="297"/>
      <c r="BK75" s="297"/>
      <c r="BL75" s="297"/>
      <c r="BM75" s="297"/>
      <c r="BN75" s="297"/>
      <c r="BO75" s="297"/>
      <c r="BP75" s="297"/>
      <c r="BQ75" s="297"/>
      <c r="BR75" s="297"/>
      <c r="BS75" s="297"/>
      <c r="BT75" s="297"/>
      <c r="BU75" s="297"/>
      <c r="BV75" s="297"/>
      <c r="BW75" s="297"/>
      <c r="BX75" s="297"/>
      <c r="BY75" s="297"/>
      <c r="BZ75" s="297"/>
      <c r="CA75" s="297"/>
      <c r="CB75" s="297"/>
      <c r="CC75" s="297"/>
      <c r="CD75" s="297"/>
      <c r="CE75" s="297"/>
      <c r="CF75" s="297"/>
      <c r="CG75" s="297"/>
      <c r="CH75" s="297"/>
      <c r="CI75" s="297"/>
      <c r="CJ75" s="297"/>
      <c r="CK75" s="297"/>
      <c r="CL75" s="297"/>
      <c r="CM75" s="297"/>
      <c r="CN75" s="297"/>
      <c r="CO75" s="297"/>
      <c r="CP75" s="297"/>
      <c r="CQ75" s="297"/>
      <c r="CR75" s="297"/>
      <c r="CS75" s="297"/>
      <c r="CT75" s="297"/>
      <c r="CU75" s="297"/>
      <c r="CV75" s="297"/>
      <c r="CW75" s="297"/>
      <c r="CX75" s="297"/>
      <c r="CY75" s="297"/>
      <c r="CZ75" s="297"/>
      <c r="DA75" s="297"/>
      <c r="DB75" s="297"/>
      <c r="DC75" s="297"/>
      <c r="DD75" s="297"/>
      <c r="DE75" s="297"/>
      <c r="DF75" s="297"/>
      <c r="DG75" s="297"/>
      <c r="DH75" s="297"/>
      <c r="DI75" s="297"/>
      <c r="DJ75" s="297"/>
      <c r="DK75" s="297"/>
      <c r="DL75" s="297"/>
      <c r="DM75" s="297"/>
      <c r="DN75" s="297"/>
      <c r="DO75" s="297"/>
      <c r="DP75" s="297"/>
      <c r="DQ75" s="297"/>
      <c r="DR75" s="297"/>
      <c r="DS75" s="297"/>
      <c r="DT75" s="297"/>
      <c r="DU75" s="297"/>
      <c r="DV75" s="297"/>
      <c r="DW75" s="297"/>
      <c r="DX75" s="297"/>
      <c r="DY75" s="297"/>
      <c r="DZ75" s="297"/>
      <c r="EA75" s="297"/>
      <c r="EB75" s="297"/>
      <c r="EC75" s="297"/>
      <c r="ED75" s="297"/>
      <c r="EE75" s="297"/>
      <c r="EF75" s="297"/>
      <c r="EG75" s="297"/>
      <c r="EH75" s="297"/>
      <c r="EI75" s="297"/>
      <c r="EJ75" s="297"/>
      <c r="EK75" s="297"/>
      <c r="EL75" s="297"/>
      <c r="EM75" s="297"/>
      <c r="EN75" s="297"/>
      <c r="EO75" s="297"/>
      <c r="EP75" s="297"/>
      <c r="EQ75" s="297"/>
      <c r="ER75" s="297"/>
      <c r="ES75" s="297"/>
      <c r="ET75" s="297"/>
      <c r="EU75" s="297"/>
      <c r="EV75" s="297"/>
      <c r="EW75" s="297"/>
      <c r="EX75" s="297"/>
      <c r="EY75" s="297"/>
      <c r="EZ75" s="297"/>
      <c r="FA75" s="297"/>
      <c r="FB75" s="297"/>
      <c r="FC75" s="297"/>
      <c r="FD75" s="297"/>
      <c r="FE75" s="297"/>
      <c r="FF75" s="297"/>
      <c r="FG75" s="297"/>
      <c r="FH75" s="297"/>
      <c r="FI75" s="297"/>
      <c r="FJ75" s="297"/>
      <c r="FK75" s="297"/>
      <c r="FL75" s="297"/>
      <c r="FM75" s="297"/>
      <c r="FN75" s="297"/>
      <c r="FO75" s="297"/>
      <c r="FP75" s="297"/>
      <c r="FQ75" s="297"/>
      <c r="FR75" s="297"/>
      <c r="FS75" s="297"/>
      <c r="FT75" s="297"/>
      <c r="FU75" s="297"/>
      <c r="FV75" s="297"/>
      <c r="FW75" s="297"/>
      <c r="FX75" s="297"/>
      <c r="FY75" s="297"/>
      <c r="FZ75" s="297"/>
      <c r="GA75" s="297"/>
      <c r="GB75" s="297"/>
      <c r="GC75" s="297"/>
      <c r="GD75" s="297"/>
      <c r="GE75" s="297"/>
      <c r="GF75" s="297"/>
      <c r="GG75" s="297"/>
      <c r="GH75" s="297"/>
      <c r="GI75" s="297"/>
      <c r="GJ75" s="297"/>
      <c r="GK75" s="297"/>
      <c r="GL75" s="297"/>
      <c r="GM75" s="297"/>
      <c r="GN75" s="297"/>
      <c r="GO75" s="297"/>
      <c r="GP75" s="297"/>
      <c r="GQ75" s="297"/>
      <c r="GR75" s="297"/>
      <c r="GS75" s="297"/>
      <c r="GT75" s="297"/>
      <c r="GU75" s="297"/>
      <c r="GV75" s="297"/>
      <c r="GW75" s="297"/>
      <c r="GX75" s="297"/>
      <c r="GY75" s="297"/>
      <c r="GZ75" s="297"/>
      <c r="HA75" s="297"/>
      <c r="HB75" s="297"/>
      <c r="HC75" s="297"/>
      <c r="HD75" s="297"/>
      <c r="HE75" s="297"/>
      <c r="HF75" s="297"/>
      <c r="HG75" s="297"/>
      <c r="HH75" s="297"/>
      <c r="HI75" s="297"/>
      <c r="HJ75" s="297"/>
      <c r="HK75" s="297"/>
      <c r="HL75" s="297"/>
      <c r="HM75" s="297"/>
      <c r="HN75" s="297"/>
      <c r="HO75" s="297"/>
      <c r="HP75" s="297"/>
      <c r="HQ75" s="297"/>
      <c r="HR75" s="297"/>
      <c r="HS75" s="297"/>
      <c r="HT75" s="297"/>
      <c r="HU75" s="297"/>
      <c r="HV75" s="297"/>
      <c r="HW75" s="297"/>
      <c r="HX75" s="297"/>
      <c r="HY75" s="297"/>
      <c r="HZ75" s="297"/>
      <c r="IA75" s="297"/>
      <c r="IB75" s="297"/>
      <c r="IC75" s="297"/>
      <c r="ID75" s="297"/>
      <c r="IE75" s="297"/>
      <c r="IF75" s="297"/>
      <c r="IG75" s="297"/>
      <c r="IH75" s="297"/>
      <c r="II75" s="297"/>
      <c r="IJ75" s="297"/>
      <c r="IK75" s="297"/>
      <c r="IL75" s="297"/>
      <c r="IM75" s="297"/>
      <c r="IN75" s="297"/>
      <c r="IO75" s="297"/>
      <c r="IP75" s="297"/>
      <c r="IQ75" s="297"/>
      <c r="IR75" s="297"/>
    </row>
    <row r="76" s="282" customFormat="1" ht="24" customHeight="1" spans="1:252">
      <c r="A76" s="297"/>
      <c r="B76" s="297"/>
      <c r="C76" s="297"/>
      <c r="D76" s="297"/>
      <c r="E76" s="297"/>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7"/>
      <c r="AP76" s="297"/>
      <c r="AQ76" s="297"/>
      <c r="AR76" s="297"/>
      <c r="AS76" s="297"/>
      <c r="AT76" s="297"/>
      <c r="AU76" s="297"/>
      <c r="AV76" s="297"/>
      <c r="AW76" s="297"/>
      <c r="AX76" s="297"/>
      <c r="AY76" s="297"/>
      <c r="AZ76" s="297"/>
      <c r="BA76" s="297"/>
      <c r="BB76" s="297"/>
      <c r="BC76" s="297"/>
      <c r="BD76" s="297"/>
      <c r="BE76" s="297"/>
      <c r="BF76" s="297"/>
      <c r="BG76" s="297"/>
      <c r="BH76" s="297"/>
      <c r="BI76" s="297"/>
      <c r="BJ76" s="297"/>
      <c r="BK76" s="297"/>
      <c r="BL76" s="297"/>
      <c r="BM76" s="297"/>
      <c r="BN76" s="297"/>
      <c r="BO76" s="297"/>
      <c r="BP76" s="297"/>
      <c r="BQ76" s="297"/>
      <c r="BR76" s="297"/>
      <c r="BS76" s="297"/>
      <c r="BT76" s="297"/>
      <c r="BU76" s="297"/>
      <c r="BV76" s="297"/>
      <c r="BW76" s="297"/>
      <c r="BX76" s="297"/>
      <c r="BY76" s="297"/>
      <c r="BZ76" s="297"/>
      <c r="CA76" s="297"/>
      <c r="CB76" s="297"/>
      <c r="CC76" s="297"/>
      <c r="CD76" s="297"/>
      <c r="CE76" s="297"/>
      <c r="CF76" s="297"/>
      <c r="CG76" s="297"/>
      <c r="CH76" s="297"/>
      <c r="CI76" s="297"/>
      <c r="CJ76" s="297"/>
      <c r="CK76" s="297"/>
      <c r="CL76" s="297"/>
      <c r="CM76" s="297"/>
      <c r="CN76" s="297"/>
      <c r="CO76" s="297"/>
      <c r="CP76" s="297"/>
      <c r="CQ76" s="297"/>
      <c r="CR76" s="297"/>
      <c r="CS76" s="297"/>
      <c r="CT76" s="297"/>
      <c r="CU76" s="297"/>
      <c r="CV76" s="297"/>
      <c r="CW76" s="297"/>
      <c r="CX76" s="297"/>
      <c r="CY76" s="297"/>
      <c r="CZ76" s="297"/>
      <c r="DA76" s="297"/>
      <c r="DB76" s="297"/>
      <c r="DC76" s="297"/>
      <c r="DD76" s="297"/>
      <c r="DE76" s="297"/>
      <c r="DF76" s="297"/>
      <c r="DG76" s="297"/>
      <c r="DH76" s="297"/>
      <c r="DI76" s="297"/>
      <c r="DJ76" s="297"/>
      <c r="DK76" s="297"/>
      <c r="DL76" s="297"/>
      <c r="DM76" s="297"/>
      <c r="DN76" s="297"/>
      <c r="DO76" s="297"/>
      <c r="DP76" s="297"/>
      <c r="DQ76" s="297"/>
      <c r="DR76" s="297"/>
      <c r="DS76" s="297"/>
      <c r="DT76" s="297"/>
      <c r="DU76" s="297"/>
      <c r="DV76" s="297"/>
      <c r="DW76" s="297"/>
      <c r="DX76" s="297"/>
      <c r="DY76" s="297"/>
      <c r="DZ76" s="297"/>
      <c r="EA76" s="297"/>
      <c r="EB76" s="297"/>
      <c r="EC76" s="297"/>
      <c r="ED76" s="297"/>
      <c r="EE76" s="297"/>
      <c r="EF76" s="297"/>
      <c r="EG76" s="297"/>
      <c r="EH76" s="297"/>
      <c r="EI76" s="297"/>
      <c r="EJ76" s="297"/>
      <c r="EK76" s="297"/>
      <c r="EL76" s="297"/>
      <c r="EM76" s="297"/>
      <c r="EN76" s="297"/>
      <c r="EO76" s="297"/>
      <c r="EP76" s="297"/>
      <c r="EQ76" s="297"/>
      <c r="ER76" s="297"/>
      <c r="ES76" s="297"/>
      <c r="ET76" s="297"/>
      <c r="EU76" s="297"/>
      <c r="EV76" s="297"/>
      <c r="EW76" s="297"/>
      <c r="EX76" s="297"/>
      <c r="EY76" s="297"/>
      <c r="EZ76" s="297"/>
      <c r="FA76" s="297"/>
      <c r="FB76" s="297"/>
      <c r="FC76" s="297"/>
      <c r="FD76" s="297"/>
      <c r="FE76" s="297"/>
      <c r="FF76" s="297"/>
      <c r="FG76" s="297"/>
      <c r="FH76" s="297"/>
      <c r="FI76" s="297"/>
      <c r="FJ76" s="297"/>
      <c r="FK76" s="297"/>
      <c r="FL76" s="297"/>
      <c r="FM76" s="297"/>
      <c r="FN76" s="297"/>
      <c r="FO76" s="297"/>
      <c r="FP76" s="297"/>
      <c r="FQ76" s="297"/>
      <c r="FR76" s="297"/>
      <c r="FS76" s="297"/>
      <c r="FT76" s="297"/>
      <c r="FU76" s="297"/>
      <c r="FV76" s="297"/>
      <c r="FW76" s="297"/>
      <c r="FX76" s="297"/>
      <c r="FY76" s="297"/>
      <c r="FZ76" s="297"/>
      <c r="GA76" s="297"/>
      <c r="GB76" s="297"/>
      <c r="GC76" s="297"/>
      <c r="GD76" s="297"/>
      <c r="GE76" s="297"/>
      <c r="GF76" s="297"/>
      <c r="GG76" s="297"/>
      <c r="GH76" s="297"/>
      <c r="GI76" s="297"/>
      <c r="GJ76" s="297"/>
      <c r="GK76" s="297"/>
      <c r="GL76" s="297"/>
      <c r="GM76" s="297"/>
      <c r="GN76" s="297"/>
      <c r="GO76" s="297"/>
      <c r="GP76" s="297"/>
      <c r="GQ76" s="297"/>
      <c r="GR76" s="297"/>
      <c r="GS76" s="297"/>
      <c r="GT76" s="297"/>
      <c r="GU76" s="297"/>
      <c r="GV76" s="297"/>
      <c r="GW76" s="297"/>
      <c r="GX76" s="297"/>
      <c r="GY76" s="297"/>
      <c r="GZ76" s="297"/>
      <c r="HA76" s="297"/>
      <c r="HB76" s="297"/>
      <c r="HC76" s="297"/>
      <c r="HD76" s="297"/>
      <c r="HE76" s="297"/>
      <c r="HF76" s="297"/>
      <c r="HG76" s="297"/>
      <c r="HH76" s="297"/>
      <c r="HI76" s="297"/>
      <c r="HJ76" s="297"/>
      <c r="HK76" s="297"/>
      <c r="HL76" s="297"/>
      <c r="HM76" s="297"/>
      <c r="HN76" s="297"/>
      <c r="HO76" s="297"/>
      <c r="HP76" s="297"/>
      <c r="HQ76" s="297"/>
      <c r="HR76" s="297"/>
      <c r="HS76" s="297"/>
      <c r="HT76" s="297"/>
      <c r="HU76" s="297"/>
      <c r="HV76" s="297"/>
      <c r="HW76" s="297"/>
      <c r="HX76" s="297"/>
      <c r="HY76" s="297"/>
      <c r="HZ76" s="297"/>
      <c r="IA76" s="297"/>
      <c r="IB76" s="297"/>
      <c r="IC76" s="297"/>
      <c r="ID76" s="297"/>
      <c r="IE76" s="297"/>
      <c r="IF76" s="297"/>
      <c r="IG76" s="297"/>
      <c r="IH76" s="297"/>
      <c r="II76" s="297"/>
      <c r="IJ76" s="297"/>
      <c r="IK76" s="297"/>
      <c r="IL76" s="297"/>
      <c r="IM76" s="297"/>
      <c r="IN76" s="297"/>
      <c r="IO76" s="297"/>
      <c r="IP76" s="297"/>
      <c r="IQ76" s="297"/>
      <c r="IR76" s="297"/>
    </row>
    <row r="77" s="282" customFormat="1" ht="24" customHeight="1" spans="1:252">
      <c r="A77" s="297"/>
      <c r="B77" s="297"/>
      <c r="C77" s="297"/>
      <c r="D77" s="297"/>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c r="AN77" s="297"/>
      <c r="AO77" s="297"/>
      <c r="AP77" s="297"/>
      <c r="AQ77" s="297"/>
      <c r="AR77" s="297"/>
      <c r="AS77" s="297"/>
      <c r="AT77" s="297"/>
      <c r="AU77" s="297"/>
      <c r="AV77" s="297"/>
      <c r="AW77" s="297"/>
      <c r="AX77" s="297"/>
      <c r="AY77" s="297"/>
      <c r="AZ77" s="297"/>
      <c r="BA77" s="297"/>
      <c r="BB77" s="297"/>
      <c r="BC77" s="297"/>
      <c r="BD77" s="297"/>
      <c r="BE77" s="297"/>
      <c r="BF77" s="297"/>
      <c r="BG77" s="297"/>
      <c r="BH77" s="297"/>
      <c r="BI77" s="297"/>
      <c r="BJ77" s="297"/>
      <c r="BK77" s="297"/>
      <c r="BL77" s="297"/>
      <c r="BM77" s="297"/>
      <c r="BN77" s="297"/>
      <c r="BO77" s="297"/>
      <c r="BP77" s="297"/>
      <c r="BQ77" s="297"/>
      <c r="BR77" s="297"/>
      <c r="BS77" s="297"/>
      <c r="BT77" s="297"/>
      <c r="BU77" s="297"/>
      <c r="BV77" s="297"/>
      <c r="BW77" s="297"/>
      <c r="BX77" s="297"/>
      <c r="BY77" s="297"/>
      <c r="BZ77" s="297"/>
      <c r="CA77" s="297"/>
      <c r="CB77" s="297"/>
      <c r="CC77" s="297"/>
      <c r="CD77" s="297"/>
      <c r="CE77" s="297"/>
      <c r="CF77" s="297"/>
      <c r="CG77" s="297"/>
      <c r="CH77" s="297"/>
      <c r="CI77" s="297"/>
      <c r="CJ77" s="297"/>
      <c r="CK77" s="297"/>
      <c r="CL77" s="297"/>
      <c r="CM77" s="297"/>
      <c r="CN77" s="297"/>
      <c r="CO77" s="297"/>
      <c r="CP77" s="297"/>
      <c r="CQ77" s="297"/>
      <c r="CR77" s="297"/>
      <c r="CS77" s="297"/>
      <c r="CT77" s="297"/>
      <c r="CU77" s="297"/>
      <c r="CV77" s="297"/>
      <c r="CW77" s="297"/>
      <c r="CX77" s="297"/>
      <c r="CY77" s="297"/>
      <c r="CZ77" s="297"/>
      <c r="DA77" s="297"/>
      <c r="DB77" s="297"/>
      <c r="DC77" s="297"/>
      <c r="DD77" s="297"/>
      <c r="DE77" s="297"/>
      <c r="DF77" s="297"/>
      <c r="DG77" s="297"/>
      <c r="DH77" s="297"/>
      <c r="DI77" s="297"/>
      <c r="DJ77" s="297"/>
      <c r="DK77" s="297"/>
      <c r="DL77" s="297"/>
      <c r="DM77" s="297"/>
      <c r="DN77" s="297"/>
      <c r="DO77" s="297"/>
      <c r="DP77" s="297"/>
      <c r="DQ77" s="297"/>
      <c r="DR77" s="297"/>
      <c r="DS77" s="297"/>
      <c r="DT77" s="297"/>
      <c r="DU77" s="297"/>
      <c r="DV77" s="297"/>
      <c r="DW77" s="297"/>
      <c r="DX77" s="297"/>
      <c r="DY77" s="297"/>
      <c r="DZ77" s="297"/>
      <c r="EA77" s="297"/>
      <c r="EB77" s="297"/>
      <c r="EC77" s="297"/>
      <c r="ED77" s="297"/>
      <c r="EE77" s="297"/>
      <c r="EF77" s="297"/>
      <c r="EG77" s="297"/>
      <c r="EH77" s="297"/>
      <c r="EI77" s="297"/>
      <c r="EJ77" s="297"/>
      <c r="EK77" s="297"/>
      <c r="EL77" s="297"/>
      <c r="EM77" s="297"/>
      <c r="EN77" s="297"/>
      <c r="EO77" s="297"/>
      <c r="EP77" s="297"/>
      <c r="EQ77" s="297"/>
      <c r="ER77" s="297"/>
      <c r="ES77" s="297"/>
      <c r="ET77" s="297"/>
      <c r="EU77" s="297"/>
      <c r="EV77" s="297"/>
      <c r="EW77" s="297"/>
      <c r="EX77" s="297"/>
      <c r="EY77" s="297"/>
      <c r="EZ77" s="297"/>
      <c r="FA77" s="297"/>
      <c r="FB77" s="297"/>
      <c r="FC77" s="297"/>
      <c r="FD77" s="297"/>
      <c r="FE77" s="297"/>
      <c r="FF77" s="297"/>
      <c r="FG77" s="297"/>
      <c r="FH77" s="297"/>
      <c r="FI77" s="297"/>
      <c r="FJ77" s="297"/>
      <c r="FK77" s="297"/>
      <c r="FL77" s="297"/>
      <c r="FM77" s="297"/>
      <c r="FN77" s="297"/>
      <c r="FO77" s="297"/>
      <c r="FP77" s="297"/>
      <c r="FQ77" s="297"/>
      <c r="FR77" s="297"/>
      <c r="FS77" s="297"/>
      <c r="FT77" s="297"/>
      <c r="FU77" s="297"/>
      <c r="FV77" s="297"/>
      <c r="FW77" s="297"/>
      <c r="FX77" s="297"/>
      <c r="FY77" s="297"/>
      <c r="FZ77" s="297"/>
      <c r="GA77" s="297"/>
      <c r="GB77" s="297"/>
      <c r="GC77" s="297"/>
      <c r="GD77" s="297"/>
      <c r="GE77" s="297"/>
      <c r="GF77" s="297"/>
      <c r="GG77" s="297"/>
      <c r="GH77" s="297"/>
      <c r="GI77" s="297"/>
      <c r="GJ77" s="297"/>
      <c r="GK77" s="297"/>
      <c r="GL77" s="297"/>
      <c r="GM77" s="297"/>
      <c r="GN77" s="297"/>
      <c r="GO77" s="297"/>
      <c r="GP77" s="297"/>
      <c r="GQ77" s="297"/>
      <c r="GR77" s="297"/>
      <c r="GS77" s="297"/>
      <c r="GT77" s="297"/>
      <c r="GU77" s="297"/>
      <c r="GV77" s="297"/>
      <c r="GW77" s="297"/>
      <c r="GX77" s="297"/>
      <c r="GY77" s="297"/>
      <c r="GZ77" s="297"/>
      <c r="HA77" s="297"/>
      <c r="HB77" s="297"/>
      <c r="HC77" s="297"/>
      <c r="HD77" s="297"/>
      <c r="HE77" s="297"/>
      <c r="HF77" s="297"/>
      <c r="HG77" s="297"/>
      <c r="HH77" s="297"/>
      <c r="HI77" s="297"/>
      <c r="HJ77" s="297"/>
      <c r="HK77" s="297"/>
      <c r="HL77" s="297"/>
      <c r="HM77" s="297"/>
      <c r="HN77" s="297"/>
      <c r="HO77" s="297"/>
      <c r="HP77" s="297"/>
      <c r="HQ77" s="297"/>
      <c r="HR77" s="297"/>
      <c r="HS77" s="297"/>
      <c r="HT77" s="297"/>
      <c r="HU77" s="297"/>
      <c r="HV77" s="297"/>
      <c r="HW77" s="297"/>
      <c r="HX77" s="297"/>
      <c r="HY77" s="297"/>
      <c r="HZ77" s="297"/>
      <c r="IA77" s="297"/>
      <c r="IB77" s="297"/>
      <c r="IC77" s="297"/>
      <c r="ID77" s="297"/>
      <c r="IE77" s="297"/>
      <c r="IF77" s="297"/>
      <c r="IG77" s="297"/>
      <c r="IH77" s="297"/>
      <c r="II77" s="297"/>
      <c r="IJ77" s="297"/>
      <c r="IK77" s="297"/>
      <c r="IL77" s="297"/>
      <c r="IM77" s="297"/>
      <c r="IN77" s="297"/>
      <c r="IO77" s="297"/>
      <c r="IP77" s="297"/>
      <c r="IQ77" s="297"/>
      <c r="IR77" s="297"/>
    </row>
    <row r="78" s="282" customFormat="1" ht="24" customHeight="1" spans="1:252">
      <c r="A78" s="297"/>
      <c r="B78" s="297"/>
      <c r="C78" s="297"/>
      <c r="D78" s="297"/>
      <c r="E78" s="297"/>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7"/>
      <c r="AL78" s="297"/>
      <c r="AM78" s="297"/>
      <c r="AN78" s="297"/>
      <c r="AO78" s="297"/>
      <c r="AP78" s="297"/>
      <c r="AQ78" s="297"/>
      <c r="AR78" s="297"/>
      <c r="AS78" s="297"/>
      <c r="AT78" s="297"/>
      <c r="AU78" s="297"/>
      <c r="AV78" s="297"/>
      <c r="AW78" s="297"/>
      <c r="AX78" s="297"/>
      <c r="AY78" s="297"/>
      <c r="AZ78" s="297"/>
      <c r="BA78" s="297"/>
      <c r="BB78" s="297"/>
      <c r="BC78" s="297"/>
      <c r="BD78" s="297"/>
      <c r="BE78" s="297"/>
      <c r="BF78" s="297"/>
      <c r="BG78" s="297"/>
      <c r="BH78" s="297"/>
      <c r="BI78" s="297"/>
      <c r="BJ78" s="297"/>
      <c r="BK78" s="297"/>
      <c r="BL78" s="297"/>
      <c r="BM78" s="297"/>
      <c r="BN78" s="297"/>
      <c r="BO78" s="297"/>
      <c r="BP78" s="297"/>
      <c r="BQ78" s="297"/>
      <c r="BR78" s="297"/>
      <c r="BS78" s="297"/>
      <c r="BT78" s="297"/>
      <c r="BU78" s="297"/>
      <c r="BV78" s="297"/>
      <c r="BW78" s="297"/>
      <c r="BX78" s="297"/>
      <c r="BY78" s="297"/>
      <c r="BZ78" s="297"/>
      <c r="CA78" s="297"/>
      <c r="CB78" s="297"/>
      <c r="CC78" s="297"/>
      <c r="CD78" s="297"/>
      <c r="CE78" s="297"/>
      <c r="CF78" s="297"/>
      <c r="CG78" s="297"/>
      <c r="CH78" s="297"/>
      <c r="CI78" s="297"/>
      <c r="CJ78" s="297"/>
      <c r="CK78" s="297"/>
      <c r="CL78" s="297"/>
      <c r="CM78" s="297"/>
      <c r="CN78" s="297"/>
      <c r="CO78" s="297"/>
      <c r="CP78" s="297"/>
      <c r="CQ78" s="297"/>
      <c r="CR78" s="297"/>
      <c r="CS78" s="297"/>
      <c r="CT78" s="297"/>
      <c r="CU78" s="297"/>
      <c r="CV78" s="297"/>
      <c r="CW78" s="297"/>
      <c r="CX78" s="297"/>
      <c r="CY78" s="297"/>
      <c r="CZ78" s="297"/>
      <c r="DA78" s="297"/>
      <c r="DB78" s="297"/>
      <c r="DC78" s="297"/>
      <c r="DD78" s="297"/>
      <c r="DE78" s="297"/>
      <c r="DF78" s="297"/>
      <c r="DG78" s="297"/>
      <c r="DH78" s="297"/>
      <c r="DI78" s="297"/>
      <c r="DJ78" s="297"/>
      <c r="DK78" s="297"/>
      <c r="DL78" s="297"/>
      <c r="DM78" s="297"/>
      <c r="DN78" s="297"/>
      <c r="DO78" s="297"/>
      <c r="DP78" s="297"/>
      <c r="DQ78" s="297"/>
      <c r="DR78" s="297"/>
      <c r="DS78" s="297"/>
      <c r="DT78" s="297"/>
      <c r="DU78" s="297"/>
      <c r="DV78" s="297"/>
      <c r="DW78" s="297"/>
      <c r="DX78" s="297"/>
      <c r="DY78" s="297"/>
      <c r="DZ78" s="297"/>
      <c r="EA78" s="297"/>
      <c r="EB78" s="297"/>
      <c r="EC78" s="297"/>
      <c r="ED78" s="297"/>
      <c r="EE78" s="297"/>
      <c r="EF78" s="297"/>
      <c r="EG78" s="297"/>
      <c r="EH78" s="297"/>
      <c r="EI78" s="297"/>
      <c r="EJ78" s="297"/>
      <c r="EK78" s="297"/>
      <c r="EL78" s="297"/>
      <c r="EM78" s="297"/>
      <c r="EN78" s="297"/>
      <c r="EO78" s="297"/>
      <c r="EP78" s="297"/>
      <c r="EQ78" s="297"/>
      <c r="ER78" s="297"/>
      <c r="ES78" s="297"/>
      <c r="ET78" s="297"/>
      <c r="EU78" s="297"/>
      <c r="EV78" s="297"/>
      <c r="EW78" s="297"/>
      <c r="EX78" s="297"/>
      <c r="EY78" s="297"/>
      <c r="EZ78" s="297"/>
      <c r="FA78" s="297"/>
      <c r="FB78" s="297"/>
      <c r="FC78" s="297"/>
      <c r="FD78" s="297"/>
      <c r="FE78" s="297"/>
      <c r="FF78" s="297"/>
      <c r="FG78" s="297"/>
      <c r="FH78" s="297"/>
      <c r="FI78" s="297"/>
      <c r="FJ78" s="297"/>
      <c r="FK78" s="297"/>
      <c r="FL78" s="297"/>
      <c r="FM78" s="297"/>
      <c r="FN78" s="297"/>
      <c r="FO78" s="297"/>
      <c r="FP78" s="297"/>
      <c r="FQ78" s="297"/>
      <c r="FR78" s="297"/>
      <c r="FS78" s="297"/>
      <c r="FT78" s="297"/>
      <c r="FU78" s="297"/>
      <c r="FV78" s="297"/>
      <c r="FW78" s="297"/>
      <c r="FX78" s="297"/>
      <c r="FY78" s="297"/>
      <c r="FZ78" s="297"/>
      <c r="GA78" s="297"/>
      <c r="GB78" s="297"/>
      <c r="GC78" s="297"/>
      <c r="GD78" s="297"/>
      <c r="GE78" s="297"/>
      <c r="GF78" s="297"/>
      <c r="GG78" s="297"/>
      <c r="GH78" s="297"/>
      <c r="GI78" s="297"/>
      <c r="GJ78" s="297"/>
      <c r="GK78" s="297"/>
      <c r="GL78" s="297"/>
      <c r="GM78" s="297"/>
      <c r="GN78" s="297"/>
      <c r="GO78" s="297"/>
      <c r="GP78" s="297"/>
      <c r="GQ78" s="297"/>
      <c r="GR78" s="297"/>
      <c r="GS78" s="297"/>
      <c r="GT78" s="297"/>
      <c r="GU78" s="297"/>
      <c r="GV78" s="297"/>
      <c r="GW78" s="297"/>
      <c r="GX78" s="297"/>
      <c r="GY78" s="297"/>
      <c r="GZ78" s="297"/>
      <c r="HA78" s="297"/>
      <c r="HB78" s="297"/>
      <c r="HC78" s="297"/>
      <c r="HD78" s="297"/>
      <c r="HE78" s="297"/>
      <c r="HF78" s="297"/>
      <c r="HG78" s="297"/>
      <c r="HH78" s="297"/>
      <c r="HI78" s="297"/>
      <c r="HJ78" s="297"/>
      <c r="HK78" s="297"/>
      <c r="HL78" s="297"/>
      <c r="HM78" s="297"/>
      <c r="HN78" s="297"/>
      <c r="HO78" s="297"/>
      <c r="HP78" s="297"/>
      <c r="HQ78" s="297"/>
      <c r="HR78" s="297"/>
      <c r="HS78" s="297"/>
      <c r="HT78" s="297"/>
      <c r="HU78" s="297"/>
      <c r="HV78" s="297"/>
      <c r="HW78" s="297"/>
      <c r="HX78" s="297"/>
      <c r="HY78" s="297"/>
      <c r="HZ78" s="297"/>
      <c r="IA78" s="297"/>
      <c r="IB78" s="297"/>
      <c r="IC78" s="297"/>
      <c r="ID78" s="297"/>
      <c r="IE78" s="297"/>
      <c r="IF78" s="297"/>
      <c r="IG78" s="297"/>
      <c r="IH78" s="297"/>
      <c r="II78" s="297"/>
      <c r="IJ78" s="297"/>
      <c r="IK78" s="297"/>
      <c r="IL78" s="297"/>
      <c r="IM78" s="297"/>
      <c r="IN78" s="297"/>
      <c r="IO78" s="297"/>
      <c r="IP78" s="297"/>
      <c r="IQ78" s="297"/>
      <c r="IR78" s="297"/>
    </row>
    <row r="79" s="282" customFormat="1" ht="24" customHeight="1" spans="1:252">
      <c r="A79" s="297"/>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297"/>
      <c r="AP79" s="297"/>
      <c r="AQ79" s="297"/>
      <c r="AR79" s="297"/>
      <c r="AS79" s="297"/>
      <c r="AT79" s="297"/>
      <c r="AU79" s="297"/>
      <c r="AV79" s="297"/>
      <c r="AW79" s="297"/>
      <c r="AX79" s="297"/>
      <c r="AY79" s="297"/>
      <c r="AZ79" s="297"/>
      <c r="BA79" s="297"/>
      <c r="BB79" s="297"/>
      <c r="BC79" s="297"/>
      <c r="BD79" s="297"/>
      <c r="BE79" s="297"/>
      <c r="BF79" s="297"/>
      <c r="BG79" s="297"/>
      <c r="BH79" s="297"/>
      <c r="BI79" s="297"/>
      <c r="BJ79" s="297"/>
      <c r="BK79" s="297"/>
      <c r="BL79" s="297"/>
      <c r="BM79" s="297"/>
      <c r="BN79" s="297"/>
      <c r="BO79" s="297"/>
      <c r="BP79" s="297"/>
      <c r="BQ79" s="297"/>
      <c r="BR79" s="297"/>
      <c r="BS79" s="297"/>
      <c r="BT79" s="297"/>
      <c r="BU79" s="297"/>
      <c r="BV79" s="297"/>
      <c r="BW79" s="297"/>
      <c r="BX79" s="297"/>
      <c r="BY79" s="297"/>
      <c r="BZ79" s="297"/>
      <c r="CA79" s="297"/>
      <c r="CB79" s="297"/>
      <c r="CC79" s="297"/>
      <c r="CD79" s="297"/>
      <c r="CE79" s="297"/>
      <c r="CF79" s="297"/>
      <c r="CG79" s="297"/>
      <c r="CH79" s="297"/>
      <c r="CI79" s="297"/>
      <c r="CJ79" s="297"/>
      <c r="CK79" s="297"/>
      <c r="CL79" s="297"/>
      <c r="CM79" s="297"/>
      <c r="CN79" s="297"/>
      <c r="CO79" s="297"/>
      <c r="CP79" s="297"/>
      <c r="CQ79" s="297"/>
      <c r="CR79" s="297"/>
      <c r="CS79" s="297"/>
      <c r="CT79" s="297"/>
      <c r="CU79" s="297"/>
      <c r="CV79" s="297"/>
      <c r="CW79" s="297"/>
      <c r="CX79" s="297"/>
      <c r="CY79" s="297"/>
      <c r="CZ79" s="297"/>
      <c r="DA79" s="297"/>
      <c r="DB79" s="297"/>
      <c r="DC79" s="297"/>
      <c r="DD79" s="297"/>
      <c r="DE79" s="297"/>
      <c r="DF79" s="297"/>
      <c r="DG79" s="297"/>
      <c r="DH79" s="297"/>
      <c r="DI79" s="297"/>
      <c r="DJ79" s="297"/>
      <c r="DK79" s="297"/>
      <c r="DL79" s="297"/>
      <c r="DM79" s="297"/>
      <c r="DN79" s="297"/>
      <c r="DO79" s="297"/>
      <c r="DP79" s="297"/>
      <c r="DQ79" s="297"/>
      <c r="DR79" s="297"/>
      <c r="DS79" s="297"/>
      <c r="DT79" s="297"/>
      <c r="DU79" s="297"/>
      <c r="DV79" s="297"/>
      <c r="DW79" s="297"/>
      <c r="DX79" s="297"/>
      <c r="DY79" s="297"/>
      <c r="DZ79" s="297"/>
      <c r="EA79" s="297"/>
      <c r="EB79" s="297"/>
      <c r="EC79" s="297"/>
      <c r="ED79" s="297"/>
      <c r="EE79" s="297"/>
      <c r="EF79" s="297"/>
      <c r="EG79" s="297"/>
      <c r="EH79" s="297"/>
      <c r="EI79" s="297"/>
      <c r="EJ79" s="297"/>
      <c r="EK79" s="297"/>
      <c r="EL79" s="297"/>
      <c r="EM79" s="297"/>
      <c r="EN79" s="297"/>
      <c r="EO79" s="297"/>
      <c r="EP79" s="297"/>
      <c r="EQ79" s="297"/>
      <c r="ER79" s="297"/>
      <c r="ES79" s="297"/>
      <c r="ET79" s="297"/>
      <c r="EU79" s="297"/>
      <c r="EV79" s="297"/>
      <c r="EW79" s="297"/>
      <c r="EX79" s="297"/>
      <c r="EY79" s="297"/>
      <c r="EZ79" s="297"/>
      <c r="FA79" s="297"/>
      <c r="FB79" s="297"/>
      <c r="FC79" s="297"/>
      <c r="FD79" s="297"/>
      <c r="FE79" s="297"/>
      <c r="FF79" s="297"/>
      <c r="FG79" s="297"/>
      <c r="FH79" s="297"/>
      <c r="FI79" s="297"/>
      <c r="FJ79" s="297"/>
      <c r="FK79" s="297"/>
      <c r="FL79" s="297"/>
      <c r="FM79" s="297"/>
      <c r="FN79" s="297"/>
      <c r="FO79" s="297"/>
      <c r="FP79" s="297"/>
      <c r="FQ79" s="297"/>
      <c r="FR79" s="297"/>
      <c r="FS79" s="297"/>
      <c r="FT79" s="297"/>
      <c r="FU79" s="297"/>
      <c r="FV79" s="297"/>
      <c r="FW79" s="297"/>
      <c r="FX79" s="297"/>
      <c r="FY79" s="297"/>
      <c r="FZ79" s="297"/>
      <c r="GA79" s="297"/>
      <c r="GB79" s="297"/>
      <c r="GC79" s="297"/>
      <c r="GD79" s="297"/>
      <c r="GE79" s="297"/>
      <c r="GF79" s="297"/>
      <c r="GG79" s="297"/>
      <c r="GH79" s="297"/>
      <c r="GI79" s="297"/>
      <c r="GJ79" s="297"/>
      <c r="GK79" s="297"/>
      <c r="GL79" s="297"/>
      <c r="GM79" s="297"/>
      <c r="GN79" s="297"/>
      <c r="GO79" s="297"/>
      <c r="GP79" s="297"/>
      <c r="GQ79" s="297"/>
      <c r="GR79" s="297"/>
      <c r="GS79" s="297"/>
      <c r="GT79" s="297"/>
      <c r="GU79" s="297"/>
      <c r="GV79" s="297"/>
      <c r="GW79" s="297"/>
      <c r="GX79" s="297"/>
      <c r="GY79" s="297"/>
      <c r="GZ79" s="297"/>
      <c r="HA79" s="297"/>
      <c r="HB79" s="297"/>
      <c r="HC79" s="297"/>
      <c r="HD79" s="297"/>
      <c r="HE79" s="297"/>
      <c r="HF79" s="297"/>
      <c r="HG79" s="297"/>
      <c r="HH79" s="297"/>
      <c r="HI79" s="297"/>
      <c r="HJ79" s="297"/>
      <c r="HK79" s="297"/>
      <c r="HL79" s="297"/>
      <c r="HM79" s="297"/>
      <c r="HN79" s="297"/>
      <c r="HO79" s="297"/>
      <c r="HP79" s="297"/>
      <c r="HQ79" s="297"/>
      <c r="HR79" s="297"/>
      <c r="HS79" s="297"/>
      <c r="HT79" s="297"/>
      <c r="HU79" s="297"/>
      <c r="HV79" s="297"/>
      <c r="HW79" s="297"/>
      <c r="HX79" s="297"/>
      <c r="HY79" s="297"/>
      <c r="HZ79" s="297"/>
      <c r="IA79" s="297"/>
      <c r="IB79" s="297"/>
      <c r="IC79" s="297"/>
      <c r="ID79" s="297"/>
      <c r="IE79" s="297"/>
      <c r="IF79" s="297"/>
      <c r="IG79" s="297"/>
      <c r="IH79" s="297"/>
      <c r="II79" s="297"/>
      <c r="IJ79" s="297"/>
      <c r="IK79" s="297"/>
      <c r="IL79" s="297"/>
      <c r="IM79" s="297"/>
      <c r="IN79" s="297"/>
      <c r="IO79" s="297"/>
      <c r="IP79" s="297"/>
      <c r="IQ79" s="297"/>
      <c r="IR79" s="297"/>
    </row>
    <row r="80" s="282" customFormat="1" ht="24" customHeight="1" spans="1:252">
      <c r="A80" s="297"/>
      <c r="B80" s="297"/>
      <c r="C80" s="297"/>
      <c r="D80" s="297"/>
      <c r="E80" s="297"/>
      <c r="F80" s="297"/>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c r="AL80" s="297"/>
      <c r="AM80" s="297"/>
      <c r="AN80" s="297"/>
      <c r="AO80" s="297"/>
      <c r="AP80" s="297"/>
      <c r="AQ80" s="297"/>
      <c r="AR80" s="297"/>
      <c r="AS80" s="297"/>
      <c r="AT80" s="297"/>
      <c r="AU80" s="297"/>
      <c r="AV80" s="297"/>
      <c r="AW80" s="297"/>
      <c r="AX80" s="297"/>
      <c r="AY80" s="297"/>
      <c r="AZ80" s="297"/>
      <c r="BA80" s="297"/>
      <c r="BB80" s="297"/>
      <c r="BC80" s="297"/>
      <c r="BD80" s="297"/>
      <c r="BE80" s="297"/>
      <c r="BF80" s="297"/>
      <c r="BG80" s="297"/>
      <c r="BH80" s="297"/>
      <c r="BI80" s="297"/>
      <c r="BJ80" s="297"/>
      <c r="BK80" s="297"/>
      <c r="BL80" s="297"/>
      <c r="BM80" s="297"/>
      <c r="BN80" s="297"/>
      <c r="BO80" s="297"/>
      <c r="BP80" s="297"/>
      <c r="BQ80" s="297"/>
      <c r="BR80" s="297"/>
      <c r="BS80" s="297"/>
      <c r="BT80" s="297"/>
      <c r="BU80" s="297"/>
      <c r="BV80" s="297"/>
      <c r="BW80" s="297"/>
      <c r="BX80" s="297"/>
      <c r="BY80" s="297"/>
      <c r="BZ80" s="297"/>
      <c r="CA80" s="297"/>
      <c r="CB80" s="297"/>
      <c r="CC80" s="297"/>
      <c r="CD80" s="297"/>
      <c r="CE80" s="297"/>
      <c r="CF80" s="297"/>
      <c r="CG80" s="297"/>
      <c r="CH80" s="297"/>
      <c r="CI80" s="297"/>
      <c r="CJ80" s="297"/>
      <c r="CK80" s="297"/>
      <c r="CL80" s="297"/>
      <c r="CM80" s="297"/>
      <c r="CN80" s="297"/>
      <c r="CO80" s="297"/>
      <c r="CP80" s="297"/>
      <c r="CQ80" s="297"/>
      <c r="CR80" s="297"/>
      <c r="CS80" s="297"/>
      <c r="CT80" s="297"/>
      <c r="CU80" s="297"/>
      <c r="CV80" s="297"/>
      <c r="CW80" s="297"/>
      <c r="CX80" s="297"/>
      <c r="CY80" s="297"/>
      <c r="CZ80" s="297"/>
      <c r="DA80" s="297"/>
      <c r="DB80" s="297"/>
      <c r="DC80" s="297"/>
      <c r="DD80" s="297"/>
      <c r="DE80" s="297"/>
      <c r="DF80" s="297"/>
      <c r="DG80" s="297"/>
      <c r="DH80" s="297"/>
      <c r="DI80" s="297"/>
      <c r="DJ80" s="297"/>
      <c r="DK80" s="297"/>
      <c r="DL80" s="297"/>
      <c r="DM80" s="297"/>
      <c r="DN80" s="297"/>
      <c r="DO80" s="297"/>
      <c r="DP80" s="297"/>
      <c r="DQ80" s="297"/>
      <c r="DR80" s="297"/>
      <c r="DS80" s="297"/>
      <c r="DT80" s="297"/>
      <c r="DU80" s="297"/>
      <c r="DV80" s="297"/>
      <c r="DW80" s="297"/>
      <c r="DX80" s="297"/>
      <c r="DY80" s="297"/>
      <c r="DZ80" s="297"/>
      <c r="EA80" s="297"/>
      <c r="EB80" s="297"/>
      <c r="EC80" s="297"/>
      <c r="ED80" s="297"/>
      <c r="EE80" s="297"/>
      <c r="EF80" s="297"/>
      <c r="EG80" s="297"/>
      <c r="EH80" s="297"/>
      <c r="EI80" s="297"/>
      <c r="EJ80" s="297"/>
      <c r="EK80" s="297"/>
      <c r="EL80" s="297"/>
      <c r="EM80" s="297"/>
      <c r="EN80" s="297"/>
      <c r="EO80" s="297"/>
      <c r="EP80" s="297"/>
      <c r="EQ80" s="297"/>
      <c r="ER80" s="297"/>
      <c r="ES80" s="297"/>
      <c r="ET80" s="297"/>
      <c r="EU80" s="297"/>
      <c r="EV80" s="297"/>
      <c r="EW80" s="297"/>
      <c r="EX80" s="297"/>
      <c r="EY80" s="297"/>
      <c r="EZ80" s="297"/>
      <c r="FA80" s="297"/>
      <c r="FB80" s="297"/>
      <c r="FC80" s="297"/>
      <c r="FD80" s="297"/>
      <c r="FE80" s="297"/>
      <c r="FF80" s="297"/>
      <c r="FG80" s="297"/>
      <c r="FH80" s="297"/>
      <c r="FI80" s="297"/>
      <c r="FJ80" s="297"/>
      <c r="FK80" s="297"/>
      <c r="FL80" s="297"/>
      <c r="FM80" s="297"/>
      <c r="FN80" s="297"/>
      <c r="FO80" s="297"/>
      <c r="FP80" s="297"/>
      <c r="FQ80" s="297"/>
      <c r="FR80" s="297"/>
      <c r="FS80" s="297"/>
      <c r="FT80" s="297"/>
      <c r="FU80" s="297"/>
      <c r="FV80" s="297"/>
      <c r="FW80" s="297"/>
      <c r="FX80" s="297"/>
      <c r="FY80" s="297"/>
      <c r="FZ80" s="297"/>
      <c r="GA80" s="297"/>
      <c r="GB80" s="297"/>
      <c r="GC80" s="297"/>
      <c r="GD80" s="297"/>
      <c r="GE80" s="297"/>
      <c r="GF80" s="297"/>
      <c r="GG80" s="297"/>
      <c r="GH80" s="297"/>
      <c r="GI80" s="297"/>
      <c r="GJ80" s="297"/>
      <c r="GK80" s="297"/>
      <c r="GL80" s="297"/>
      <c r="GM80" s="297"/>
      <c r="GN80" s="297"/>
      <c r="GO80" s="297"/>
      <c r="GP80" s="297"/>
      <c r="GQ80" s="297"/>
      <c r="GR80" s="297"/>
      <c r="GS80" s="297"/>
      <c r="GT80" s="297"/>
      <c r="GU80" s="297"/>
      <c r="GV80" s="297"/>
      <c r="GW80" s="297"/>
      <c r="GX80" s="297"/>
      <c r="GY80" s="297"/>
      <c r="GZ80" s="297"/>
      <c r="HA80" s="297"/>
      <c r="HB80" s="297"/>
      <c r="HC80" s="297"/>
      <c r="HD80" s="297"/>
      <c r="HE80" s="297"/>
      <c r="HF80" s="297"/>
      <c r="HG80" s="297"/>
      <c r="HH80" s="297"/>
      <c r="HI80" s="297"/>
      <c r="HJ80" s="297"/>
      <c r="HK80" s="297"/>
      <c r="HL80" s="297"/>
      <c r="HM80" s="297"/>
      <c r="HN80" s="297"/>
      <c r="HO80" s="297"/>
      <c r="HP80" s="297"/>
      <c r="HQ80" s="297"/>
      <c r="HR80" s="297"/>
      <c r="HS80" s="297"/>
      <c r="HT80" s="297"/>
      <c r="HU80" s="297"/>
      <c r="HV80" s="297"/>
      <c r="HW80" s="297"/>
      <c r="HX80" s="297"/>
      <c r="HY80" s="297"/>
      <c r="HZ80" s="297"/>
      <c r="IA80" s="297"/>
      <c r="IB80" s="297"/>
      <c r="IC80" s="297"/>
      <c r="ID80" s="297"/>
      <c r="IE80" s="297"/>
      <c r="IF80" s="297"/>
      <c r="IG80" s="297"/>
      <c r="IH80" s="297"/>
      <c r="II80" s="297"/>
      <c r="IJ80" s="297"/>
      <c r="IK80" s="297"/>
      <c r="IL80" s="297"/>
      <c r="IM80" s="297"/>
      <c r="IN80" s="297"/>
      <c r="IO80" s="297"/>
      <c r="IP80" s="297"/>
      <c r="IQ80" s="297"/>
      <c r="IR80" s="297"/>
    </row>
    <row r="81" s="282" customFormat="1" ht="24" customHeight="1" spans="1:252">
      <c r="A81" s="297"/>
      <c r="B81" s="297"/>
      <c r="C81" s="297"/>
      <c r="D81" s="297"/>
      <c r="E81" s="297"/>
      <c r="F81" s="297"/>
      <c r="G81" s="297"/>
      <c r="H81" s="297"/>
      <c r="I81" s="297"/>
      <c r="J81" s="297"/>
      <c r="K81" s="297"/>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297"/>
      <c r="AJ81" s="297"/>
      <c r="AK81" s="297"/>
      <c r="AL81" s="297"/>
      <c r="AM81" s="297"/>
      <c r="AN81" s="297"/>
      <c r="AO81" s="297"/>
      <c r="AP81" s="297"/>
      <c r="AQ81" s="297"/>
      <c r="AR81" s="297"/>
      <c r="AS81" s="297"/>
      <c r="AT81" s="297"/>
      <c r="AU81" s="297"/>
      <c r="AV81" s="297"/>
      <c r="AW81" s="297"/>
      <c r="AX81" s="297"/>
      <c r="AY81" s="297"/>
      <c r="AZ81" s="297"/>
      <c r="BA81" s="297"/>
      <c r="BB81" s="297"/>
      <c r="BC81" s="297"/>
      <c r="BD81" s="297"/>
      <c r="BE81" s="297"/>
      <c r="BF81" s="297"/>
      <c r="BG81" s="297"/>
      <c r="BH81" s="297"/>
      <c r="BI81" s="297"/>
      <c r="BJ81" s="297"/>
      <c r="BK81" s="297"/>
      <c r="BL81" s="297"/>
      <c r="BM81" s="297"/>
      <c r="BN81" s="297"/>
      <c r="BO81" s="297"/>
      <c r="BP81" s="297"/>
      <c r="BQ81" s="297"/>
      <c r="BR81" s="297"/>
      <c r="BS81" s="297"/>
      <c r="BT81" s="297"/>
      <c r="BU81" s="297"/>
      <c r="BV81" s="297"/>
      <c r="BW81" s="297"/>
      <c r="BX81" s="297"/>
      <c r="BY81" s="297"/>
      <c r="BZ81" s="297"/>
      <c r="CA81" s="297"/>
      <c r="CB81" s="297"/>
      <c r="CC81" s="297"/>
      <c r="CD81" s="297"/>
      <c r="CE81" s="297"/>
      <c r="CF81" s="297"/>
      <c r="CG81" s="297"/>
      <c r="CH81" s="297"/>
      <c r="CI81" s="297"/>
      <c r="CJ81" s="297"/>
      <c r="CK81" s="297"/>
      <c r="CL81" s="297"/>
      <c r="CM81" s="297"/>
      <c r="CN81" s="297"/>
      <c r="CO81" s="297"/>
      <c r="CP81" s="297"/>
      <c r="CQ81" s="297"/>
      <c r="CR81" s="297"/>
      <c r="CS81" s="297"/>
      <c r="CT81" s="297"/>
      <c r="CU81" s="297"/>
      <c r="CV81" s="297"/>
      <c r="CW81" s="297"/>
      <c r="CX81" s="297"/>
      <c r="CY81" s="297"/>
      <c r="CZ81" s="297"/>
      <c r="DA81" s="297"/>
      <c r="DB81" s="297"/>
      <c r="DC81" s="297"/>
      <c r="DD81" s="297"/>
      <c r="DE81" s="297"/>
      <c r="DF81" s="297"/>
      <c r="DG81" s="297"/>
      <c r="DH81" s="297"/>
      <c r="DI81" s="297"/>
      <c r="DJ81" s="297"/>
      <c r="DK81" s="297"/>
      <c r="DL81" s="297"/>
      <c r="DM81" s="297"/>
      <c r="DN81" s="297"/>
      <c r="DO81" s="297"/>
      <c r="DP81" s="297"/>
      <c r="DQ81" s="297"/>
      <c r="DR81" s="297"/>
      <c r="DS81" s="297"/>
      <c r="DT81" s="297"/>
      <c r="DU81" s="297"/>
      <c r="DV81" s="297"/>
      <c r="DW81" s="297"/>
      <c r="DX81" s="297"/>
      <c r="DY81" s="297"/>
      <c r="DZ81" s="297"/>
      <c r="EA81" s="297"/>
      <c r="EB81" s="297"/>
      <c r="EC81" s="297"/>
      <c r="ED81" s="297"/>
      <c r="EE81" s="297"/>
      <c r="EF81" s="297"/>
      <c r="EG81" s="297"/>
      <c r="EH81" s="297"/>
      <c r="EI81" s="297"/>
      <c r="EJ81" s="297"/>
      <c r="EK81" s="297"/>
      <c r="EL81" s="297"/>
      <c r="EM81" s="297"/>
      <c r="EN81" s="297"/>
      <c r="EO81" s="297"/>
      <c r="EP81" s="297"/>
      <c r="EQ81" s="297"/>
      <c r="ER81" s="297"/>
      <c r="ES81" s="297"/>
      <c r="ET81" s="297"/>
      <c r="EU81" s="297"/>
      <c r="EV81" s="297"/>
      <c r="EW81" s="297"/>
      <c r="EX81" s="297"/>
      <c r="EY81" s="297"/>
      <c r="EZ81" s="297"/>
      <c r="FA81" s="297"/>
      <c r="FB81" s="297"/>
      <c r="FC81" s="297"/>
      <c r="FD81" s="297"/>
      <c r="FE81" s="297"/>
      <c r="FF81" s="297"/>
      <c r="FG81" s="297"/>
      <c r="FH81" s="297"/>
      <c r="FI81" s="297"/>
      <c r="FJ81" s="297"/>
      <c r="FK81" s="297"/>
      <c r="FL81" s="297"/>
      <c r="FM81" s="297"/>
      <c r="FN81" s="297"/>
      <c r="FO81" s="297"/>
      <c r="FP81" s="297"/>
      <c r="FQ81" s="297"/>
      <c r="FR81" s="297"/>
      <c r="FS81" s="297"/>
      <c r="FT81" s="297"/>
      <c r="FU81" s="297"/>
      <c r="FV81" s="297"/>
      <c r="FW81" s="297"/>
      <c r="FX81" s="297"/>
      <c r="FY81" s="297"/>
      <c r="FZ81" s="297"/>
      <c r="GA81" s="297"/>
      <c r="GB81" s="297"/>
      <c r="GC81" s="297"/>
      <c r="GD81" s="297"/>
      <c r="GE81" s="297"/>
      <c r="GF81" s="297"/>
      <c r="GG81" s="297"/>
      <c r="GH81" s="297"/>
      <c r="GI81" s="297"/>
      <c r="GJ81" s="297"/>
      <c r="GK81" s="297"/>
      <c r="GL81" s="297"/>
      <c r="GM81" s="297"/>
      <c r="GN81" s="297"/>
      <c r="GO81" s="297"/>
      <c r="GP81" s="297"/>
      <c r="GQ81" s="297"/>
      <c r="GR81" s="297"/>
      <c r="GS81" s="297"/>
      <c r="GT81" s="297"/>
      <c r="GU81" s="297"/>
      <c r="GV81" s="297"/>
      <c r="GW81" s="297"/>
      <c r="GX81" s="297"/>
      <c r="GY81" s="297"/>
      <c r="GZ81" s="297"/>
      <c r="HA81" s="297"/>
      <c r="HB81" s="297"/>
      <c r="HC81" s="297"/>
      <c r="HD81" s="297"/>
      <c r="HE81" s="297"/>
      <c r="HF81" s="297"/>
      <c r="HG81" s="297"/>
      <c r="HH81" s="297"/>
      <c r="HI81" s="297"/>
      <c r="HJ81" s="297"/>
      <c r="HK81" s="297"/>
      <c r="HL81" s="297"/>
      <c r="HM81" s="297"/>
      <c r="HN81" s="297"/>
      <c r="HO81" s="297"/>
      <c r="HP81" s="297"/>
      <c r="HQ81" s="297"/>
      <c r="HR81" s="297"/>
      <c r="HS81" s="297"/>
      <c r="HT81" s="297"/>
      <c r="HU81" s="297"/>
      <c r="HV81" s="297"/>
      <c r="HW81" s="297"/>
      <c r="HX81" s="297"/>
      <c r="HY81" s="297"/>
      <c r="HZ81" s="297"/>
      <c r="IA81" s="297"/>
      <c r="IB81" s="297"/>
      <c r="IC81" s="297"/>
      <c r="ID81" s="297"/>
      <c r="IE81" s="297"/>
      <c r="IF81" s="297"/>
      <c r="IG81" s="297"/>
      <c r="IH81" s="297"/>
      <c r="II81" s="297"/>
      <c r="IJ81" s="297"/>
      <c r="IK81" s="297"/>
      <c r="IL81" s="297"/>
      <c r="IM81" s="297"/>
      <c r="IN81" s="297"/>
      <c r="IO81" s="297"/>
      <c r="IP81" s="297"/>
      <c r="IQ81" s="297"/>
      <c r="IR81" s="297"/>
    </row>
    <row r="82" s="282" customFormat="1" ht="24" customHeight="1" spans="1:252">
      <c r="A82" s="297"/>
      <c r="B82" s="297"/>
      <c r="C82" s="297"/>
      <c r="D82" s="297"/>
      <c r="E82" s="297"/>
      <c r="F82" s="297"/>
      <c r="G82" s="297"/>
      <c r="H82" s="297"/>
      <c r="I82" s="297"/>
      <c r="J82" s="297"/>
      <c r="K82" s="297"/>
      <c r="L82" s="297"/>
      <c r="M82" s="297"/>
      <c r="N82" s="297"/>
      <c r="O82" s="297"/>
      <c r="P82" s="297"/>
      <c r="Q82" s="297"/>
      <c r="R82" s="297"/>
      <c r="S82" s="297"/>
      <c r="T82" s="297"/>
      <c r="U82" s="297"/>
      <c r="V82" s="297"/>
      <c r="W82" s="297"/>
      <c r="X82" s="297"/>
      <c r="Y82" s="297"/>
      <c r="Z82" s="297"/>
      <c r="AA82" s="297"/>
      <c r="AB82" s="297"/>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297"/>
      <c r="AY82" s="297"/>
      <c r="AZ82" s="297"/>
      <c r="BA82" s="297"/>
      <c r="BB82" s="297"/>
      <c r="BC82" s="297"/>
      <c r="BD82" s="297"/>
      <c r="BE82" s="297"/>
      <c r="BF82" s="297"/>
      <c r="BG82" s="297"/>
      <c r="BH82" s="297"/>
      <c r="BI82" s="297"/>
      <c r="BJ82" s="297"/>
      <c r="BK82" s="297"/>
      <c r="BL82" s="297"/>
      <c r="BM82" s="297"/>
      <c r="BN82" s="297"/>
      <c r="BO82" s="297"/>
      <c r="BP82" s="297"/>
      <c r="BQ82" s="297"/>
      <c r="BR82" s="297"/>
      <c r="BS82" s="297"/>
      <c r="BT82" s="297"/>
      <c r="BU82" s="297"/>
      <c r="BV82" s="297"/>
      <c r="BW82" s="297"/>
      <c r="BX82" s="297"/>
      <c r="BY82" s="297"/>
      <c r="BZ82" s="297"/>
      <c r="CA82" s="297"/>
      <c r="CB82" s="297"/>
      <c r="CC82" s="297"/>
      <c r="CD82" s="297"/>
      <c r="CE82" s="297"/>
      <c r="CF82" s="297"/>
      <c r="CG82" s="297"/>
      <c r="CH82" s="297"/>
      <c r="CI82" s="297"/>
      <c r="CJ82" s="297"/>
      <c r="CK82" s="297"/>
      <c r="CL82" s="297"/>
      <c r="CM82" s="297"/>
      <c r="CN82" s="297"/>
      <c r="CO82" s="297"/>
      <c r="CP82" s="297"/>
      <c r="CQ82" s="297"/>
      <c r="CR82" s="297"/>
      <c r="CS82" s="297"/>
      <c r="CT82" s="297"/>
      <c r="CU82" s="297"/>
      <c r="CV82" s="297"/>
      <c r="CW82" s="297"/>
      <c r="CX82" s="297"/>
      <c r="CY82" s="297"/>
      <c r="CZ82" s="297"/>
      <c r="DA82" s="297"/>
      <c r="DB82" s="297"/>
      <c r="DC82" s="297"/>
      <c r="DD82" s="297"/>
      <c r="DE82" s="297"/>
      <c r="DF82" s="297"/>
      <c r="DG82" s="297"/>
      <c r="DH82" s="297"/>
      <c r="DI82" s="297"/>
      <c r="DJ82" s="297"/>
      <c r="DK82" s="297"/>
      <c r="DL82" s="297"/>
      <c r="DM82" s="297"/>
      <c r="DN82" s="297"/>
      <c r="DO82" s="297"/>
      <c r="DP82" s="297"/>
      <c r="DQ82" s="297"/>
      <c r="DR82" s="297"/>
      <c r="DS82" s="297"/>
      <c r="DT82" s="297"/>
      <c r="DU82" s="297"/>
      <c r="DV82" s="297"/>
      <c r="DW82" s="297"/>
      <c r="DX82" s="297"/>
      <c r="DY82" s="297"/>
      <c r="DZ82" s="297"/>
      <c r="EA82" s="297"/>
      <c r="EB82" s="297"/>
      <c r="EC82" s="297"/>
      <c r="ED82" s="297"/>
      <c r="EE82" s="297"/>
      <c r="EF82" s="297"/>
      <c r="EG82" s="297"/>
      <c r="EH82" s="297"/>
      <c r="EI82" s="297"/>
      <c r="EJ82" s="297"/>
      <c r="EK82" s="297"/>
      <c r="EL82" s="297"/>
      <c r="EM82" s="297"/>
      <c r="EN82" s="297"/>
      <c r="EO82" s="297"/>
      <c r="EP82" s="297"/>
      <c r="EQ82" s="297"/>
      <c r="ER82" s="297"/>
      <c r="ES82" s="297"/>
      <c r="ET82" s="297"/>
      <c r="EU82" s="297"/>
      <c r="EV82" s="297"/>
      <c r="EW82" s="297"/>
      <c r="EX82" s="297"/>
      <c r="EY82" s="297"/>
      <c r="EZ82" s="297"/>
      <c r="FA82" s="297"/>
      <c r="FB82" s="297"/>
      <c r="FC82" s="297"/>
      <c r="FD82" s="297"/>
      <c r="FE82" s="297"/>
      <c r="FF82" s="297"/>
      <c r="FG82" s="297"/>
      <c r="FH82" s="297"/>
      <c r="FI82" s="297"/>
      <c r="FJ82" s="297"/>
      <c r="FK82" s="297"/>
      <c r="FL82" s="297"/>
      <c r="FM82" s="297"/>
      <c r="FN82" s="297"/>
      <c r="FO82" s="297"/>
      <c r="FP82" s="297"/>
      <c r="FQ82" s="297"/>
      <c r="FR82" s="297"/>
      <c r="FS82" s="297"/>
      <c r="FT82" s="297"/>
      <c r="FU82" s="297"/>
      <c r="FV82" s="297"/>
      <c r="FW82" s="297"/>
      <c r="FX82" s="297"/>
      <c r="FY82" s="297"/>
      <c r="FZ82" s="297"/>
      <c r="GA82" s="297"/>
      <c r="GB82" s="297"/>
      <c r="GC82" s="297"/>
      <c r="GD82" s="297"/>
      <c r="GE82" s="297"/>
      <c r="GF82" s="297"/>
      <c r="GG82" s="297"/>
      <c r="GH82" s="297"/>
      <c r="GI82" s="297"/>
      <c r="GJ82" s="297"/>
      <c r="GK82" s="297"/>
      <c r="GL82" s="297"/>
      <c r="GM82" s="297"/>
      <c r="GN82" s="297"/>
      <c r="GO82" s="297"/>
      <c r="GP82" s="297"/>
      <c r="GQ82" s="297"/>
      <c r="GR82" s="297"/>
      <c r="GS82" s="297"/>
      <c r="GT82" s="297"/>
      <c r="GU82" s="297"/>
      <c r="GV82" s="297"/>
      <c r="GW82" s="297"/>
      <c r="GX82" s="297"/>
      <c r="GY82" s="297"/>
      <c r="GZ82" s="297"/>
      <c r="HA82" s="297"/>
      <c r="HB82" s="297"/>
      <c r="HC82" s="297"/>
      <c r="HD82" s="297"/>
      <c r="HE82" s="297"/>
      <c r="HF82" s="297"/>
      <c r="HG82" s="297"/>
      <c r="HH82" s="297"/>
      <c r="HI82" s="297"/>
      <c r="HJ82" s="297"/>
      <c r="HK82" s="297"/>
      <c r="HL82" s="297"/>
      <c r="HM82" s="297"/>
      <c r="HN82" s="297"/>
      <c r="HO82" s="297"/>
      <c r="HP82" s="297"/>
      <c r="HQ82" s="297"/>
      <c r="HR82" s="297"/>
      <c r="HS82" s="297"/>
      <c r="HT82" s="297"/>
      <c r="HU82" s="297"/>
      <c r="HV82" s="297"/>
      <c r="HW82" s="297"/>
      <c r="HX82" s="297"/>
      <c r="HY82" s="297"/>
      <c r="HZ82" s="297"/>
      <c r="IA82" s="297"/>
      <c r="IB82" s="297"/>
      <c r="IC82" s="297"/>
      <c r="ID82" s="297"/>
      <c r="IE82" s="297"/>
      <c r="IF82" s="297"/>
      <c r="IG82" s="297"/>
      <c r="IH82" s="297"/>
      <c r="II82" s="297"/>
      <c r="IJ82" s="297"/>
      <c r="IK82" s="297"/>
      <c r="IL82" s="297"/>
      <c r="IM82" s="297"/>
      <c r="IN82" s="297"/>
      <c r="IO82" s="297"/>
      <c r="IP82" s="297"/>
      <c r="IQ82" s="297"/>
      <c r="IR82" s="297"/>
    </row>
    <row r="83" s="282" customFormat="1" ht="24" customHeight="1" spans="1:252">
      <c r="A83" s="297"/>
      <c r="B83" s="297"/>
      <c r="C83" s="297"/>
      <c r="D83" s="297"/>
      <c r="E83" s="297"/>
      <c r="F83" s="297"/>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297"/>
      <c r="AL83" s="297"/>
      <c r="AM83" s="297"/>
      <c r="AN83" s="297"/>
      <c r="AO83" s="297"/>
      <c r="AP83" s="297"/>
      <c r="AQ83" s="297"/>
      <c r="AR83" s="297"/>
      <c r="AS83" s="297"/>
      <c r="AT83" s="297"/>
      <c r="AU83" s="297"/>
      <c r="AV83" s="297"/>
      <c r="AW83" s="297"/>
      <c r="AX83" s="297"/>
      <c r="AY83" s="297"/>
      <c r="AZ83" s="297"/>
      <c r="BA83" s="297"/>
      <c r="BB83" s="297"/>
      <c r="BC83" s="297"/>
      <c r="BD83" s="297"/>
      <c r="BE83" s="297"/>
      <c r="BF83" s="297"/>
      <c r="BG83" s="297"/>
      <c r="BH83" s="297"/>
      <c r="BI83" s="297"/>
      <c r="BJ83" s="297"/>
      <c r="BK83" s="297"/>
      <c r="BL83" s="297"/>
      <c r="BM83" s="297"/>
      <c r="BN83" s="297"/>
      <c r="BO83" s="297"/>
      <c r="BP83" s="297"/>
      <c r="BQ83" s="297"/>
      <c r="BR83" s="297"/>
      <c r="BS83" s="297"/>
      <c r="BT83" s="297"/>
      <c r="BU83" s="297"/>
      <c r="BV83" s="297"/>
      <c r="BW83" s="297"/>
      <c r="BX83" s="297"/>
      <c r="BY83" s="297"/>
      <c r="BZ83" s="297"/>
      <c r="CA83" s="297"/>
      <c r="CB83" s="297"/>
      <c r="CC83" s="297"/>
      <c r="CD83" s="297"/>
      <c r="CE83" s="297"/>
      <c r="CF83" s="297"/>
      <c r="CG83" s="297"/>
      <c r="CH83" s="297"/>
      <c r="CI83" s="297"/>
      <c r="CJ83" s="297"/>
      <c r="CK83" s="297"/>
      <c r="CL83" s="297"/>
      <c r="CM83" s="297"/>
      <c r="CN83" s="297"/>
      <c r="CO83" s="297"/>
      <c r="CP83" s="297"/>
      <c r="CQ83" s="297"/>
      <c r="CR83" s="297"/>
      <c r="CS83" s="297"/>
      <c r="CT83" s="297"/>
      <c r="CU83" s="297"/>
      <c r="CV83" s="297"/>
      <c r="CW83" s="297"/>
      <c r="CX83" s="297"/>
      <c r="CY83" s="297"/>
      <c r="CZ83" s="297"/>
      <c r="DA83" s="297"/>
      <c r="DB83" s="297"/>
      <c r="DC83" s="297"/>
      <c r="DD83" s="297"/>
      <c r="DE83" s="297"/>
      <c r="DF83" s="297"/>
      <c r="DG83" s="297"/>
      <c r="DH83" s="297"/>
      <c r="DI83" s="297"/>
      <c r="DJ83" s="297"/>
      <c r="DK83" s="297"/>
      <c r="DL83" s="297"/>
      <c r="DM83" s="297"/>
      <c r="DN83" s="297"/>
      <c r="DO83" s="297"/>
      <c r="DP83" s="297"/>
      <c r="DQ83" s="297"/>
      <c r="DR83" s="297"/>
      <c r="DS83" s="297"/>
      <c r="DT83" s="297"/>
      <c r="DU83" s="297"/>
      <c r="DV83" s="297"/>
      <c r="DW83" s="297"/>
      <c r="DX83" s="297"/>
      <c r="DY83" s="297"/>
      <c r="DZ83" s="297"/>
      <c r="EA83" s="297"/>
      <c r="EB83" s="297"/>
      <c r="EC83" s="297"/>
      <c r="ED83" s="297"/>
      <c r="EE83" s="297"/>
      <c r="EF83" s="297"/>
      <c r="EG83" s="297"/>
      <c r="EH83" s="297"/>
      <c r="EI83" s="297"/>
      <c r="EJ83" s="297"/>
      <c r="EK83" s="297"/>
      <c r="EL83" s="297"/>
      <c r="EM83" s="297"/>
      <c r="EN83" s="297"/>
      <c r="EO83" s="297"/>
      <c r="EP83" s="297"/>
      <c r="EQ83" s="297"/>
      <c r="ER83" s="297"/>
      <c r="ES83" s="297"/>
      <c r="ET83" s="297"/>
      <c r="EU83" s="297"/>
      <c r="EV83" s="297"/>
      <c r="EW83" s="297"/>
      <c r="EX83" s="297"/>
      <c r="EY83" s="297"/>
      <c r="EZ83" s="297"/>
      <c r="FA83" s="297"/>
      <c r="FB83" s="297"/>
      <c r="FC83" s="297"/>
      <c r="FD83" s="297"/>
      <c r="FE83" s="297"/>
      <c r="FF83" s="297"/>
      <c r="FG83" s="297"/>
      <c r="FH83" s="297"/>
      <c r="FI83" s="297"/>
      <c r="FJ83" s="297"/>
      <c r="FK83" s="297"/>
      <c r="FL83" s="297"/>
      <c r="FM83" s="297"/>
      <c r="FN83" s="297"/>
      <c r="FO83" s="297"/>
      <c r="FP83" s="297"/>
      <c r="FQ83" s="297"/>
      <c r="FR83" s="297"/>
      <c r="FS83" s="297"/>
      <c r="FT83" s="297"/>
      <c r="FU83" s="297"/>
      <c r="FV83" s="297"/>
      <c r="FW83" s="297"/>
      <c r="FX83" s="297"/>
      <c r="FY83" s="297"/>
      <c r="FZ83" s="297"/>
      <c r="GA83" s="297"/>
      <c r="GB83" s="297"/>
      <c r="GC83" s="297"/>
      <c r="GD83" s="297"/>
      <c r="GE83" s="297"/>
      <c r="GF83" s="297"/>
      <c r="GG83" s="297"/>
      <c r="GH83" s="297"/>
      <c r="GI83" s="297"/>
      <c r="GJ83" s="297"/>
      <c r="GK83" s="297"/>
      <c r="GL83" s="297"/>
      <c r="GM83" s="297"/>
      <c r="GN83" s="297"/>
      <c r="GO83" s="297"/>
      <c r="GP83" s="297"/>
      <c r="GQ83" s="297"/>
      <c r="GR83" s="297"/>
      <c r="GS83" s="297"/>
      <c r="GT83" s="297"/>
      <c r="GU83" s="297"/>
      <c r="GV83" s="297"/>
      <c r="GW83" s="297"/>
      <c r="GX83" s="297"/>
      <c r="GY83" s="297"/>
      <c r="GZ83" s="297"/>
      <c r="HA83" s="297"/>
      <c r="HB83" s="297"/>
      <c r="HC83" s="297"/>
      <c r="HD83" s="297"/>
      <c r="HE83" s="297"/>
      <c r="HF83" s="297"/>
      <c r="HG83" s="297"/>
      <c r="HH83" s="297"/>
      <c r="HI83" s="297"/>
      <c r="HJ83" s="297"/>
      <c r="HK83" s="297"/>
      <c r="HL83" s="297"/>
      <c r="HM83" s="297"/>
      <c r="HN83" s="297"/>
      <c r="HO83" s="297"/>
      <c r="HP83" s="297"/>
      <c r="HQ83" s="297"/>
      <c r="HR83" s="297"/>
      <c r="HS83" s="297"/>
      <c r="HT83" s="297"/>
      <c r="HU83" s="297"/>
      <c r="HV83" s="297"/>
      <c r="HW83" s="297"/>
      <c r="HX83" s="297"/>
      <c r="HY83" s="297"/>
      <c r="HZ83" s="297"/>
      <c r="IA83" s="297"/>
      <c r="IB83" s="297"/>
      <c r="IC83" s="297"/>
      <c r="ID83" s="297"/>
      <c r="IE83" s="297"/>
      <c r="IF83" s="297"/>
      <c r="IG83" s="297"/>
      <c r="IH83" s="297"/>
      <c r="II83" s="297"/>
      <c r="IJ83" s="297"/>
      <c r="IK83" s="297"/>
      <c r="IL83" s="297"/>
      <c r="IM83" s="297"/>
      <c r="IN83" s="297"/>
      <c r="IO83" s="297"/>
      <c r="IP83" s="297"/>
      <c r="IQ83" s="297"/>
      <c r="IR83" s="297"/>
    </row>
    <row r="84" s="282" customFormat="1" ht="24" customHeight="1" spans="1:252">
      <c r="A84" s="297"/>
      <c r="B84" s="297"/>
      <c r="C84" s="297"/>
      <c r="D84" s="297"/>
      <c r="E84" s="297"/>
      <c r="F84" s="297"/>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297"/>
      <c r="AO84" s="297"/>
      <c r="AP84" s="297"/>
      <c r="AQ84" s="297"/>
      <c r="AR84" s="297"/>
      <c r="AS84" s="297"/>
      <c r="AT84" s="297"/>
      <c r="AU84" s="297"/>
      <c r="AV84" s="297"/>
      <c r="AW84" s="297"/>
      <c r="AX84" s="297"/>
      <c r="AY84" s="297"/>
      <c r="AZ84" s="297"/>
      <c r="BA84" s="297"/>
      <c r="BB84" s="297"/>
      <c r="BC84" s="297"/>
      <c r="BD84" s="297"/>
      <c r="BE84" s="297"/>
      <c r="BF84" s="297"/>
      <c r="BG84" s="297"/>
      <c r="BH84" s="297"/>
      <c r="BI84" s="297"/>
      <c r="BJ84" s="297"/>
      <c r="BK84" s="297"/>
      <c r="BL84" s="297"/>
      <c r="BM84" s="297"/>
      <c r="BN84" s="297"/>
      <c r="BO84" s="297"/>
      <c r="BP84" s="297"/>
      <c r="BQ84" s="297"/>
      <c r="BR84" s="297"/>
      <c r="BS84" s="297"/>
      <c r="BT84" s="297"/>
      <c r="BU84" s="297"/>
      <c r="BV84" s="297"/>
      <c r="BW84" s="297"/>
      <c r="BX84" s="297"/>
      <c r="BY84" s="297"/>
      <c r="BZ84" s="297"/>
      <c r="CA84" s="297"/>
      <c r="CB84" s="297"/>
      <c r="CC84" s="297"/>
      <c r="CD84" s="297"/>
      <c r="CE84" s="297"/>
      <c r="CF84" s="297"/>
      <c r="CG84" s="297"/>
      <c r="CH84" s="297"/>
      <c r="CI84" s="297"/>
      <c r="CJ84" s="297"/>
      <c r="CK84" s="297"/>
      <c r="CL84" s="297"/>
      <c r="CM84" s="297"/>
      <c r="CN84" s="297"/>
      <c r="CO84" s="297"/>
      <c r="CP84" s="297"/>
      <c r="CQ84" s="297"/>
      <c r="CR84" s="297"/>
      <c r="CS84" s="297"/>
      <c r="CT84" s="297"/>
      <c r="CU84" s="297"/>
      <c r="CV84" s="297"/>
      <c r="CW84" s="297"/>
      <c r="CX84" s="297"/>
      <c r="CY84" s="297"/>
      <c r="CZ84" s="297"/>
      <c r="DA84" s="297"/>
      <c r="DB84" s="297"/>
      <c r="DC84" s="297"/>
      <c r="DD84" s="297"/>
      <c r="DE84" s="297"/>
      <c r="DF84" s="297"/>
      <c r="DG84" s="297"/>
      <c r="DH84" s="297"/>
      <c r="DI84" s="297"/>
      <c r="DJ84" s="297"/>
      <c r="DK84" s="297"/>
      <c r="DL84" s="297"/>
      <c r="DM84" s="297"/>
      <c r="DN84" s="297"/>
      <c r="DO84" s="297"/>
      <c r="DP84" s="297"/>
      <c r="DQ84" s="297"/>
      <c r="DR84" s="297"/>
      <c r="DS84" s="297"/>
      <c r="DT84" s="297"/>
      <c r="DU84" s="297"/>
      <c r="DV84" s="297"/>
      <c r="DW84" s="297"/>
      <c r="DX84" s="297"/>
      <c r="DY84" s="297"/>
      <c r="DZ84" s="297"/>
      <c r="EA84" s="297"/>
      <c r="EB84" s="297"/>
      <c r="EC84" s="297"/>
      <c r="ED84" s="297"/>
      <c r="EE84" s="297"/>
      <c r="EF84" s="297"/>
      <c r="EG84" s="297"/>
      <c r="EH84" s="297"/>
      <c r="EI84" s="297"/>
      <c r="EJ84" s="297"/>
      <c r="EK84" s="297"/>
      <c r="EL84" s="297"/>
      <c r="EM84" s="297"/>
      <c r="EN84" s="297"/>
      <c r="EO84" s="297"/>
      <c r="EP84" s="297"/>
      <c r="EQ84" s="297"/>
      <c r="ER84" s="297"/>
      <c r="ES84" s="297"/>
      <c r="ET84" s="297"/>
      <c r="EU84" s="297"/>
      <c r="EV84" s="297"/>
      <c r="EW84" s="297"/>
      <c r="EX84" s="297"/>
      <c r="EY84" s="297"/>
      <c r="EZ84" s="297"/>
      <c r="FA84" s="297"/>
      <c r="FB84" s="297"/>
      <c r="FC84" s="297"/>
      <c r="FD84" s="297"/>
      <c r="FE84" s="297"/>
      <c r="FF84" s="297"/>
      <c r="FG84" s="297"/>
      <c r="FH84" s="297"/>
      <c r="FI84" s="297"/>
      <c r="FJ84" s="297"/>
      <c r="FK84" s="297"/>
      <c r="FL84" s="297"/>
      <c r="FM84" s="297"/>
      <c r="FN84" s="297"/>
      <c r="FO84" s="297"/>
      <c r="FP84" s="297"/>
      <c r="FQ84" s="297"/>
      <c r="FR84" s="297"/>
      <c r="FS84" s="297"/>
      <c r="FT84" s="297"/>
      <c r="FU84" s="297"/>
      <c r="FV84" s="297"/>
      <c r="FW84" s="297"/>
      <c r="FX84" s="297"/>
      <c r="FY84" s="297"/>
      <c r="FZ84" s="297"/>
      <c r="GA84" s="297"/>
      <c r="GB84" s="297"/>
      <c r="GC84" s="297"/>
      <c r="GD84" s="297"/>
      <c r="GE84" s="297"/>
      <c r="GF84" s="297"/>
      <c r="GG84" s="297"/>
      <c r="GH84" s="297"/>
      <c r="GI84" s="297"/>
      <c r="GJ84" s="297"/>
      <c r="GK84" s="297"/>
      <c r="GL84" s="297"/>
      <c r="GM84" s="297"/>
      <c r="GN84" s="297"/>
      <c r="GO84" s="297"/>
      <c r="GP84" s="297"/>
      <c r="GQ84" s="297"/>
      <c r="GR84" s="297"/>
      <c r="GS84" s="297"/>
      <c r="GT84" s="297"/>
      <c r="GU84" s="297"/>
      <c r="GV84" s="297"/>
      <c r="GW84" s="297"/>
      <c r="GX84" s="297"/>
      <c r="GY84" s="297"/>
      <c r="GZ84" s="297"/>
      <c r="HA84" s="297"/>
      <c r="HB84" s="297"/>
      <c r="HC84" s="297"/>
      <c r="HD84" s="297"/>
      <c r="HE84" s="297"/>
      <c r="HF84" s="297"/>
      <c r="HG84" s="297"/>
      <c r="HH84" s="297"/>
      <c r="HI84" s="297"/>
      <c r="HJ84" s="297"/>
      <c r="HK84" s="297"/>
      <c r="HL84" s="297"/>
      <c r="HM84" s="297"/>
      <c r="HN84" s="297"/>
      <c r="HO84" s="297"/>
      <c r="HP84" s="297"/>
      <c r="HQ84" s="297"/>
      <c r="HR84" s="297"/>
      <c r="HS84" s="297"/>
      <c r="HT84" s="297"/>
      <c r="HU84" s="297"/>
      <c r="HV84" s="297"/>
      <c r="HW84" s="297"/>
      <c r="HX84" s="297"/>
      <c r="HY84" s="297"/>
      <c r="HZ84" s="297"/>
      <c r="IA84" s="297"/>
      <c r="IB84" s="297"/>
      <c r="IC84" s="297"/>
      <c r="ID84" s="297"/>
      <c r="IE84" s="297"/>
      <c r="IF84" s="297"/>
      <c r="IG84" s="297"/>
      <c r="IH84" s="297"/>
      <c r="II84" s="297"/>
      <c r="IJ84" s="297"/>
      <c r="IK84" s="297"/>
      <c r="IL84" s="297"/>
      <c r="IM84" s="297"/>
      <c r="IN84" s="297"/>
      <c r="IO84" s="297"/>
      <c r="IP84" s="297"/>
      <c r="IQ84" s="297"/>
      <c r="IR84" s="297"/>
    </row>
    <row r="85" s="282" customFormat="1" ht="24" customHeight="1" spans="1:252">
      <c r="A85" s="297"/>
      <c r="B85" s="297"/>
      <c r="C85" s="297"/>
      <c r="D85" s="297"/>
      <c r="E85" s="297"/>
      <c r="F85" s="297"/>
      <c r="G85" s="297"/>
      <c r="H85" s="297"/>
      <c r="I85" s="297"/>
      <c r="J85" s="297"/>
      <c r="K85" s="297"/>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297"/>
      <c r="AP85" s="297"/>
      <c r="AQ85" s="297"/>
      <c r="AR85" s="297"/>
      <c r="AS85" s="297"/>
      <c r="AT85" s="297"/>
      <c r="AU85" s="297"/>
      <c r="AV85" s="297"/>
      <c r="AW85" s="297"/>
      <c r="AX85" s="297"/>
      <c r="AY85" s="297"/>
      <c r="AZ85" s="297"/>
      <c r="BA85" s="297"/>
      <c r="BB85" s="297"/>
      <c r="BC85" s="297"/>
      <c r="BD85" s="297"/>
      <c r="BE85" s="297"/>
      <c r="BF85" s="297"/>
      <c r="BG85" s="297"/>
      <c r="BH85" s="297"/>
      <c r="BI85" s="297"/>
      <c r="BJ85" s="297"/>
      <c r="BK85" s="297"/>
      <c r="BL85" s="297"/>
      <c r="BM85" s="297"/>
      <c r="BN85" s="297"/>
      <c r="BO85" s="297"/>
      <c r="BP85" s="297"/>
      <c r="BQ85" s="297"/>
      <c r="BR85" s="297"/>
      <c r="BS85" s="297"/>
      <c r="BT85" s="297"/>
      <c r="BU85" s="297"/>
      <c r="BV85" s="297"/>
      <c r="BW85" s="297"/>
      <c r="BX85" s="297"/>
      <c r="BY85" s="297"/>
      <c r="BZ85" s="297"/>
      <c r="CA85" s="297"/>
      <c r="CB85" s="297"/>
      <c r="CC85" s="297"/>
      <c r="CD85" s="297"/>
      <c r="CE85" s="297"/>
      <c r="CF85" s="297"/>
      <c r="CG85" s="297"/>
      <c r="CH85" s="297"/>
      <c r="CI85" s="297"/>
      <c r="CJ85" s="297"/>
      <c r="CK85" s="297"/>
      <c r="CL85" s="297"/>
      <c r="CM85" s="297"/>
      <c r="CN85" s="297"/>
      <c r="CO85" s="297"/>
      <c r="CP85" s="297"/>
      <c r="CQ85" s="297"/>
      <c r="CR85" s="297"/>
      <c r="CS85" s="297"/>
      <c r="CT85" s="297"/>
      <c r="CU85" s="297"/>
      <c r="CV85" s="297"/>
      <c r="CW85" s="297"/>
      <c r="CX85" s="297"/>
      <c r="CY85" s="297"/>
      <c r="CZ85" s="297"/>
      <c r="DA85" s="297"/>
      <c r="DB85" s="297"/>
      <c r="DC85" s="297"/>
      <c r="DD85" s="297"/>
      <c r="DE85" s="297"/>
      <c r="DF85" s="297"/>
      <c r="DG85" s="297"/>
      <c r="DH85" s="297"/>
      <c r="DI85" s="297"/>
      <c r="DJ85" s="297"/>
      <c r="DK85" s="297"/>
      <c r="DL85" s="297"/>
      <c r="DM85" s="297"/>
      <c r="DN85" s="297"/>
      <c r="DO85" s="297"/>
      <c r="DP85" s="297"/>
      <c r="DQ85" s="297"/>
      <c r="DR85" s="297"/>
      <c r="DS85" s="297"/>
      <c r="DT85" s="297"/>
      <c r="DU85" s="297"/>
      <c r="DV85" s="297"/>
      <c r="DW85" s="297"/>
      <c r="DX85" s="297"/>
      <c r="DY85" s="297"/>
      <c r="DZ85" s="297"/>
      <c r="EA85" s="297"/>
      <c r="EB85" s="297"/>
      <c r="EC85" s="297"/>
      <c r="ED85" s="297"/>
      <c r="EE85" s="297"/>
      <c r="EF85" s="297"/>
      <c r="EG85" s="297"/>
      <c r="EH85" s="297"/>
      <c r="EI85" s="297"/>
      <c r="EJ85" s="297"/>
      <c r="EK85" s="297"/>
      <c r="EL85" s="297"/>
      <c r="EM85" s="297"/>
      <c r="EN85" s="297"/>
      <c r="EO85" s="297"/>
      <c r="EP85" s="297"/>
      <c r="EQ85" s="297"/>
      <c r="ER85" s="297"/>
      <c r="ES85" s="297"/>
      <c r="ET85" s="297"/>
      <c r="EU85" s="297"/>
      <c r="EV85" s="297"/>
      <c r="EW85" s="297"/>
      <c r="EX85" s="297"/>
      <c r="EY85" s="297"/>
      <c r="EZ85" s="297"/>
      <c r="FA85" s="297"/>
      <c r="FB85" s="297"/>
      <c r="FC85" s="297"/>
      <c r="FD85" s="297"/>
      <c r="FE85" s="297"/>
      <c r="FF85" s="297"/>
      <c r="FG85" s="297"/>
      <c r="FH85" s="297"/>
      <c r="FI85" s="297"/>
      <c r="FJ85" s="297"/>
      <c r="FK85" s="297"/>
      <c r="FL85" s="297"/>
      <c r="FM85" s="297"/>
      <c r="FN85" s="297"/>
      <c r="FO85" s="297"/>
      <c r="FP85" s="297"/>
      <c r="FQ85" s="297"/>
      <c r="FR85" s="297"/>
      <c r="FS85" s="297"/>
      <c r="FT85" s="297"/>
      <c r="FU85" s="297"/>
      <c r="FV85" s="297"/>
      <c r="FW85" s="297"/>
      <c r="FX85" s="297"/>
      <c r="FY85" s="297"/>
      <c r="FZ85" s="297"/>
      <c r="GA85" s="297"/>
      <c r="GB85" s="297"/>
      <c r="GC85" s="297"/>
      <c r="GD85" s="297"/>
      <c r="GE85" s="297"/>
      <c r="GF85" s="297"/>
      <c r="GG85" s="297"/>
      <c r="GH85" s="297"/>
      <c r="GI85" s="297"/>
      <c r="GJ85" s="297"/>
      <c r="GK85" s="297"/>
      <c r="GL85" s="297"/>
      <c r="GM85" s="297"/>
      <c r="GN85" s="297"/>
      <c r="GO85" s="297"/>
      <c r="GP85" s="297"/>
      <c r="GQ85" s="297"/>
      <c r="GR85" s="297"/>
      <c r="GS85" s="297"/>
      <c r="GT85" s="297"/>
      <c r="GU85" s="297"/>
      <c r="GV85" s="297"/>
      <c r="GW85" s="297"/>
      <c r="GX85" s="297"/>
      <c r="GY85" s="297"/>
      <c r="GZ85" s="297"/>
      <c r="HA85" s="297"/>
      <c r="HB85" s="297"/>
      <c r="HC85" s="297"/>
      <c r="HD85" s="297"/>
      <c r="HE85" s="297"/>
      <c r="HF85" s="297"/>
      <c r="HG85" s="297"/>
      <c r="HH85" s="297"/>
      <c r="HI85" s="297"/>
      <c r="HJ85" s="297"/>
      <c r="HK85" s="297"/>
      <c r="HL85" s="297"/>
      <c r="HM85" s="297"/>
      <c r="HN85" s="297"/>
      <c r="HO85" s="297"/>
      <c r="HP85" s="297"/>
      <c r="HQ85" s="297"/>
      <c r="HR85" s="297"/>
      <c r="HS85" s="297"/>
      <c r="HT85" s="297"/>
      <c r="HU85" s="297"/>
      <c r="HV85" s="297"/>
      <c r="HW85" s="297"/>
      <c r="HX85" s="297"/>
      <c r="HY85" s="297"/>
      <c r="HZ85" s="297"/>
      <c r="IA85" s="297"/>
      <c r="IB85" s="297"/>
      <c r="IC85" s="297"/>
      <c r="ID85" s="297"/>
      <c r="IE85" s="297"/>
      <c r="IF85" s="297"/>
      <c r="IG85" s="297"/>
      <c r="IH85" s="297"/>
      <c r="II85" s="297"/>
      <c r="IJ85" s="297"/>
      <c r="IK85" s="297"/>
      <c r="IL85" s="297"/>
      <c r="IM85" s="297"/>
      <c r="IN85" s="297"/>
      <c r="IO85" s="297"/>
      <c r="IP85" s="297"/>
      <c r="IQ85" s="297"/>
      <c r="IR85" s="297"/>
    </row>
    <row r="86" s="282" customFormat="1" ht="24" customHeight="1" spans="1:252">
      <c r="A86" s="297"/>
      <c r="B86" s="297"/>
      <c r="C86" s="297"/>
      <c r="D86" s="297"/>
      <c r="E86" s="297"/>
      <c r="F86" s="297"/>
      <c r="G86" s="297"/>
      <c r="H86" s="297"/>
      <c r="I86" s="297"/>
      <c r="J86" s="297"/>
      <c r="K86" s="297"/>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7"/>
      <c r="AK86" s="297"/>
      <c r="AL86" s="297"/>
      <c r="AM86" s="297"/>
      <c r="AN86" s="297"/>
      <c r="AO86" s="297"/>
      <c r="AP86" s="297"/>
      <c r="AQ86" s="297"/>
      <c r="AR86" s="297"/>
      <c r="AS86" s="297"/>
      <c r="AT86" s="297"/>
      <c r="AU86" s="297"/>
      <c r="AV86" s="297"/>
      <c r="AW86" s="297"/>
      <c r="AX86" s="297"/>
      <c r="AY86" s="297"/>
      <c r="AZ86" s="297"/>
      <c r="BA86" s="297"/>
      <c r="BB86" s="297"/>
      <c r="BC86" s="297"/>
      <c r="BD86" s="297"/>
      <c r="BE86" s="297"/>
      <c r="BF86" s="297"/>
      <c r="BG86" s="297"/>
      <c r="BH86" s="297"/>
      <c r="BI86" s="297"/>
      <c r="BJ86" s="297"/>
      <c r="BK86" s="297"/>
      <c r="BL86" s="297"/>
      <c r="BM86" s="297"/>
      <c r="BN86" s="297"/>
      <c r="BO86" s="297"/>
      <c r="BP86" s="297"/>
      <c r="BQ86" s="297"/>
      <c r="BR86" s="297"/>
      <c r="BS86" s="297"/>
      <c r="BT86" s="297"/>
      <c r="BU86" s="297"/>
      <c r="BV86" s="297"/>
      <c r="BW86" s="297"/>
      <c r="BX86" s="297"/>
      <c r="BY86" s="297"/>
      <c r="BZ86" s="297"/>
      <c r="CA86" s="297"/>
      <c r="CB86" s="297"/>
      <c r="CC86" s="297"/>
      <c r="CD86" s="297"/>
      <c r="CE86" s="297"/>
      <c r="CF86" s="297"/>
      <c r="CG86" s="297"/>
      <c r="CH86" s="297"/>
      <c r="CI86" s="297"/>
      <c r="CJ86" s="297"/>
      <c r="CK86" s="297"/>
      <c r="CL86" s="297"/>
      <c r="CM86" s="297"/>
      <c r="CN86" s="297"/>
      <c r="CO86" s="297"/>
      <c r="CP86" s="297"/>
      <c r="CQ86" s="297"/>
      <c r="CR86" s="297"/>
      <c r="CS86" s="297"/>
      <c r="CT86" s="297"/>
      <c r="CU86" s="297"/>
      <c r="CV86" s="297"/>
      <c r="CW86" s="297"/>
      <c r="CX86" s="297"/>
      <c r="CY86" s="297"/>
      <c r="CZ86" s="297"/>
      <c r="DA86" s="297"/>
      <c r="DB86" s="297"/>
      <c r="DC86" s="297"/>
      <c r="DD86" s="297"/>
      <c r="DE86" s="297"/>
      <c r="DF86" s="297"/>
      <c r="DG86" s="297"/>
      <c r="DH86" s="297"/>
      <c r="DI86" s="297"/>
      <c r="DJ86" s="297"/>
      <c r="DK86" s="297"/>
      <c r="DL86" s="297"/>
      <c r="DM86" s="297"/>
      <c r="DN86" s="297"/>
      <c r="DO86" s="297"/>
      <c r="DP86" s="297"/>
      <c r="DQ86" s="297"/>
      <c r="DR86" s="297"/>
      <c r="DS86" s="297"/>
      <c r="DT86" s="297"/>
      <c r="DU86" s="297"/>
      <c r="DV86" s="297"/>
      <c r="DW86" s="297"/>
      <c r="DX86" s="297"/>
      <c r="DY86" s="297"/>
      <c r="DZ86" s="297"/>
      <c r="EA86" s="297"/>
      <c r="EB86" s="297"/>
      <c r="EC86" s="297"/>
      <c r="ED86" s="297"/>
      <c r="EE86" s="297"/>
      <c r="EF86" s="297"/>
      <c r="EG86" s="297"/>
      <c r="EH86" s="297"/>
      <c r="EI86" s="297"/>
      <c r="EJ86" s="297"/>
      <c r="EK86" s="297"/>
      <c r="EL86" s="297"/>
      <c r="EM86" s="297"/>
      <c r="EN86" s="297"/>
      <c r="EO86" s="297"/>
      <c r="EP86" s="297"/>
      <c r="EQ86" s="297"/>
      <c r="ER86" s="297"/>
      <c r="ES86" s="297"/>
      <c r="ET86" s="297"/>
      <c r="EU86" s="297"/>
      <c r="EV86" s="297"/>
      <c r="EW86" s="297"/>
      <c r="EX86" s="297"/>
      <c r="EY86" s="297"/>
      <c r="EZ86" s="297"/>
      <c r="FA86" s="297"/>
      <c r="FB86" s="297"/>
      <c r="FC86" s="297"/>
      <c r="FD86" s="297"/>
      <c r="FE86" s="297"/>
      <c r="FF86" s="297"/>
      <c r="FG86" s="297"/>
      <c r="FH86" s="297"/>
      <c r="FI86" s="297"/>
      <c r="FJ86" s="297"/>
      <c r="FK86" s="297"/>
      <c r="FL86" s="297"/>
      <c r="FM86" s="297"/>
      <c r="FN86" s="297"/>
      <c r="FO86" s="297"/>
      <c r="FP86" s="297"/>
      <c r="FQ86" s="297"/>
      <c r="FR86" s="297"/>
      <c r="FS86" s="297"/>
      <c r="FT86" s="297"/>
      <c r="FU86" s="297"/>
      <c r="FV86" s="297"/>
      <c r="FW86" s="297"/>
      <c r="FX86" s="297"/>
      <c r="FY86" s="297"/>
      <c r="FZ86" s="297"/>
      <c r="GA86" s="297"/>
      <c r="GB86" s="297"/>
      <c r="GC86" s="297"/>
      <c r="GD86" s="297"/>
      <c r="GE86" s="297"/>
      <c r="GF86" s="297"/>
      <c r="GG86" s="297"/>
      <c r="GH86" s="297"/>
      <c r="GI86" s="297"/>
      <c r="GJ86" s="297"/>
      <c r="GK86" s="297"/>
      <c r="GL86" s="297"/>
      <c r="GM86" s="297"/>
      <c r="GN86" s="297"/>
      <c r="GO86" s="297"/>
      <c r="GP86" s="297"/>
      <c r="GQ86" s="297"/>
      <c r="GR86" s="297"/>
      <c r="GS86" s="297"/>
      <c r="GT86" s="297"/>
      <c r="GU86" s="297"/>
      <c r="GV86" s="297"/>
      <c r="GW86" s="297"/>
      <c r="GX86" s="297"/>
      <c r="GY86" s="297"/>
      <c r="GZ86" s="297"/>
      <c r="HA86" s="297"/>
      <c r="HB86" s="297"/>
      <c r="HC86" s="297"/>
      <c r="HD86" s="297"/>
      <c r="HE86" s="297"/>
      <c r="HF86" s="297"/>
      <c r="HG86" s="297"/>
      <c r="HH86" s="297"/>
      <c r="HI86" s="297"/>
      <c r="HJ86" s="297"/>
      <c r="HK86" s="297"/>
      <c r="HL86" s="297"/>
      <c r="HM86" s="297"/>
      <c r="HN86" s="297"/>
      <c r="HO86" s="297"/>
      <c r="HP86" s="297"/>
      <c r="HQ86" s="297"/>
      <c r="HR86" s="297"/>
      <c r="HS86" s="297"/>
      <c r="HT86" s="297"/>
      <c r="HU86" s="297"/>
      <c r="HV86" s="297"/>
      <c r="HW86" s="297"/>
      <c r="HX86" s="297"/>
      <c r="HY86" s="297"/>
      <c r="HZ86" s="297"/>
      <c r="IA86" s="297"/>
      <c r="IB86" s="297"/>
      <c r="IC86" s="297"/>
      <c r="ID86" s="297"/>
      <c r="IE86" s="297"/>
      <c r="IF86" s="297"/>
      <c r="IG86" s="297"/>
      <c r="IH86" s="297"/>
      <c r="II86" s="297"/>
      <c r="IJ86" s="297"/>
      <c r="IK86" s="297"/>
      <c r="IL86" s="297"/>
      <c r="IM86" s="297"/>
      <c r="IN86" s="297"/>
      <c r="IO86" s="297"/>
      <c r="IP86" s="297"/>
      <c r="IQ86" s="297"/>
      <c r="IR86" s="297"/>
    </row>
    <row r="87" s="282" customFormat="1" ht="24" customHeight="1" spans="1:252">
      <c r="A87" s="297"/>
      <c r="B87" s="297"/>
      <c r="C87" s="297"/>
      <c r="D87" s="297"/>
      <c r="E87" s="297"/>
      <c r="F87" s="297"/>
      <c r="G87" s="297"/>
      <c r="H87" s="297"/>
      <c r="I87" s="297"/>
      <c r="J87" s="297"/>
      <c r="K87" s="297"/>
      <c r="L87" s="297"/>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297"/>
      <c r="AJ87" s="297"/>
      <c r="AK87" s="297"/>
      <c r="AL87" s="297"/>
      <c r="AM87" s="297"/>
      <c r="AN87" s="297"/>
      <c r="AO87" s="297"/>
      <c r="AP87" s="297"/>
      <c r="AQ87" s="297"/>
      <c r="AR87" s="297"/>
      <c r="AS87" s="297"/>
      <c r="AT87" s="297"/>
      <c r="AU87" s="297"/>
      <c r="AV87" s="297"/>
      <c r="AW87" s="297"/>
      <c r="AX87" s="297"/>
      <c r="AY87" s="297"/>
      <c r="AZ87" s="297"/>
      <c r="BA87" s="297"/>
      <c r="BB87" s="297"/>
      <c r="BC87" s="297"/>
      <c r="BD87" s="297"/>
      <c r="BE87" s="297"/>
      <c r="BF87" s="297"/>
      <c r="BG87" s="297"/>
      <c r="BH87" s="297"/>
      <c r="BI87" s="297"/>
      <c r="BJ87" s="297"/>
      <c r="BK87" s="297"/>
      <c r="BL87" s="297"/>
      <c r="BM87" s="297"/>
      <c r="BN87" s="297"/>
      <c r="BO87" s="297"/>
      <c r="BP87" s="297"/>
      <c r="BQ87" s="297"/>
      <c r="BR87" s="297"/>
      <c r="BS87" s="297"/>
      <c r="BT87" s="297"/>
      <c r="BU87" s="297"/>
      <c r="BV87" s="297"/>
      <c r="BW87" s="297"/>
      <c r="BX87" s="297"/>
      <c r="BY87" s="297"/>
      <c r="BZ87" s="297"/>
      <c r="CA87" s="297"/>
      <c r="CB87" s="297"/>
      <c r="CC87" s="297"/>
      <c r="CD87" s="297"/>
      <c r="CE87" s="297"/>
      <c r="CF87" s="297"/>
      <c r="CG87" s="297"/>
      <c r="CH87" s="297"/>
      <c r="CI87" s="297"/>
      <c r="CJ87" s="297"/>
      <c r="CK87" s="297"/>
      <c r="CL87" s="297"/>
      <c r="CM87" s="297"/>
      <c r="CN87" s="297"/>
      <c r="CO87" s="297"/>
      <c r="CP87" s="297"/>
      <c r="CQ87" s="297"/>
      <c r="CR87" s="297"/>
      <c r="CS87" s="297"/>
      <c r="CT87" s="297"/>
      <c r="CU87" s="297"/>
      <c r="CV87" s="297"/>
      <c r="CW87" s="297"/>
      <c r="CX87" s="297"/>
      <c r="CY87" s="297"/>
      <c r="CZ87" s="297"/>
      <c r="DA87" s="297"/>
      <c r="DB87" s="297"/>
      <c r="DC87" s="297"/>
      <c r="DD87" s="297"/>
      <c r="DE87" s="297"/>
      <c r="DF87" s="297"/>
      <c r="DG87" s="297"/>
      <c r="DH87" s="297"/>
      <c r="DI87" s="297"/>
      <c r="DJ87" s="297"/>
      <c r="DK87" s="297"/>
      <c r="DL87" s="297"/>
      <c r="DM87" s="297"/>
      <c r="DN87" s="297"/>
      <c r="DO87" s="297"/>
      <c r="DP87" s="297"/>
      <c r="DQ87" s="297"/>
      <c r="DR87" s="297"/>
      <c r="DS87" s="297"/>
      <c r="DT87" s="297"/>
      <c r="DU87" s="297"/>
      <c r="DV87" s="297"/>
      <c r="DW87" s="297"/>
      <c r="DX87" s="297"/>
      <c r="DY87" s="297"/>
      <c r="DZ87" s="297"/>
      <c r="EA87" s="297"/>
      <c r="EB87" s="297"/>
      <c r="EC87" s="297"/>
      <c r="ED87" s="297"/>
      <c r="EE87" s="297"/>
      <c r="EF87" s="297"/>
      <c r="EG87" s="297"/>
      <c r="EH87" s="297"/>
      <c r="EI87" s="297"/>
      <c r="EJ87" s="297"/>
      <c r="EK87" s="297"/>
      <c r="EL87" s="297"/>
      <c r="EM87" s="297"/>
      <c r="EN87" s="297"/>
      <c r="EO87" s="297"/>
      <c r="EP87" s="297"/>
      <c r="EQ87" s="297"/>
      <c r="ER87" s="297"/>
      <c r="ES87" s="297"/>
      <c r="ET87" s="297"/>
      <c r="EU87" s="297"/>
      <c r="EV87" s="297"/>
      <c r="EW87" s="297"/>
      <c r="EX87" s="297"/>
      <c r="EY87" s="297"/>
      <c r="EZ87" s="297"/>
      <c r="FA87" s="297"/>
      <c r="FB87" s="297"/>
      <c r="FC87" s="297"/>
      <c r="FD87" s="297"/>
      <c r="FE87" s="297"/>
      <c r="FF87" s="297"/>
      <c r="FG87" s="297"/>
      <c r="FH87" s="297"/>
      <c r="FI87" s="297"/>
      <c r="FJ87" s="297"/>
      <c r="FK87" s="297"/>
      <c r="FL87" s="297"/>
      <c r="FM87" s="297"/>
      <c r="FN87" s="297"/>
      <c r="FO87" s="297"/>
      <c r="FP87" s="297"/>
      <c r="FQ87" s="297"/>
      <c r="FR87" s="297"/>
      <c r="FS87" s="297"/>
      <c r="FT87" s="297"/>
      <c r="FU87" s="297"/>
      <c r="FV87" s="297"/>
      <c r="FW87" s="297"/>
      <c r="FX87" s="297"/>
      <c r="FY87" s="297"/>
      <c r="FZ87" s="297"/>
      <c r="GA87" s="297"/>
      <c r="GB87" s="297"/>
      <c r="GC87" s="297"/>
      <c r="GD87" s="297"/>
      <c r="GE87" s="297"/>
      <c r="GF87" s="297"/>
      <c r="GG87" s="297"/>
      <c r="GH87" s="297"/>
      <c r="GI87" s="297"/>
      <c r="GJ87" s="297"/>
      <c r="GK87" s="297"/>
      <c r="GL87" s="297"/>
      <c r="GM87" s="297"/>
      <c r="GN87" s="297"/>
      <c r="GO87" s="297"/>
      <c r="GP87" s="297"/>
      <c r="GQ87" s="297"/>
      <c r="GR87" s="297"/>
      <c r="GS87" s="297"/>
      <c r="GT87" s="297"/>
      <c r="GU87" s="297"/>
      <c r="GV87" s="297"/>
      <c r="GW87" s="297"/>
      <c r="GX87" s="297"/>
      <c r="GY87" s="297"/>
      <c r="GZ87" s="297"/>
      <c r="HA87" s="297"/>
      <c r="HB87" s="297"/>
      <c r="HC87" s="297"/>
      <c r="HD87" s="297"/>
      <c r="HE87" s="297"/>
      <c r="HF87" s="297"/>
      <c r="HG87" s="297"/>
      <c r="HH87" s="297"/>
      <c r="HI87" s="297"/>
      <c r="HJ87" s="297"/>
      <c r="HK87" s="297"/>
      <c r="HL87" s="297"/>
      <c r="HM87" s="297"/>
      <c r="HN87" s="297"/>
      <c r="HO87" s="297"/>
      <c r="HP87" s="297"/>
      <c r="HQ87" s="297"/>
      <c r="HR87" s="297"/>
      <c r="HS87" s="297"/>
      <c r="HT87" s="297"/>
      <c r="HU87" s="297"/>
      <c r="HV87" s="297"/>
      <c r="HW87" s="297"/>
      <c r="HX87" s="297"/>
      <c r="HY87" s="297"/>
      <c r="HZ87" s="297"/>
      <c r="IA87" s="297"/>
      <c r="IB87" s="297"/>
      <c r="IC87" s="297"/>
      <c r="ID87" s="297"/>
      <c r="IE87" s="297"/>
      <c r="IF87" s="297"/>
      <c r="IG87" s="297"/>
      <c r="IH87" s="297"/>
      <c r="II87" s="297"/>
      <c r="IJ87" s="297"/>
      <c r="IK87" s="297"/>
      <c r="IL87" s="297"/>
      <c r="IM87" s="297"/>
      <c r="IN87" s="297"/>
      <c r="IO87" s="297"/>
      <c r="IP87" s="297"/>
      <c r="IQ87" s="297"/>
      <c r="IR87" s="297"/>
    </row>
    <row r="88" s="282" customFormat="1" ht="24" customHeight="1" spans="1:252">
      <c r="A88" s="297"/>
      <c r="B88" s="297"/>
      <c r="C88" s="297"/>
      <c r="D88" s="297"/>
      <c r="E88" s="297"/>
      <c r="F88" s="297"/>
      <c r="G88" s="297"/>
      <c r="H88" s="297"/>
      <c r="I88" s="297"/>
      <c r="J88" s="297"/>
      <c r="K88" s="297"/>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97"/>
      <c r="AI88" s="297"/>
      <c r="AJ88" s="297"/>
      <c r="AK88" s="297"/>
      <c r="AL88" s="297"/>
      <c r="AM88" s="297"/>
      <c r="AN88" s="297"/>
      <c r="AO88" s="297"/>
      <c r="AP88" s="297"/>
      <c r="AQ88" s="297"/>
      <c r="AR88" s="297"/>
      <c r="AS88" s="297"/>
      <c r="AT88" s="297"/>
      <c r="AU88" s="297"/>
      <c r="AV88" s="297"/>
      <c r="AW88" s="297"/>
      <c r="AX88" s="297"/>
      <c r="AY88" s="297"/>
      <c r="AZ88" s="297"/>
      <c r="BA88" s="297"/>
      <c r="BB88" s="297"/>
      <c r="BC88" s="297"/>
      <c r="BD88" s="297"/>
      <c r="BE88" s="297"/>
      <c r="BF88" s="297"/>
      <c r="BG88" s="297"/>
      <c r="BH88" s="297"/>
      <c r="BI88" s="297"/>
      <c r="BJ88" s="297"/>
      <c r="BK88" s="297"/>
      <c r="BL88" s="297"/>
      <c r="BM88" s="297"/>
      <c r="BN88" s="297"/>
      <c r="BO88" s="297"/>
      <c r="BP88" s="297"/>
      <c r="BQ88" s="297"/>
      <c r="BR88" s="297"/>
      <c r="BS88" s="297"/>
      <c r="BT88" s="297"/>
      <c r="BU88" s="297"/>
      <c r="BV88" s="297"/>
      <c r="BW88" s="297"/>
      <c r="BX88" s="297"/>
      <c r="BY88" s="297"/>
      <c r="BZ88" s="297"/>
      <c r="CA88" s="297"/>
      <c r="CB88" s="297"/>
      <c r="CC88" s="297"/>
      <c r="CD88" s="297"/>
      <c r="CE88" s="297"/>
      <c r="CF88" s="297"/>
      <c r="CG88" s="297"/>
      <c r="CH88" s="297"/>
      <c r="CI88" s="297"/>
      <c r="CJ88" s="297"/>
      <c r="CK88" s="297"/>
      <c r="CL88" s="297"/>
      <c r="CM88" s="297"/>
      <c r="CN88" s="297"/>
      <c r="CO88" s="297"/>
      <c r="CP88" s="297"/>
      <c r="CQ88" s="297"/>
      <c r="CR88" s="297"/>
      <c r="CS88" s="297"/>
      <c r="CT88" s="297"/>
      <c r="CU88" s="297"/>
      <c r="CV88" s="297"/>
      <c r="CW88" s="297"/>
      <c r="CX88" s="297"/>
      <c r="CY88" s="297"/>
      <c r="CZ88" s="297"/>
      <c r="DA88" s="297"/>
      <c r="DB88" s="297"/>
      <c r="DC88" s="297"/>
      <c r="DD88" s="297"/>
      <c r="DE88" s="297"/>
      <c r="DF88" s="297"/>
      <c r="DG88" s="297"/>
      <c r="DH88" s="297"/>
      <c r="DI88" s="297"/>
      <c r="DJ88" s="297"/>
      <c r="DK88" s="297"/>
      <c r="DL88" s="297"/>
      <c r="DM88" s="297"/>
      <c r="DN88" s="297"/>
      <c r="DO88" s="297"/>
      <c r="DP88" s="297"/>
      <c r="DQ88" s="297"/>
      <c r="DR88" s="297"/>
      <c r="DS88" s="297"/>
      <c r="DT88" s="297"/>
      <c r="DU88" s="297"/>
      <c r="DV88" s="297"/>
      <c r="DW88" s="297"/>
      <c r="DX88" s="297"/>
      <c r="DY88" s="297"/>
      <c r="DZ88" s="297"/>
      <c r="EA88" s="297"/>
      <c r="EB88" s="297"/>
      <c r="EC88" s="297"/>
      <c r="ED88" s="297"/>
      <c r="EE88" s="297"/>
      <c r="EF88" s="297"/>
      <c r="EG88" s="297"/>
      <c r="EH88" s="297"/>
      <c r="EI88" s="297"/>
      <c r="EJ88" s="297"/>
      <c r="EK88" s="297"/>
      <c r="EL88" s="297"/>
      <c r="EM88" s="297"/>
      <c r="EN88" s="297"/>
      <c r="EO88" s="297"/>
      <c r="EP88" s="297"/>
      <c r="EQ88" s="297"/>
      <c r="ER88" s="297"/>
      <c r="ES88" s="297"/>
      <c r="ET88" s="297"/>
      <c r="EU88" s="297"/>
      <c r="EV88" s="297"/>
      <c r="EW88" s="297"/>
      <c r="EX88" s="297"/>
      <c r="EY88" s="297"/>
      <c r="EZ88" s="297"/>
      <c r="FA88" s="297"/>
      <c r="FB88" s="297"/>
      <c r="FC88" s="297"/>
      <c r="FD88" s="297"/>
      <c r="FE88" s="297"/>
      <c r="FF88" s="297"/>
      <c r="FG88" s="297"/>
      <c r="FH88" s="297"/>
      <c r="FI88" s="297"/>
      <c r="FJ88" s="297"/>
      <c r="FK88" s="297"/>
      <c r="FL88" s="297"/>
      <c r="FM88" s="297"/>
      <c r="FN88" s="297"/>
      <c r="FO88" s="297"/>
      <c r="FP88" s="297"/>
      <c r="FQ88" s="297"/>
      <c r="FR88" s="297"/>
      <c r="FS88" s="297"/>
      <c r="FT88" s="297"/>
      <c r="FU88" s="297"/>
      <c r="FV88" s="297"/>
      <c r="FW88" s="297"/>
      <c r="FX88" s="297"/>
      <c r="FY88" s="297"/>
      <c r="FZ88" s="297"/>
      <c r="GA88" s="297"/>
      <c r="GB88" s="297"/>
      <c r="GC88" s="297"/>
      <c r="GD88" s="297"/>
      <c r="GE88" s="297"/>
      <c r="GF88" s="297"/>
      <c r="GG88" s="297"/>
      <c r="GH88" s="297"/>
      <c r="GI88" s="297"/>
      <c r="GJ88" s="297"/>
      <c r="GK88" s="297"/>
      <c r="GL88" s="297"/>
      <c r="GM88" s="297"/>
      <c r="GN88" s="297"/>
      <c r="GO88" s="297"/>
      <c r="GP88" s="297"/>
      <c r="GQ88" s="297"/>
      <c r="GR88" s="297"/>
      <c r="GS88" s="297"/>
      <c r="GT88" s="297"/>
      <c r="GU88" s="297"/>
      <c r="GV88" s="297"/>
      <c r="GW88" s="297"/>
      <c r="GX88" s="297"/>
      <c r="GY88" s="297"/>
      <c r="GZ88" s="297"/>
      <c r="HA88" s="297"/>
      <c r="HB88" s="297"/>
      <c r="HC88" s="297"/>
      <c r="HD88" s="297"/>
      <c r="HE88" s="297"/>
      <c r="HF88" s="297"/>
      <c r="HG88" s="297"/>
      <c r="HH88" s="297"/>
      <c r="HI88" s="297"/>
      <c r="HJ88" s="297"/>
      <c r="HK88" s="297"/>
      <c r="HL88" s="297"/>
      <c r="HM88" s="297"/>
      <c r="HN88" s="297"/>
      <c r="HO88" s="297"/>
      <c r="HP88" s="297"/>
      <c r="HQ88" s="297"/>
      <c r="HR88" s="297"/>
      <c r="HS88" s="297"/>
      <c r="HT88" s="297"/>
      <c r="HU88" s="297"/>
      <c r="HV88" s="297"/>
      <c r="HW88" s="297"/>
      <c r="HX88" s="297"/>
      <c r="HY88" s="297"/>
      <c r="HZ88" s="297"/>
      <c r="IA88" s="297"/>
      <c r="IB88" s="297"/>
      <c r="IC88" s="297"/>
      <c r="ID88" s="297"/>
      <c r="IE88" s="297"/>
      <c r="IF88" s="297"/>
      <c r="IG88" s="297"/>
      <c r="IH88" s="297"/>
      <c r="II88" s="297"/>
      <c r="IJ88" s="297"/>
      <c r="IK88" s="297"/>
      <c r="IL88" s="297"/>
      <c r="IM88" s="297"/>
      <c r="IN88" s="297"/>
      <c r="IO88" s="297"/>
      <c r="IP88" s="297"/>
      <c r="IQ88" s="297"/>
      <c r="IR88" s="297"/>
    </row>
    <row r="89" s="282" customFormat="1" ht="24" customHeight="1" spans="1:252">
      <c r="A89" s="297"/>
      <c r="B89" s="297"/>
      <c r="C89" s="297"/>
      <c r="D89" s="297"/>
      <c r="E89" s="297"/>
      <c r="F89" s="297"/>
      <c r="G89" s="297"/>
      <c r="H89" s="297"/>
      <c r="I89" s="297"/>
      <c r="J89" s="297"/>
      <c r="K89" s="297"/>
      <c r="L89" s="297"/>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7"/>
      <c r="AK89" s="297"/>
      <c r="AL89" s="297"/>
      <c r="AM89" s="297"/>
      <c r="AN89" s="297"/>
      <c r="AO89" s="297"/>
      <c r="AP89" s="297"/>
      <c r="AQ89" s="297"/>
      <c r="AR89" s="297"/>
      <c r="AS89" s="297"/>
      <c r="AT89" s="297"/>
      <c r="AU89" s="297"/>
      <c r="AV89" s="297"/>
      <c r="AW89" s="297"/>
      <c r="AX89" s="297"/>
      <c r="AY89" s="297"/>
      <c r="AZ89" s="297"/>
      <c r="BA89" s="297"/>
      <c r="BB89" s="297"/>
      <c r="BC89" s="297"/>
      <c r="BD89" s="297"/>
      <c r="BE89" s="297"/>
      <c r="BF89" s="297"/>
      <c r="BG89" s="297"/>
      <c r="BH89" s="297"/>
      <c r="BI89" s="297"/>
      <c r="BJ89" s="297"/>
      <c r="BK89" s="297"/>
      <c r="BL89" s="297"/>
      <c r="BM89" s="297"/>
      <c r="BN89" s="297"/>
      <c r="BO89" s="297"/>
      <c r="BP89" s="297"/>
      <c r="BQ89" s="297"/>
      <c r="BR89" s="297"/>
      <c r="BS89" s="297"/>
      <c r="BT89" s="297"/>
      <c r="BU89" s="297"/>
      <c r="BV89" s="297"/>
      <c r="BW89" s="297"/>
      <c r="BX89" s="297"/>
      <c r="BY89" s="297"/>
      <c r="BZ89" s="297"/>
      <c r="CA89" s="297"/>
      <c r="CB89" s="297"/>
      <c r="CC89" s="297"/>
      <c r="CD89" s="297"/>
      <c r="CE89" s="297"/>
      <c r="CF89" s="297"/>
      <c r="CG89" s="297"/>
      <c r="CH89" s="297"/>
      <c r="CI89" s="297"/>
      <c r="CJ89" s="297"/>
      <c r="CK89" s="297"/>
      <c r="CL89" s="297"/>
      <c r="CM89" s="297"/>
      <c r="CN89" s="297"/>
      <c r="CO89" s="297"/>
      <c r="CP89" s="297"/>
      <c r="CQ89" s="297"/>
      <c r="CR89" s="297"/>
      <c r="CS89" s="297"/>
      <c r="CT89" s="297"/>
      <c r="CU89" s="297"/>
      <c r="CV89" s="297"/>
      <c r="CW89" s="297"/>
      <c r="CX89" s="297"/>
      <c r="CY89" s="297"/>
      <c r="CZ89" s="297"/>
      <c r="DA89" s="297"/>
      <c r="DB89" s="297"/>
      <c r="DC89" s="297"/>
      <c r="DD89" s="297"/>
      <c r="DE89" s="297"/>
      <c r="DF89" s="297"/>
      <c r="DG89" s="297"/>
      <c r="DH89" s="297"/>
      <c r="DI89" s="297"/>
      <c r="DJ89" s="297"/>
      <c r="DK89" s="297"/>
      <c r="DL89" s="297"/>
      <c r="DM89" s="297"/>
      <c r="DN89" s="297"/>
      <c r="DO89" s="297"/>
      <c r="DP89" s="297"/>
      <c r="DQ89" s="297"/>
      <c r="DR89" s="297"/>
      <c r="DS89" s="297"/>
      <c r="DT89" s="297"/>
      <c r="DU89" s="297"/>
      <c r="DV89" s="297"/>
      <c r="DW89" s="297"/>
      <c r="DX89" s="297"/>
      <c r="DY89" s="297"/>
      <c r="DZ89" s="297"/>
      <c r="EA89" s="297"/>
      <c r="EB89" s="297"/>
      <c r="EC89" s="297"/>
      <c r="ED89" s="297"/>
      <c r="EE89" s="297"/>
      <c r="EF89" s="297"/>
      <c r="EG89" s="297"/>
      <c r="EH89" s="297"/>
      <c r="EI89" s="297"/>
      <c r="EJ89" s="297"/>
      <c r="EK89" s="297"/>
      <c r="EL89" s="297"/>
      <c r="EM89" s="297"/>
      <c r="EN89" s="297"/>
      <c r="EO89" s="297"/>
      <c r="EP89" s="297"/>
      <c r="EQ89" s="297"/>
      <c r="ER89" s="297"/>
      <c r="ES89" s="297"/>
      <c r="ET89" s="297"/>
      <c r="EU89" s="297"/>
      <c r="EV89" s="297"/>
      <c r="EW89" s="297"/>
      <c r="EX89" s="297"/>
      <c r="EY89" s="297"/>
      <c r="EZ89" s="297"/>
      <c r="FA89" s="297"/>
      <c r="FB89" s="297"/>
      <c r="FC89" s="297"/>
      <c r="FD89" s="297"/>
      <c r="FE89" s="297"/>
      <c r="FF89" s="297"/>
      <c r="FG89" s="297"/>
      <c r="FH89" s="297"/>
      <c r="FI89" s="297"/>
      <c r="FJ89" s="297"/>
      <c r="FK89" s="297"/>
      <c r="FL89" s="297"/>
      <c r="FM89" s="297"/>
      <c r="FN89" s="297"/>
      <c r="FO89" s="297"/>
      <c r="FP89" s="297"/>
      <c r="FQ89" s="297"/>
      <c r="FR89" s="297"/>
      <c r="FS89" s="297"/>
      <c r="FT89" s="297"/>
      <c r="FU89" s="297"/>
      <c r="FV89" s="297"/>
      <c r="FW89" s="297"/>
      <c r="FX89" s="297"/>
      <c r="FY89" s="297"/>
      <c r="FZ89" s="297"/>
      <c r="GA89" s="297"/>
      <c r="GB89" s="297"/>
      <c r="GC89" s="297"/>
      <c r="GD89" s="297"/>
      <c r="GE89" s="297"/>
      <c r="GF89" s="297"/>
      <c r="GG89" s="297"/>
      <c r="GH89" s="297"/>
      <c r="GI89" s="297"/>
      <c r="GJ89" s="297"/>
      <c r="GK89" s="297"/>
      <c r="GL89" s="297"/>
      <c r="GM89" s="297"/>
      <c r="GN89" s="297"/>
      <c r="GO89" s="297"/>
      <c r="GP89" s="297"/>
      <c r="GQ89" s="297"/>
      <c r="GR89" s="297"/>
      <c r="GS89" s="297"/>
      <c r="GT89" s="297"/>
      <c r="GU89" s="297"/>
      <c r="GV89" s="297"/>
      <c r="GW89" s="297"/>
      <c r="GX89" s="297"/>
      <c r="GY89" s="297"/>
      <c r="GZ89" s="297"/>
      <c r="HA89" s="297"/>
      <c r="HB89" s="297"/>
      <c r="HC89" s="297"/>
      <c r="HD89" s="297"/>
      <c r="HE89" s="297"/>
      <c r="HF89" s="297"/>
      <c r="HG89" s="297"/>
      <c r="HH89" s="297"/>
      <c r="HI89" s="297"/>
      <c r="HJ89" s="297"/>
      <c r="HK89" s="297"/>
      <c r="HL89" s="297"/>
      <c r="HM89" s="297"/>
      <c r="HN89" s="297"/>
      <c r="HO89" s="297"/>
      <c r="HP89" s="297"/>
      <c r="HQ89" s="297"/>
      <c r="HR89" s="297"/>
      <c r="HS89" s="297"/>
      <c r="HT89" s="297"/>
      <c r="HU89" s="297"/>
      <c r="HV89" s="297"/>
      <c r="HW89" s="297"/>
      <c r="HX89" s="297"/>
      <c r="HY89" s="297"/>
      <c r="HZ89" s="297"/>
      <c r="IA89" s="297"/>
      <c r="IB89" s="297"/>
      <c r="IC89" s="297"/>
      <c r="ID89" s="297"/>
      <c r="IE89" s="297"/>
      <c r="IF89" s="297"/>
      <c r="IG89" s="297"/>
      <c r="IH89" s="297"/>
      <c r="II89" s="297"/>
      <c r="IJ89" s="297"/>
      <c r="IK89" s="297"/>
      <c r="IL89" s="297"/>
      <c r="IM89" s="297"/>
      <c r="IN89" s="297"/>
      <c r="IO89" s="297"/>
      <c r="IP89" s="297"/>
      <c r="IQ89" s="297"/>
      <c r="IR89" s="297"/>
    </row>
    <row r="90" s="282" customFormat="1" ht="24" customHeight="1" spans="1:252">
      <c r="A90" s="297"/>
      <c r="B90" s="297"/>
      <c r="C90" s="297"/>
      <c r="D90" s="297"/>
      <c r="E90" s="297"/>
      <c r="F90" s="297"/>
      <c r="G90" s="297"/>
      <c r="H90" s="297"/>
      <c r="I90" s="297"/>
      <c r="J90" s="297"/>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7"/>
      <c r="AH90" s="297"/>
      <c r="AI90" s="297"/>
      <c r="AJ90" s="297"/>
      <c r="AK90" s="297"/>
      <c r="AL90" s="297"/>
      <c r="AM90" s="297"/>
      <c r="AN90" s="297"/>
      <c r="AO90" s="297"/>
      <c r="AP90" s="297"/>
      <c r="AQ90" s="297"/>
      <c r="AR90" s="297"/>
      <c r="AS90" s="297"/>
      <c r="AT90" s="297"/>
      <c r="AU90" s="297"/>
      <c r="AV90" s="297"/>
      <c r="AW90" s="297"/>
      <c r="AX90" s="297"/>
      <c r="AY90" s="297"/>
      <c r="AZ90" s="297"/>
      <c r="BA90" s="297"/>
      <c r="BB90" s="297"/>
      <c r="BC90" s="297"/>
      <c r="BD90" s="297"/>
      <c r="BE90" s="297"/>
      <c r="BF90" s="297"/>
      <c r="BG90" s="297"/>
      <c r="BH90" s="297"/>
      <c r="BI90" s="297"/>
      <c r="BJ90" s="297"/>
      <c r="BK90" s="297"/>
      <c r="BL90" s="297"/>
      <c r="BM90" s="297"/>
      <c r="BN90" s="297"/>
      <c r="BO90" s="297"/>
      <c r="BP90" s="297"/>
      <c r="BQ90" s="297"/>
      <c r="BR90" s="297"/>
      <c r="BS90" s="297"/>
      <c r="BT90" s="297"/>
      <c r="BU90" s="297"/>
      <c r="BV90" s="297"/>
      <c r="BW90" s="297"/>
      <c r="BX90" s="297"/>
      <c r="BY90" s="297"/>
      <c r="BZ90" s="297"/>
      <c r="CA90" s="297"/>
      <c r="CB90" s="297"/>
      <c r="CC90" s="297"/>
      <c r="CD90" s="297"/>
      <c r="CE90" s="297"/>
      <c r="CF90" s="297"/>
      <c r="CG90" s="297"/>
      <c r="CH90" s="297"/>
      <c r="CI90" s="297"/>
      <c r="CJ90" s="297"/>
      <c r="CK90" s="297"/>
      <c r="CL90" s="297"/>
      <c r="CM90" s="297"/>
      <c r="CN90" s="297"/>
      <c r="CO90" s="297"/>
      <c r="CP90" s="297"/>
      <c r="CQ90" s="297"/>
      <c r="CR90" s="297"/>
      <c r="CS90" s="297"/>
      <c r="CT90" s="297"/>
      <c r="CU90" s="297"/>
      <c r="CV90" s="297"/>
      <c r="CW90" s="297"/>
      <c r="CX90" s="297"/>
      <c r="CY90" s="297"/>
      <c r="CZ90" s="297"/>
      <c r="DA90" s="297"/>
      <c r="DB90" s="297"/>
      <c r="DC90" s="297"/>
      <c r="DD90" s="297"/>
      <c r="DE90" s="297"/>
      <c r="DF90" s="297"/>
      <c r="DG90" s="297"/>
      <c r="DH90" s="297"/>
      <c r="DI90" s="297"/>
      <c r="DJ90" s="297"/>
      <c r="DK90" s="297"/>
      <c r="DL90" s="297"/>
      <c r="DM90" s="297"/>
      <c r="DN90" s="297"/>
      <c r="DO90" s="297"/>
      <c r="DP90" s="297"/>
      <c r="DQ90" s="297"/>
      <c r="DR90" s="297"/>
      <c r="DS90" s="297"/>
      <c r="DT90" s="297"/>
      <c r="DU90" s="297"/>
      <c r="DV90" s="297"/>
      <c r="DW90" s="297"/>
      <c r="DX90" s="297"/>
      <c r="DY90" s="297"/>
      <c r="DZ90" s="297"/>
      <c r="EA90" s="297"/>
      <c r="EB90" s="297"/>
      <c r="EC90" s="297"/>
      <c r="ED90" s="297"/>
      <c r="EE90" s="297"/>
      <c r="EF90" s="297"/>
      <c r="EG90" s="297"/>
      <c r="EH90" s="297"/>
      <c r="EI90" s="297"/>
      <c r="EJ90" s="297"/>
      <c r="EK90" s="297"/>
      <c r="EL90" s="297"/>
      <c r="EM90" s="297"/>
      <c r="EN90" s="297"/>
      <c r="EO90" s="297"/>
      <c r="EP90" s="297"/>
      <c r="EQ90" s="297"/>
      <c r="ER90" s="297"/>
      <c r="ES90" s="297"/>
      <c r="ET90" s="297"/>
      <c r="EU90" s="297"/>
      <c r="EV90" s="297"/>
      <c r="EW90" s="297"/>
      <c r="EX90" s="297"/>
      <c r="EY90" s="297"/>
      <c r="EZ90" s="297"/>
      <c r="FA90" s="297"/>
      <c r="FB90" s="297"/>
      <c r="FC90" s="297"/>
      <c r="FD90" s="297"/>
      <c r="FE90" s="297"/>
      <c r="FF90" s="297"/>
      <c r="FG90" s="297"/>
      <c r="FH90" s="297"/>
      <c r="FI90" s="297"/>
      <c r="FJ90" s="297"/>
      <c r="FK90" s="297"/>
      <c r="FL90" s="297"/>
      <c r="FM90" s="297"/>
      <c r="FN90" s="297"/>
      <c r="FO90" s="297"/>
      <c r="FP90" s="297"/>
      <c r="FQ90" s="297"/>
      <c r="FR90" s="297"/>
      <c r="FS90" s="297"/>
      <c r="FT90" s="297"/>
      <c r="FU90" s="297"/>
      <c r="FV90" s="297"/>
      <c r="FW90" s="297"/>
      <c r="FX90" s="297"/>
      <c r="FY90" s="297"/>
      <c r="FZ90" s="297"/>
      <c r="GA90" s="297"/>
      <c r="GB90" s="297"/>
      <c r="GC90" s="297"/>
      <c r="GD90" s="297"/>
      <c r="GE90" s="297"/>
      <c r="GF90" s="297"/>
      <c r="GG90" s="297"/>
      <c r="GH90" s="297"/>
      <c r="GI90" s="297"/>
      <c r="GJ90" s="297"/>
      <c r="GK90" s="297"/>
      <c r="GL90" s="297"/>
      <c r="GM90" s="297"/>
      <c r="GN90" s="297"/>
      <c r="GO90" s="297"/>
      <c r="GP90" s="297"/>
      <c r="GQ90" s="297"/>
      <c r="GR90" s="297"/>
      <c r="GS90" s="297"/>
      <c r="GT90" s="297"/>
      <c r="GU90" s="297"/>
      <c r="GV90" s="297"/>
      <c r="GW90" s="297"/>
      <c r="GX90" s="297"/>
      <c r="GY90" s="297"/>
      <c r="GZ90" s="297"/>
      <c r="HA90" s="297"/>
      <c r="HB90" s="297"/>
      <c r="HC90" s="297"/>
      <c r="HD90" s="297"/>
      <c r="HE90" s="297"/>
      <c r="HF90" s="297"/>
      <c r="HG90" s="297"/>
      <c r="HH90" s="297"/>
      <c r="HI90" s="297"/>
      <c r="HJ90" s="297"/>
      <c r="HK90" s="297"/>
      <c r="HL90" s="297"/>
      <c r="HM90" s="297"/>
      <c r="HN90" s="297"/>
      <c r="HO90" s="297"/>
      <c r="HP90" s="297"/>
      <c r="HQ90" s="297"/>
      <c r="HR90" s="297"/>
      <c r="HS90" s="297"/>
      <c r="HT90" s="297"/>
      <c r="HU90" s="297"/>
      <c r="HV90" s="297"/>
      <c r="HW90" s="297"/>
      <c r="HX90" s="297"/>
      <c r="HY90" s="297"/>
      <c r="HZ90" s="297"/>
      <c r="IA90" s="297"/>
      <c r="IB90" s="297"/>
      <c r="IC90" s="297"/>
      <c r="ID90" s="297"/>
      <c r="IE90" s="297"/>
      <c r="IF90" s="297"/>
      <c r="IG90" s="297"/>
      <c r="IH90" s="297"/>
      <c r="II90" s="297"/>
      <c r="IJ90" s="297"/>
      <c r="IK90" s="297"/>
      <c r="IL90" s="297"/>
      <c r="IM90" s="297"/>
      <c r="IN90" s="297"/>
      <c r="IO90" s="297"/>
      <c r="IP90" s="297"/>
      <c r="IQ90" s="297"/>
      <c r="IR90" s="297"/>
    </row>
    <row r="91" s="282" customFormat="1" ht="24" customHeight="1" spans="1:252">
      <c r="A91" s="297"/>
      <c r="B91" s="297"/>
      <c r="C91" s="297"/>
      <c r="D91" s="297"/>
      <c r="E91" s="297"/>
      <c r="F91" s="297"/>
      <c r="G91" s="297"/>
      <c r="H91" s="297"/>
      <c r="I91" s="297"/>
      <c r="J91" s="297"/>
      <c r="K91" s="297"/>
      <c r="L91" s="297"/>
      <c r="M91" s="297"/>
      <c r="N91" s="297"/>
      <c r="O91" s="297"/>
      <c r="P91" s="297"/>
      <c r="Q91" s="297"/>
      <c r="R91" s="297"/>
      <c r="S91" s="297"/>
      <c r="T91" s="297"/>
      <c r="U91" s="297"/>
      <c r="V91" s="297"/>
      <c r="W91" s="297"/>
      <c r="X91" s="297"/>
      <c r="Y91" s="297"/>
      <c r="Z91" s="297"/>
      <c r="AA91" s="297"/>
      <c r="AB91" s="297"/>
      <c r="AC91" s="297"/>
      <c r="AD91" s="297"/>
      <c r="AE91" s="297"/>
      <c r="AF91" s="297"/>
      <c r="AG91" s="297"/>
      <c r="AH91" s="297"/>
      <c r="AI91" s="297"/>
      <c r="AJ91" s="297"/>
      <c r="AK91" s="297"/>
      <c r="AL91" s="297"/>
      <c r="AM91" s="297"/>
      <c r="AN91" s="297"/>
      <c r="AO91" s="297"/>
      <c r="AP91" s="297"/>
      <c r="AQ91" s="297"/>
      <c r="AR91" s="297"/>
      <c r="AS91" s="297"/>
      <c r="AT91" s="297"/>
      <c r="AU91" s="297"/>
      <c r="AV91" s="297"/>
      <c r="AW91" s="297"/>
      <c r="AX91" s="297"/>
      <c r="AY91" s="297"/>
      <c r="AZ91" s="297"/>
      <c r="BA91" s="297"/>
      <c r="BB91" s="297"/>
      <c r="BC91" s="297"/>
      <c r="BD91" s="297"/>
      <c r="BE91" s="297"/>
      <c r="BF91" s="297"/>
      <c r="BG91" s="297"/>
      <c r="BH91" s="297"/>
      <c r="BI91" s="297"/>
      <c r="BJ91" s="297"/>
      <c r="BK91" s="297"/>
      <c r="BL91" s="297"/>
      <c r="BM91" s="297"/>
      <c r="BN91" s="297"/>
      <c r="BO91" s="297"/>
      <c r="BP91" s="297"/>
      <c r="BQ91" s="297"/>
      <c r="BR91" s="297"/>
      <c r="BS91" s="297"/>
      <c r="BT91" s="297"/>
      <c r="BU91" s="297"/>
      <c r="BV91" s="297"/>
      <c r="BW91" s="297"/>
      <c r="BX91" s="297"/>
      <c r="BY91" s="297"/>
      <c r="BZ91" s="297"/>
      <c r="CA91" s="297"/>
      <c r="CB91" s="297"/>
      <c r="CC91" s="297"/>
      <c r="CD91" s="297"/>
      <c r="CE91" s="297"/>
      <c r="CF91" s="297"/>
      <c r="CG91" s="297"/>
      <c r="CH91" s="297"/>
      <c r="CI91" s="297"/>
      <c r="CJ91" s="297"/>
      <c r="CK91" s="297"/>
      <c r="CL91" s="297"/>
      <c r="CM91" s="297"/>
      <c r="CN91" s="297"/>
      <c r="CO91" s="297"/>
      <c r="CP91" s="297"/>
      <c r="CQ91" s="297"/>
      <c r="CR91" s="297"/>
      <c r="CS91" s="297"/>
      <c r="CT91" s="297"/>
      <c r="CU91" s="297"/>
      <c r="CV91" s="297"/>
      <c r="CW91" s="297"/>
      <c r="CX91" s="297"/>
      <c r="CY91" s="297"/>
      <c r="CZ91" s="297"/>
      <c r="DA91" s="297"/>
      <c r="DB91" s="297"/>
      <c r="DC91" s="297"/>
      <c r="DD91" s="297"/>
      <c r="DE91" s="297"/>
      <c r="DF91" s="297"/>
      <c r="DG91" s="297"/>
      <c r="DH91" s="297"/>
      <c r="DI91" s="297"/>
      <c r="DJ91" s="297"/>
      <c r="DK91" s="297"/>
      <c r="DL91" s="297"/>
      <c r="DM91" s="297"/>
      <c r="DN91" s="297"/>
      <c r="DO91" s="297"/>
      <c r="DP91" s="297"/>
      <c r="DQ91" s="297"/>
      <c r="DR91" s="297"/>
      <c r="DS91" s="297"/>
      <c r="DT91" s="297"/>
      <c r="DU91" s="297"/>
      <c r="DV91" s="297"/>
      <c r="DW91" s="297"/>
      <c r="DX91" s="297"/>
      <c r="DY91" s="297"/>
      <c r="DZ91" s="297"/>
      <c r="EA91" s="297"/>
      <c r="EB91" s="297"/>
      <c r="EC91" s="297"/>
      <c r="ED91" s="297"/>
      <c r="EE91" s="297"/>
      <c r="EF91" s="297"/>
      <c r="EG91" s="297"/>
      <c r="EH91" s="297"/>
      <c r="EI91" s="297"/>
      <c r="EJ91" s="297"/>
      <c r="EK91" s="297"/>
      <c r="EL91" s="297"/>
      <c r="EM91" s="297"/>
      <c r="EN91" s="297"/>
      <c r="EO91" s="297"/>
      <c r="EP91" s="297"/>
      <c r="EQ91" s="297"/>
      <c r="ER91" s="297"/>
      <c r="ES91" s="297"/>
      <c r="ET91" s="297"/>
      <c r="EU91" s="297"/>
      <c r="EV91" s="297"/>
      <c r="EW91" s="297"/>
      <c r="EX91" s="297"/>
      <c r="EY91" s="297"/>
      <c r="EZ91" s="297"/>
      <c r="FA91" s="297"/>
      <c r="FB91" s="297"/>
      <c r="FC91" s="297"/>
      <c r="FD91" s="297"/>
      <c r="FE91" s="297"/>
      <c r="FF91" s="297"/>
      <c r="FG91" s="297"/>
      <c r="FH91" s="297"/>
      <c r="FI91" s="297"/>
      <c r="FJ91" s="297"/>
      <c r="FK91" s="297"/>
      <c r="FL91" s="297"/>
      <c r="FM91" s="297"/>
      <c r="FN91" s="297"/>
      <c r="FO91" s="297"/>
      <c r="FP91" s="297"/>
      <c r="FQ91" s="297"/>
      <c r="FR91" s="297"/>
      <c r="FS91" s="297"/>
      <c r="FT91" s="297"/>
      <c r="FU91" s="297"/>
      <c r="FV91" s="297"/>
      <c r="FW91" s="297"/>
      <c r="FX91" s="297"/>
      <c r="FY91" s="297"/>
      <c r="FZ91" s="297"/>
      <c r="GA91" s="297"/>
      <c r="GB91" s="297"/>
      <c r="GC91" s="297"/>
      <c r="GD91" s="297"/>
      <c r="GE91" s="297"/>
      <c r="GF91" s="297"/>
      <c r="GG91" s="297"/>
      <c r="GH91" s="297"/>
      <c r="GI91" s="297"/>
      <c r="GJ91" s="297"/>
      <c r="GK91" s="297"/>
      <c r="GL91" s="297"/>
      <c r="GM91" s="297"/>
      <c r="GN91" s="297"/>
      <c r="GO91" s="297"/>
      <c r="GP91" s="297"/>
      <c r="GQ91" s="297"/>
      <c r="GR91" s="297"/>
      <c r="GS91" s="297"/>
      <c r="GT91" s="297"/>
      <c r="GU91" s="297"/>
      <c r="GV91" s="297"/>
      <c r="GW91" s="297"/>
      <c r="GX91" s="297"/>
      <c r="GY91" s="297"/>
      <c r="GZ91" s="297"/>
      <c r="HA91" s="297"/>
      <c r="HB91" s="297"/>
      <c r="HC91" s="297"/>
      <c r="HD91" s="297"/>
      <c r="HE91" s="297"/>
      <c r="HF91" s="297"/>
      <c r="HG91" s="297"/>
      <c r="HH91" s="297"/>
      <c r="HI91" s="297"/>
      <c r="HJ91" s="297"/>
      <c r="HK91" s="297"/>
      <c r="HL91" s="297"/>
      <c r="HM91" s="297"/>
      <c r="HN91" s="297"/>
      <c r="HO91" s="297"/>
      <c r="HP91" s="297"/>
      <c r="HQ91" s="297"/>
      <c r="HR91" s="297"/>
      <c r="HS91" s="297"/>
      <c r="HT91" s="297"/>
      <c r="HU91" s="297"/>
      <c r="HV91" s="297"/>
      <c r="HW91" s="297"/>
      <c r="HX91" s="297"/>
      <c r="HY91" s="297"/>
      <c r="HZ91" s="297"/>
      <c r="IA91" s="297"/>
      <c r="IB91" s="297"/>
      <c r="IC91" s="297"/>
      <c r="ID91" s="297"/>
      <c r="IE91" s="297"/>
      <c r="IF91" s="297"/>
      <c r="IG91" s="297"/>
      <c r="IH91" s="297"/>
      <c r="II91" s="297"/>
      <c r="IJ91" s="297"/>
      <c r="IK91" s="297"/>
      <c r="IL91" s="297"/>
      <c r="IM91" s="297"/>
      <c r="IN91" s="297"/>
      <c r="IO91" s="297"/>
      <c r="IP91" s="297"/>
      <c r="IQ91" s="297"/>
      <c r="IR91" s="297"/>
    </row>
    <row r="92" s="282" customFormat="1" ht="24" customHeight="1" spans="1:252">
      <c r="A92" s="297"/>
      <c r="B92" s="297"/>
      <c r="C92" s="297"/>
      <c r="D92" s="297"/>
      <c r="E92" s="297"/>
      <c r="F92" s="297"/>
      <c r="G92" s="297"/>
      <c r="H92" s="297"/>
      <c r="I92" s="297"/>
      <c r="J92" s="297"/>
      <c r="K92" s="297"/>
      <c r="L92" s="297"/>
      <c r="M92" s="297"/>
      <c r="N92" s="297"/>
      <c r="O92" s="297"/>
      <c r="P92" s="297"/>
      <c r="Q92" s="297"/>
      <c r="R92" s="297"/>
      <c r="S92" s="297"/>
      <c r="T92" s="297"/>
      <c r="U92" s="297"/>
      <c r="V92" s="297"/>
      <c r="W92" s="297"/>
      <c r="X92" s="297"/>
      <c r="Y92" s="297"/>
      <c r="Z92" s="297"/>
      <c r="AA92" s="297"/>
      <c r="AB92" s="297"/>
      <c r="AC92" s="297"/>
      <c r="AD92" s="297"/>
      <c r="AE92" s="297"/>
      <c r="AF92" s="297"/>
      <c r="AG92" s="297"/>
      <c r="AH92" s="297"/>
      <c r="AI92" s="297"/>
      <c r="AJ92" s="297"/>
      <c r="AK92" s="297"/>
      <c r="AL92" s="297"/>
      <c r="AM92" s="297"/>
      <c r="AN92" s="297"/>
      <c r="AO92" s="297"/>
      <c r="AP92" s="297"/>
      <c r="AQ92" s="297"/>
      <c r="AR92" s="297"/>
      <c r="AS92" s="297"/>
      <c r="AT92" s="297"/>
      <c r="AU92" s="297"/>
      <c r="AV92" s="297"/>
      <c r="AW92" s="297"/>
      <c r="AX92" s="297"/>
      <c r="AY92" s="297"/>
      <c r="AZ92" s="297"/>
      <c r="BA92" s="297"/>
      <c r="BB92" s="297"/>
      <c r="BC92" s="297"/>
      <c r="BD92" s="297"/>
      <c r="BE92" s="297"/>
      <c r="BF92" s="297"/>
      <c r="BG92" s="297"/>
      <c r="BH92" s="297"/>
      <c r="BI92" s="297"/>
      <c r="BJ92" s="297"/>
      <c r="BK92" s="297"/>
      <c r="BL92" s="297"/>
      <c r="BM92" s="297"/>
      <c r="BN92" s="297"/>
      <c r="BO92" s="297"/>
      <c r="BP92" s="297"/>
      <c r="BQ92" s="297"/>
      <c r="BR92" s="297"/>
      <c r="BS92" s="297"/>
      <c r="BT92" s="297"/>
      <c r="BU92" s="297"/>
      <c r="BV92" s="297"/>
      <c r="BW92" s="297"/>
      <c r="BX92" s="297"/>
      <c r="BY92" s="297"/>
      <c r="BZ92" s="297"/>
      <c r="CA92" s="297"/>
      <c r="CB92" s="297"/>
      <c r="CC92" s="297"/>
      <c r="CD92" s="297"/>
      <c r="CE92" s="297"/>
      <c r="CF92" s="297"/>
      <c r="CG92" s="297"/>
      <c r="CH92" s="297"/>
      <c r="CI92" s="297"/>
      <c r="CJ92" s="297"/>
      <c r="CK92" s="297"/>
      <c r="CL92" s="297"/>
      <c r="CM92" s="297"/>
      <c r="CN92" s="297"/>
      <c r="CO92" s="297"/>
      <c r="CP92" s="297"/>
      <c r="CQ92" s="297"/>
      <c r="CR92" s="297"/>
      <c r="CS92" s="297"/>
      <c r="CT92" s="297"/>
      <c r="CU92" s="297"/>
      <c r="CV92" s="297"/>
      <c r="CW92" s="297"/>
      <c r="CX92" s="297"/>
      <c r="CY92" s="297"/>
      <c r="CZ92" s="297"/>
      <c r="DA92" s="297"/>
      <c r="DB92" s="297"/>
      <c r="DC92" s="297"/>
      <c r="DD92" s="297"/>
      <c r="DE92" s="297"/>
      <c r="DF92" s="297"/>
      <c r="DG92" s="297"/>
      <c r="DH92" s="297"/>
      <c r="DI92" s="297"/>
      <c r="DJ92" s="297"/>
      <c r="DK92" s="297"/>
      <c r="DL92" s="297"/>
      <c r="DM92" s="297"/>
      <c r="DN92" s="297"/>
      <c r="DO92" s="297"/>
      <c r="DP92" s="297"/>
      <c r="DQ92" s="297"/>
      <c r="DR92" s="297"/>
      <c r="DS92" s="297"/>
      <c r="DT92" s="297"/>
      <c r="DU92" s="297"/>
      <c r="DV92" s="297"/>
      <c r="DW92" s="297"/>
      <c r="DX92" s="297"/>
      <c r="DY92" s="297"/>
      <c r="DZ92" s="297"/>
      <c r="EA92" s="297"/>
      <c r="EB92" s="297"/>
      <c r="EC92" s="297"/>
      <c r="ED92" s="297"/>
      <c r="EE92" s="297"/>
      <c r="EF92" s="297"/>
      <c r="EG92" s="297"/>
      <c r="EH92" s="297"/>
      <c r="EI92" s="297"/>
      <c r="EJ92" s="297"/>
      <c r="EK92" s="297"/>
      <c r="EL92" s="297"/>
      <c r="EM92" s="297"/>
      <c r="EN92" s="297"/>
      <c r="EO92" s="297"/>
      <c r="EP92" s="297"/>
      <c r="EQ92" s="297"/>
      <c r="ER92" s="297"/>
      <c r="ES92" s="297"/>
      <c r="ET92" s="297"/>
      <c r="EU92" s="297"/>
      <c r="EV92" s="297"/>
      <c r="EW92" s="297"/>
      <c r="EX92" s="297"/>
      <c r="EY92" s="297"/>
      <c r="EZ92" s="297"/>
      <c r="FA92" s="297"/>
      <c r="FB92" s="297"/>
      <c r="FC92" s="297"/>
      <c r="FD92" s="297"/>
      <c r="FE92" s="297"/>
      <c r="FF92" s="297"/>
      <c r="FG92" s="297"/>
      <c r="FH92" s="297"/>
      <c r="FI92" s="297"/>
      <c r="FJ92" s="297"/>
      <c r="FK92" s="297"/>
      <c r="FL92" s="297"/>
      <c r="FM92" s="297"/>
      <c r="FN92" s="297"/>
      <c r="FO92" s="297"/>
      <c r="FP92" s="297"/>
      <c r="FQ92" s="297"/>
      <c r="FR92" s="297"/>
      <c r="FS92" s="297"/>
      <c r="FT92" s="297"/>
      <c r="FU92" s="297"/>
      <c r="FV92" s="297"/>
      <c r="FW92" s="297"/>
      <c r="FX92" s="297"/>
      <c r="FY92" s="297"/>
      <c r="FZ92" s="297"/>
      <c r="GA92" s="297"/>
      <c r="GB92" s="297"/>
      <c r="GC92" s="297"/>
      <c r="GD92" s="297"/>
      <c r="GE92" s="297"/>
      <c r="GF92" s="297"/>
      <c r="GG92" s="297"/>
      <c r="GH92" s="297"/>
      <c r="GI92" s="297"/>
      <c r="GJ92" s="297"/>
      <c r="GK92" s="297"/>
      <c r="GL92" s="297"/>
      <c r="GM92" s="297"/>
      <c r="GN92" s="297"/>
      <c r="GO92" s="297"/>
      <c r="GP92" s="297"/>
      <c r="GQ92" s="297"/>
      <c r="GR92" s="297"/>
      <c r="GS92" s="297"/>
      <c r="GT92" s="297"/>
      <c r="GU92" s="297"/>
      <c r="GV92" s="297"/>
      <c r="GW92" s="297"/>
      <c r="GX92" s="297"/>
      <c r="GY92" s="297"/>
      <c r="GZ92" s="297"/>
      <c r="HA92" s="297"/>
      <c r="HB92" s="297"/>
      <c r="HC92" s="297"/>
      <c r="HD92" s="297"/>
      <c r="HE92" s="297"/>
      <c r="HF92" s="297"/>
      <c r="HG92" s="297"/>
      <c r="HH92" s="297"/>
      <c r="HI92" s="297"/>
      <c r="HJ92" s="297"/>
      <c r="HK92" s="297"/>
      <c r="HL92" s="297"/>
      <c r="HM92" s="297"/>
      <c r="HN92" s="297"/>
      <c r="HO92" s="297"/>
      <c r="HP92" s="297"/>
      <c r="HQ92" s="297"/>
      <c r="HR92" s="297"/>
      <c r="HS92" s="297"/>
      <c r="HT92" s="297"/>
      <c r="HU92" s="297"/>
      <c r="HV92" s="297"/>
      <c r="HW92" s="297"/>
      <c r="HX92" s="297"/>
      <c r="HY92" s="297"/>
      <c r="HZ92" s="297"/>
      <c r="IA92" s="297"/>
      <c r="IB92" s="297"/>
      <c r="IC92" s="297"/>
      <c r="ID92" s="297"/>
      <c r="IE92" s="297"/>
      <c r="IF92" s="297"/>
      <c r="IG92" s="297"/>
      <c r="IH92" s="297"/>
      <c r="II92" s="297"/>
      <c r="IJ92" s="297"/>
      <c r="IK92" s="297"/>
      <c r="IL92" s="297"/>
      <c r="IM92" s="297"/>
      <c r="IN92" s="297"/>
      <c r="IO92" s="297"/>
      <c r="IP92" s="297"/>
      <c r="IQ92" s="297"/>
      <c r="IR92" s="297"/>
    </row>
    <row r="93" s="282" customFormat="1" ht="24" customHeight="1" spans="1:252">
      <c r="A93" s="297"/>
      <c r="B93" s="297"/>
      <c r="C93" s="297"/>
      <c r="D93" s="297"/>
      <c r="E93" s="297"/>
      <c r="F93" s="297"/>
      <c r="G93" s="297"/>
      <c r="H93" s="297"/>
      <c r="I93" s="297"/>
      <c r="J93" s="297"/>
      <c r="K93" s="297"/>
      <c r="L93" s="297"/>
      <c r="M93" s="297"/>
      <c r="N93" s="297"/>
      <c r="O93" s="297"/>
      <c r="P93" s="297"/>
      <c r="Q93" s="297"/>
      <c r="R93" s="297"/>
      <c r="S93" s="297"/>
      <c r="T93" s="297"/>
      <c r="U93" s="297"/>
      <c r="V93" s="297"/>
      <c r="W93" s="297"/>
      <c r="X93" s="297"/>
      <c r="Y93" s="297"/>
      <c r="Z93" s="297"/>
      <c r="AA93" s="297"/>
      <c r="AB93" s="297"/>
      <c r="AC93" s="297"/>
      <c r="AD93" s="297"/>
      <c r="AE93" s="297"/>
      <c r="AF93" s="297"/>
      <c r="AG93" s="297"/>
      <c r="AH93" s="297"/>
      <c r="AI93" s="297"/>
      <c r="AJ93" s="297"/>
      <c r="AK93" s="297"/>
      <c r="AL93" s="297"/>
      <c r="AM93" s="297"/>
      <c r="AN93" s="297"/>
      <c r="AO93" s="297"/>
      <c r="AP93" s="297"/>
      <c r="AQ93" s="297"/>
      <c r="AR93" s="297"/>
      <c r="AS93" s="297"/>
      <c r="AT93" s="297"/>
      <c r="AU93" s="297"/>
      <c r="AV93" s="297"/>
      <c r="AW93" s="297"/>
      <c r="AX93" s="297"/>
      <c r="AY93" s="297"/>
      <c r="AZ93" s="297"/>
      <c r="BA93" s="297"/>
      <c r="BB93" s="297"/>
      <c r="BC93" s="297"/>
      <c r="BD93" s="297"/>
      <c r="BE93" s="297"/>
      <c r="BF93" s="297"/>
      <c r="BG93" s="297"/>
      <c r="BH93" s="297"/>
      <c r="BI93" s="297"/>
      <c r="BJ93" s="297"/>
      <c r="BK93" s="297"/>
      <c r="BL93" s="297"/>
      <c r="BM93" s="297"/>
      <c r="BN93" s="297"/>
      <c r="BO93" s="297"/>
      <c r="BP93" s="297"/>
      <c r="BQ93" s="297"/>
      <c r="BR93" s="297"/>
      <c r="BS93" s="297"/>
      <c r="BT93" s="297"/>
      <c r="BU93" s="297"/>
      <c r="BV93" s="297"/>
      <c r="BW93" s="297"/>
      <c r="BX93" s="297"/>
      <c r="BY93" s="297"/>
      <c r="BZ93" s="297"/>
      <c r="CA93" s="297"/>
      <c r="CB93" s="297"/>
      <c r="CC93" s="297"/>
      <c r="CD93" s="297"/>
      <c r="CE93" s="297"/>
      <c r="CF93" s="297"/>
      <c r="CG93" s="297"/>
      <c r="CH93" s="297"/>
      <c r="CI93" s="297"/>
      <c r="CJ93" s="297"/>
      <c r="CK93" s="297"/>
      <c r="CL93" s="297"/>
      <c r="CM93" s="297"/>
      <c r="CN93" s="297"/>
      <c r="CO93" s="297"/>
      <c r="CP93" s="297"/>
      <c r="CQ93" s="297"/>
      <c r="CR93" s="297"/>
      <c r="CS93" s="297"/>
      <c r="CT93" s="297"/>
      <c r="CU93" s="297"/>
      <c r="CV93" s="297"/>
      <c r="CW93" s="297"/>
      <c r="CX93" s="297"/>
      <c r="CY93" s="297"/>
      <c r="CZ93" s="297"/>
      <c r="DA93" s="297"/>
      <c r="DB93" s="297"/>
      <c r="DC93" s="297"/>
      <c r="DD93" s="297"/>
      <c r="DE93" s="297"/>
      <c r="DF93" s="297"/>
      <c r="DG93" s="297"/>
      <c r="DH93" s="297"/>
      <c r="DI93" s="297"/>
      <c r="DJ93" s="297"/>
      <c r="DK93" s="297"/>
      <c r="DL93" s="297"/>
      <c r="DM93" s="297"/>
      <c r="DN93" s="297"/>
      <c r="DO93" s="297"/>
      <c r="DP93" s="297"/>
      <c r="DQ93" s="297"/>
      <c r="DR93" s="297"/>
      <c r="DS93" s="297"/>
      <c r="DT93" s="297"/>
      <c r="DU93" s="297"/>
      <c r="DV93" s="297"/>
      <c r="DW93" s="297"/>
      <c r="DX93" s="297"/>
      <c r="DY93" s="297"/>
      <c r="DZ93" s="297"/>
      <c r="EA93" s="297"/>
      <c r="EB93" s="297"/>
      <c r="EC93" s="297"/>
      <c r="ED93" s="297"/>
      <c r="EE93" s="297"/>
      <c r="EF93" s="297"/>
      <c r="EG93" s="297"/>
      <c r="EH93" s="297"/>
      <c r="EI93" s="297"/>
      <c r="EJ93" s="297"/>
      <c r="EK93" s="297"/>
      <c r="EL93" s="297"/>
      <c r="EM93" s="297"/>
      <c r="EN93" s="297"/>
      <c r="EO93" s="297"/>
      <c r="EP93" s="297"/>
      <c r="EQ93" s="297"/>
      <c r="ER93" s="297"/>
      <c r="ES93" s="297"/>
      <c r="ET93" s="297"/>
      <c r="EU93" s="297"/>
      <c r="EV93" s="297"/>
      <c r="EW93" s="297"/>
      <c r="EX93" s="297"/>
      <c r="EY93" s="297"/>
      <c r="EZ93" s="297"/>
      <c r="FA93" s="297"/>
      <c r="FB93" s="297"/>
      <c r="FC93" s="297"/>
      <c r="FD93" s="297"/>
      <c r="FE93" s="297"/>
      <c r="FF93" s="297"/>
      <c r="FG93" s="297"/>
      <c r="FH93" s="297"/>
      <c r="FI93" s="297"/>
      <c r="FJ93" s="297"/>
      <c r="FK93" s="297"/>
      <c r="FL93" s="297"/>
      <c r="FM93" s="297"/>
      <c r="FN93" s="297"/>
      <c r="FO93" s="297"/>
      <c r="FP93" s="297"/>
      <c r="FQ93" s="297"/>
      <c r="FR93" s="297"/>
      <c r="FS93" s="297"/>
      <c r="FT93" s="297"/>
      <c r="FU93" s="297"/>
      <c r="FV93" s="297"/>
      <c r="FW93" s="297"/>
      <c r="FX93" s="297"/>
      <c r="FY93" s="297"/>
      <c r="FZ93" s="297"/>
      <c r="GA93" s="297"/>
      <c r="GB93" s="297"/>
      <c r="GC93" s="297"/>
      <c r="GD93" s="297"/>
      <c r="GE93" s="297"/>
      <c r="GF93" s="297"/>
      <c r="GG93" s="297"/>
      <c r="GH93" s="297"/>
      <c r="GI93" s="297"/>
      <c r="GJ93" s="297"/>
      <c r="GK93" s="297"/>
      <c r="GL93" s="297"/>
      <c r="GM93" s="297"/>
      <c r="GN93" s="297"/>
      <c r="GO93" s="297"/>
      <c r="GP93" s="297"/>
      <c r="GQ93" s="297"/>
      <c r="GR93" s="297"/>
      <c r="GS93" s="297"/>
      <c r="GT93" s="297"/>
      <c r="GU93" s="297"/>
      <c r="GV93" s="297"/>
      <c r="GW93" s="297"/>
      <c r="GX93" s="297"/>
      <c r="GY93" s="297"/>
      <c r="GZ93" s="297"/>
      <c r="HA93" s="297"/>
      <c r="HB93" s="297"/>
      <c r="HC93" s="297"/>
      <c r="HD93" s="297"/>
      <c r="HE93" s="297"/>
      <c r="HF93" s="297"/>
      <c r="HG93" s="297"/>
      <c r="HH93" s="297"/>
      <c r="HI93" s="297"/>
      <c r="HJ93" s="297"/>
      <c r="HK93" s="297"/>
      <c r="HL93" s="297"/>
      <c r="HM93" s="297"/>
      <c r="HN93" s="297"/>
      <c r="HO93" s="297"/>
      <c r="HP93" s="297"/>
      <c r="HQ93" s="297"/>
      <c r="HR93" s="297"/>
      <c r="HS93" s="297"/>
      <c r="HT93" s="297"/>
      <c r="HU93" s="297"/>
      <c r="HV93" s="297"/>
      <c r="HW93" s="297"/>
      <c r="HX93" s="297"/>
      <c r="HY93" s="297"/>
      <c r="HZ93" s="297"/>
      <c r="IA93" s="297"/>
      <c r="IB93" s="297"/>
      <c r="IC93" s="297"/>
      <c r="ID93" s="297"/>
      <c r="IE93" s="297"/>
      <c r="IF93" s="297"/>
      <c r="IG93" s="297"/>
      <c r="IH93" s="297"/>
      <c r="II93" s="297"/>
      <c r="IJ93" s="297"/>
      <c r="IK93" s="297"/>
      <c r="IL93" s="297"/>
      <c r="IM93" s="297"/>
      <c r="IN93" s="297"/>
      <c r="IO93" s="297"/>
      <c r="IP93" s="297"/>
      <c r="IQ93" s="297"/>
      <c r="IR93" s="297"/>
    </row>
    <row r="94" s="282" customFormat="1" ht="24" customHeight="1" spans="1:252">
      <c r="A94" s="297"/>
      <c r="B94" s="297"/>
      <c r="C94" s="297"/>
      <c r="D94" s="297"/>
      <c r="E94" s="297"/>
      <c r="F94" s="297"/>
      <c r="G94" s="297"/>
      <c r="H94" s="297"/>
      <c r="I94" s="297"/>
      <c r="J94" s="297"/>
      <c r="K94" s="297"/>
      <c r="L94" s="297"/>
      <c r="M94" s="297"/>
      <c r="N94" s="297"/>
      <c r="O94" s="297"/>
      <c r="P94" s="297"/>
      <c r="Q94" s="297"/>
      <c r="R94" s="297"/>
      <c r="S94" s="297"/>
      <c r="T94" s="297"/>
      <c r="U94" s="297"/>
      <c r="V94" s="297"/>
      <c r="W94" s="297"/>
      <c r="X94" s="297"/>
      <c r="Y94" s="297"/>
      <c r="Z94" s="297"/>
      <c r="AA94" s="297"/>
      <c r="AB94" s="297"/>
      <c r="AC94" s="297"/>
      <c r="AD94" s="297"/>
      <c r="AE94" s="297"/>
      <c r="AF94" s="297"/>
      <c r="AG94" s="297"/>
      <c r="AH94" s="297"/>
      <c r="AI94" s="297"/>
      <c r="AJ94" s="297"/>
      <c r="AK94" s="297"/>
      <c r="AL94" s="297"/>
      <c r="AM94" s="297"/>
      <c r="AN94" s="297"/>
      <c r="AO94" s="297"/>
      <c r="AP94" s="297"/>
      <c r="AQ94" s="297"/>
      <c r="AR94" s="297"/>
      <c r="AS94" s="297"/>
      <c r="AT94" s="297"/>
      <c r="AU94" s="297"/>
      <c r="AV94" s="297"/>
      <c r="AW94" s="297"/>
      <c r="AX94" s="297"/>
      <c r="AY94" s="297"/>
      <c r="AZ94" s="297"/>
      <c r="BA94" s="297"/>
      <c r="BB94" s="297"/>
      <c r="BC94" s="297"/>
      <c r="BD94" s="297"/>
      <c r="BE94" s="297"/>
      <c r="BF94" s="297"/>
      <c r="BG94" s="297"/>
      <c r="BH94" s="297"/>
      <c r="BI94" s="297"/>
      <c r="BJ94" s="297"/>
      <c r="BK94" s="297"/>
      <c r="BL94" s="297"/>
      <c r="BM94" s="297"/>
      <c r="BN94" s="297"/>
      <c r="BO94" s="297"/>
      <c r="BP94" s="297"/>
      <c r="BQ94" s="297"/>
      <c r="BR94" s="297"/>
      <c r="BS94" s="297"/>
      <c r="BT94" s="297"/>
      <c r="BU94" s="297"/>
      <c r="BV94" s="297"/>
      <c r="BW94" s="297"/>
      <c r="BX94" s="297"/>
      <c r="BY94" s="297"/>
      <c r="BZ94" s="297"/>
      <c r="CA94" s="297"/>
      <c r="CB94" s="297"/>
      <c r="CC94" s="297"/>
      <c r="CD94" s="297"/>
      <c r="CE94" s="297"/>
      <c r="CF94" s="297"/>
      <c r="CG94" s="297"/>
      <c r="CH94" s="297"/>
      <c r="CI94" s="297"/>
      <c r="CJ94" s="297"/>
      <c r="CK94" s="297"/>
      <c r="CL94" s="297"/>
      <c r="CM94" s="297"/>
      <c r="CN94" s="297"/>
      <c r="CO94" s="297"/>
      <c r="CP94" s="297"/>
      <c r="CQ94" s="297"/>
      <c r="CR94" s="297"/>
      <c r="CS94" s="297"/>
      <c r="CT94" s="297"/>
      <c r="CU94" s="297"/>
      <c r="CV94" s="297"/>
      <c r="CW94" s="297"/>
      <c r="CX94" s="297"/>
      <c r="CY94" s="297"/>
      <c r="CZ94" s="297"/>
      <c r="DA94" s="297"/>
      <c r="DB94" s="297"/>
      <c r="DC94" s="297"/>
      <c r="DD94" s="297"/>
      <c r="DE94" s="297"/>
      <c r="DF94" s="297"/>
      <c r="DG94" s="297"/>
      <c r="DH94" s="297"/>
      <c r="DI94" s="297"/>
      <c r="DJ94" s="297"/>
      <c r="DK94" s="297"/>
      <c r="DL94" s="297"/>
      <c r="DM94" s="297"/>
      <c r="DN94" s="297"/>
      <c r="DO94" s="297"/>
      <c r="DP94" s="297"/>
      <c r="DQ94" s="297"/>
      <c r="DR94" s="297"/>
      <c r="DS94" s="297"/>
      <c r="DT94" s="297"/>
      <c r="DU94" s="297"/>
      <c r="DV94" s="297"/>
      <c r="DW94" s="297"/>
      <c r="DX94" s="297"/>
      <c r="DY94" s="297"/>
      <c r="DZ94" s="297"/>
      <c r="EA94" s="297"/>
      <c r="EB94" s="297"/>
      <c r="EC94" s="297"/>
      <c r="ED94" s="297"/>
      <c r="EE94" s="297"/>
      <c r="EF94" s="297"/>
      <c r="EG94" s="297"/>
      <c r="EH94" s="297"/>
      <c r="EI94" s="297"/>
      <c r="EJ94" s="297"/>
      <c r="EK94" s="297"/>
      <c r="EL94" s="297"/>
      <c r="EM94" s="297"/>
      <c r="EN94" s="297"/>
      <c r="EO94" s="297"/>
      <c r="EP94" s="297"/>
      <c r="EQ94" s="297"/>
      <c r="ER94" s="297"/>
      <c r="ES94" s="297"/>
      <c r="ET94" s="297"/>
      <c r="EU94" s="297"/>
      <c r="EV94" s="297"/>
      <c r="EW94" s="297"/>
      <c r="EX94" s="297"/>
      <c r="EY94" s="297"/>
      <c r="EZ94" s="297"/>
      <c r="FA94" s="297"/>
      <c r="FB94" s="297"/>
      <c r="FC94" s="297"/>
      <c r="FD94" s="297"/>
      <c r="FE94" s="297"/>
      <c r="FF94" s="297"/>
      <c r="FG94" s="297"/>
      <c r="FH94" s="297"/>
      <c r="FI94" s="297"/>
      <c r="FJ94" s="297"/>
      <c r="FK94" s="297"/>
      <c r="FL94" s="297"/>
      <c r="FM94" s="297"/>
      <c r="FN94" s="297"/>
      <c r="FO94" s="297"/>
      <c r="FP94" s="297"/>
      <c r="FQ94" s="297"/>
      <c r="FR94" s="297"/>
      <c r="FS94" s="297"/>
      <c r="FT94" s="297"/>
      <c r="FU94" s="297"/>
      <c r="FV94" s="297"/>
      <c r="FW94" s="297"/>
      <c r="FX94" s="297"/>
      <c r="FY94" s="297"/>
      <c r="FZ94" s="297"/>
      <c r="GA94" s="297"/>
      <c r="GB94" s="297"/>
      <c r="GC94" s="297"/>
      <c r="GD94" s="297"/>
      <c r="GE94" s="297"/>
      <c r="GF94" s="297"/>
      <c r="GG94" s="297"/>
      <c r="GH94" s="297"/>
      <c r="GI94" s="297"/>
      <c r="GJ94" s="297"/>
      <c r="GK94" s="297"/>
      <c r="GL94" s="297"/>
      <c r="GM94" s="297"/>
      <c r="GN94" s="297"/>
      <c r="GO94" s="297"/>
      <c r="GP94" s="297"/>
      <c r="GQ94" s="297"/>
      <c r="GR94" s="297"/>
      <c r="GS94" s="297"/>
      <c r="GT94" s="297"/>
      <c r="GU94" s="297"/>
      <c r="GV94" s="297"/>
      <c r="GW94" s="297"/>
      <c r="GX94" s="297"/>
      <c r="GY94" s="297"/>
      <c r="GZ94" s="297"/>
      <c r="HA94" s="297"/>
      <c r="HB94" s="297"/>
      <c r="HC94" s="297"/>
      <c r="HD94" s="297"/>
      <c r="HE94" s="297"/>
      <c r="HF94" s="297"/>
      <c r="HG94" s="297"/>
      <c r="HH94" s="297"/>
      <c r="HI94" s="297"/>
      <c r="HJ94" s="297"/>
      <c r="HK94" s="297"/>
      <c r="HL94" s="297"/>
      <c r="HM94" s="297"/>
      <c r="HN94" s="297"/>
      <c r="HO94" s="297"/>
      <c r="HP94" s="297"/>
      <c r="HQ94" s="297"/>
      <c r="HR94" s="297"/>
      <c r="HS94" s="297"/>
      <c r="HT94" s="297"/>
      <c r="HU94" s="297"/>
      <c r="HV94" s="297"/>
      <c r="HW94" s="297"/>
      <c r="HX94" s="297"/>
      <c r="HY94" s="297"/>
      <c r="HZ94" s="297"/>
      <c r="IA94" s="297"/>
      <c r="IB94" s="297"/>
      <c r="IC94" s="297"/>
      <c r="ID94" s="297"/>
      <c r="IE94" s="297"/>
      <c r="IF94" s="297"/>
      <c r="IG94" s="297"/>
      <c r="IH94" s="297"/>
      <c r="II94" s="297"/>
      <c r="IJ94" s="297"/>
      <c r="IK94" s="297"/>
      <c r="IL94" s="297"/>
      <c r="IM94" s="297"/>
      <c r="IN94" s="297"/>
      <c r="IO94" s="297"/>
      <c r="IP94" s="297"/>
      <c r="IQ94" s="297"/>
      <c r="IR94" s="297"/>
    </row>
    <row r="95" s="282" customFormat="1" ht="24" customHeight="1" spans="1:252">
      <c r="A95" s="297"/>
      <c r="B95" s="297"/>
      <c r="C95" s="297"/>
      <c r="D95" s="297"/>
      <c r="E95" s="297"/>
      <c r="F95" s="297"/>
      <c r="G95" s="297"/>
      <c r="H95" s="297"/>
      <c r="I95" s="297"/>
      <c r="J95" s="297"/>
      <c r="K95" s="297"/>
      <c r="L95" s="297"/>
      <c r="M95" s="297"/>
      <c r="N95" s="297"/>
      <c r="O95" s="297"/>
      <c r="P95" s="297"/>
      <c r="Q95" s="297"/>
      <c r="R95" s="297"/>
      <c r="S95" s="297"/>
      <c r="T95" s="297"/>
      <c r="U95" s="297"/>
      <c r="V95" s="297"/>
      <c r="W95" s="297"/>
      <c r="X95" s="297"/>
      <c r="Y95" s="297"/>
      <c r="Z95" s="297"/>
      <c r="AA95" s="297"/>
      <c r="AB95" s="297"/>
      <c r="AC95" s="297"/>
      <c r="AD95" s="297"/>
      <c r="AE95" s="297"/>
      <c r="AF95" s="297"/>
      <c r="AG95" s="297"/>
      <c r="AH95" s="297"/>
      <c r="AI95" s="297"/>
      <c r="AJ95" s="297"/>
      <c r="AK95" s="297"/>
      <c r="AL95" s="297"/>
      <c r="AM95" s="297"/>
      <c r="AN95" s="297"/>
      <c r="AO95" s="297"/>
      <c r="AP95" s="297"/>
      <c r="AQ95" s="297"/>
      <c r="AR95" s="297"/>
      <c r="AS95" s="297"/>
      <c r="AT95" s="297"/>
      <c r="AU95" s="297"/>
      <c r="AV95" s="297"/>
      <c r="AW95" s="297"/>
      <c r="AX95" s="297"/>
      <c r="AY95" s="297"/>
      <c r="AZ95" s="297"/>
      <c r="BA95" s="297"/>
      <c r="BB95" s="297"/>
      <c r="BC95" s="297"/>
      <c r="BD95" s="297"/>
      <c r="BE95" s="297"/>
      <c r="BF95" s="297"/>
      <c r="BG95" s="297"/>
      <c r="BH95" s="297"/>
      <c r="BI95" s="297"/>
      <c r="BJ95" s="297"/>
      <c r="BK95" s="297"/>
      <c r="BL95" s="297"/>
      <c r="BM95" s="297"/>
      <c r="BN95" s="297"/>
      <c r="BO95" s="297"/>
      <c r="BP95" s="297"/>
      <c r="BQ95" s="297"/>
      <c r="BR95" s="297"/>
      <c r="BS95" s="297"/>
      <c r="BT95" s="297"/>
      <c r="BU95" s="297"/>
      <c r="BV95" s="297"/>
      <c r="BW95" s="297"/>
      <c r="BX95" s="297"/>
      <c r="BY95" s="297"/>
      <c r="BZ95" s="297"/>
      <c r="CA95" s="297"/>
      <c r="CB95" s="297"/>
      <c r="CC95" s="297"/>
      <c r="CD95" s="297"/>
      <c r="CE95" s="297"/>
      <c r="CF95" s="297"/>
      <c r="CG95" s="297"/>
      <c r="CH95" s="297"/>
      <c r="CI95" s="297"/>
      <c r="CJ95" s="297"/>
      <c r="CK95" s="297"/>
      <c r="CL95" s="297"/>
      <c r="CM95" s="297"/>
      <c r="CN95" s="297"/>
      <c r="CO95" s="297"/>
      <c r="CP95" s="297"/>
      <c r="CQ95" s="297"/>
      <c r="CR95" s="297"/>
      <c r="CS95" s="297"/>
      <c r="CT95" s="297"/>
      <c r="CU95" s="297"/>
      <c r="CV95" s="297"/>
      <c r="CW95" s="297"/>
      <c r="CX95" s="297"/>
      <c r="CY95" s="297"/>
      <c r="CZ95" s="297"/>
      <c r="DA95" s="297"/>
      <c r="DB95" s="297"/>
      <c r="DC95" s="297"/>
      <c r="DD95" s="297"/>
      <c r="DE95" s="297"/>
      <c r="DF95" s="297"/>
      <c r="DG95" s="297"/>
      <c r="DH95" s="297"/>
      <c r="DI95" s="297"/>
      <c r="DJ95" s="297"/>
      <c r="DK95" s="297"/>
      <c r="DL95" s="297"/>
      <c r="DM95" s="297"/>
      <c r="DN95" s="297"/>
      <c r="DO95" s="297"/>
      <c r="DP95" s="297"/>
      <c r="DQ95" s="297"/>
      <c r="DR95" s="297"/>
      <c r="DS95" s="297"/>
      <c r="DT95" s="297"/>
      <c r="DU95" s="297"/>
      <c r="DV95" s="297"/>
      <c r="DW95" s="297"/>
      <c r="DX95" s="297"/>
      <c r="DY95" s="297"/>
      <c r="DZ95" s="297"/>
      <c r="EA95" s="297"/>
      <c r="EB95" s="297"/>
      <c r="EC95" s="297"/>
      <c r="ED95" s="297"/>
      <c r="EE95" s="297"/>
      <c r="EF95" s="297"/>
      <c r="EG95" s="297"/>
      <c r="EH95" s="297"/>
      <c r="EI95" s="297"/>
      <c r="EJ95" s="297"/>
      <c r="EK95" s="297"/>
      <c r="EL95" s="297"/>
      <c r="EM95" s="297"/>
      <c r="EN95" s="297"/>
      <c r="EO95" s="297"/>
      <c r="EP95" s="297"/>
      <c r="EQ95" s="297"/>
      <c r="ER95" s="297"/>
      <c r="ES95" s="297"/>
      <c r="ET95" s="297"/>
      <c r="EU95" s="297"/>
      <c r="EV95" s="297"/>
      <c r="EW95" s="297"/>
      <c r="EX95" s="297"/>
      <c r="EY95" s="297"/>
      <c r="EZ95" s="297"/>
      <c r="FA95" s="297"/>
      <c r="FB95" s="297"/>
      <c r="FC95" s="297"/>
      <c r="FD95" s="297"/>
      <c r="FE95" s="297"/>
      <c r="FF95" s="297"/>
      <c r="FG95" s="297"/>
      <c r="FH95" s="297"/>
      <c r="FI95" s="297"/>
      <c r="FJ95" s="297"/>
      <c r="FK95" s="297"/>
      <c r="FL95" s="297"/>
      <c r="FM95" s="297"/>
      <c r="FN95" s="297"/>
      <c r="FO95" s="297"/>
      <c r="FP95" s="297"/>
      <c r="FQ95" s="297"/>
      <c r="FR95" s="297"/>
      <c r="FS95" s="297"/>
      <c r="FT95" s="297"/>
      <c r="FU95" s="297"/>
      <c r="FV95" s="297"/>
      <c r="FW95" s="297"/>
      <c r="FX95" s="297"/>
      <c r="FY95" s="297"/>
      <c r="FZ95" s="297"/>
      <c r="GA95" s="297"/>
      <c r="GB95" s="297"/>
      <c r="GC95" s="297"/>
      <c r="GD95" s="297"/>
      <c r="GE95" s="297"/>
      <c r="GF95" s="297"/>
      <c r="GG95" s="297"/>
      <c r="GH95" s="297"/>
      <c r="GI95" s="297"/>
      <c r="GJ95" s="297"/>
      <c r="GK95" s="297"/>
      <c r="GL95" s="297"/>
      <c r="GM95" s="297"/>
      <c r="GN95" s="297"/>
      <c r="GO95" s="297"/>
      <c r="GP95" s="297"/>
      <c r="GQ95" s="297"/>
      <c r="GR95" s="297"/>
      <c r="GS95" s="297"/>
      <c r="GT95" s="297"/>
      <c r="GU95" s="297"/>
      <c r="GV95" s="297"/>
      <c r="GW95" s="297"/>
      <c r="GX95" s="297"/>
      <c r="GY95" s="297"/>
      <c r="GZ95" s="297"/>
      <c r="HA95" s="297"/>
      <c r="HB95" s="297"/>
      <c r="HC95" s="297"/>
      <c r="HD95" s="297"/>
      <c r="HE95" s="297"/>
      <c r="HF95" s="297"/>
      <c r="HG95" s="297"/>
      <c r="HH95" s="297"/>
      <c r="HI95" s="297"/>
      <c r="HJ95" s="297"/>
      <c r="HK95" s="297"/>
      <c r="HL95" s="297"/>
      <c r="HM95" s="297"/>
      <c r="HN95" s="297"/>
      <c r="HO95" s="297"/>
      <c r="HP95" s="297"/>
      <c r="HQ95" s="297"/>
      <c r="HR95" s="297"/>
      <c r="HS95" s="297"/>
      <c r="HT95" s="297"/>
      <c r="HU95" s="297"/>
      <c r="HV95" s="297"/>
      <c r="HW95" s="297"/>
      <c r="HX95" s="297"/>
      <c r="HY95" s="297"/>
      <c r="HZ95" s="297"/>
      <c r="IA95" s="297"/>
      <c r="IB95" s="297"/>
      <c r="IC95" s="297"/>
      <c r="ID95" s="297"/>
      <c r="IE95" s="297"/>
      <c r="IF95" s="297"/>
      <c r="IG95" s="297"/>
      <c r="IH95" s="297"/>
      <c r="II95" s="297"/>
      <c r="IJ95" s="297"/>
      <c r="IK95" s="297"/>
      <c r="IL95" s="297"/>
      <c r="IM95" s="297"/>
      <c r="IN95" s="297"/>
      <c r="IO95" s="297"/>
      <c r="IP95" s="297"/>
      <c r="IQ95" s="297"/>
      <c r="IR95" s="297"/>
    </row>
    <row r="96" s="282" customFormat="1" ht="24" customHeight="1" spans="1:252">
      <c r="A96" s="297"/>
      <c r="B96" s="297"/>
      <c r="C96" s="297"/>
      <c r="D96" s="297"/>
      <c r="E96" s="297"/>
      <c r="F96" s="297"/>
      <c r="G96" s="297"/>
      <c r="H96" s="297"/>
      <c r="I96" s="297"/>
      <c r="J96" s="297"/>
      <c r="K96" s="297"/>
      <c r="L96" s="297"/>
      <c r="M96" s="297"/>
      <c r="N96" s="297"/>
      <c r="O96" s="297"/>
      <c r="P96" s="297"/>
      <c r="Q96" s="297"/>
      <c r="R96" s="297"/>
      <c r="S96" s="297"/>
      <c r="T96" s="297"/>
      <c r="U96" s="297"/>
      <c r="V96" s="297"/>
      <c r="W96" s="297"/>
      <c r="X96" s="297"/>
      <c r="Y96" s="297"/>
      <c r="Z96" s="297"/>
      <c r="AA96" s="297"/>
      <c r="AB96" s="297"/>
      <c r="AC96" s="297"/>
      <c r="AD96" s="297"/>
      <c r="AE96" s="297"/>
      <c r="AF96" s="297"/>
      <c r="AG96" s="297"/>
      <c r="AH96" s="297"/>
      <c r="AI96" s="297"/>
      <c r="AJ96" s="297"/>
      <c r="AK96" s="297"/>
      <c r="AL96" s="297"/>
      <c r="AM96" s="297"/>
      <c r="AN96" s="297"/>
      <c r="AO96" s="297"/>
      <c r="AP96" s="297"/>
      <c r="AQ96" s="297"/>
      <c r="AR96" s="297"/>
      <c r="AS96" s="297"/>
      <c r="AT96" s="297"/>
      <c r="AU96" s="297"/>
      <c r="AV96" s="297"/>
      <c r="AW96" s="297"/>
      <c r="AX96" s="297"/>
      <c r="AY96" s="297"/>
      <c r="AZ96" s="297"/>
      <c r="BA96" s="297"/>
      <c r="BB96" s="297"/>
      <c r="BC96" s="297"/>
      <c r="BD96" s="297"/>
      <c r="BE96" s="297"/>
      <c r="BF96" s="297"/>
      <c r="BG96" s="297"/>
      <c r="BH96" s="297"/>
      <c r="BI96" s="297"/>
      <c r="BJ96" s="297"/>
      <c r="BK96" s="297"/>
      <c r="BL96" s="297"/>
      <c r="BM96" s="297"/>
      <c r="BN96" s="297"/>
      <c r="BO96" s="297"/>
      <c r="BP96" s="297"/>
      <c r="BQ96" s="297"/>
      <c r="BR96" s="297"/>
      <c r="BS96" s="297"/>
      <c r="BT96" s="297"/>
      <c r="BU96" s="297"/>
      <c r="BV96" s="297"/>
      <c r="BW96" s="297"/>
      <c r="BX96" s="297"/>
      <c r="BY96" s="297"/>
      <c r="BZ96" s="297"/>
      <c r="CA96" s="297"/>
      <c r="CB96" s="297"/>
      <c r="CC96" s="297"/>
      <c r="CD96" s="297"/>
      <c r="CE96" s="297"/>
      <c r="CF96" s="297"/>
      <c r="CG96" s="297"/>
      <c r="CH96" s="297"/>
      <c r="CI96" s="297"/>
      <c r="CJ96" s="297"/>
      <c r="CK96" s="297"/>
      <c r="CL96" s="297"/>
      <c r="CM96" s="297"/>
      <c r="CN96" s="297"/>
      <c r="CO96" s="297"/>
      <c r="CP96" s="297"/>
      <c r="CQ96" s="297"/>
      <c r="CR96" s="297"/>
      <c r="CS96" s="297"/>
      <c r="CT96" s="297"/>
      <c r="CU96" s="297"/>
      <c r="CV96" s="297"/>
      <c r="CW96" s="297"/>
      <c r="CX96" s="297"/>
      <c r="CY96" s="297"/>
      <c r="CZ96" s="297"/>
      <c r="DA96" s="297"/>
      <c r="DB96" s="297"/>
      <c r="DC96" s="297"/>
      <c r="DD96" s="297"/>
      <c r="DE96" s="297"/>
      <c r="DF96" s="297"/>
      <c r="DG96" s="297"/>
      <c r="DH96" s="297"/>
      <c r="DI96" s="297"/>
      <c r="DJ96" s="297"/>
      <c r="DK96" s="297"/>
      <c r="DL96" s="297"/>
      <c r="DM96" s="297"/>
      <c r="DN96" s="297"/>
      <c r="DO96" s="297"/>
      <c r="DP96" s="297"/>
      <c r="DQ96" s="297"/>
      <c r="DR96" s="297"/>
      <c r="DS96" s="297"/>
      <c r="DT96" s="297"/>
      <c r="DU96" s="297"/>
      <c r="DV96" s="297"/>
      <c r="DW96" s="297"/>
      <c r="DX96" s="297"/>
      <c r="DY96" s="297"/>
      <c r="DZ96" s="297"/>
      <c r="EA96" s="297"/>
      <c r="EB96" s="297"/>
      <c r="EC96" s="297"/>
      <c r="ED96" s="297"/>
      <c r="EE96" s="297"/>
      <c r="EF96" s="297"/>
      <c r="EG96" s="297"/>
      <c r="EH96" s="297"/>
      <c r="EI96" s="297"/>
      <c r="EJ96" s="297"/>
      <c r="EK96" s="297"/>
      <c r="EL96" s="297"/>
      <c r="EM96" s="297"/>
      <c r="EN96" s="297"/>
      <c r="EO96" s="297"/>
      <c r="EP96" s="297"/>
      <c r="EQ96" s="297"/>
      <c r="ER96" s="297"/>
      <c r="ES96" s="297"/>
      <c r="ET96" s="297"/>
      <c r="EU96" s="297"/>
      <c r="EV96" s="297"/>
      <c r="EW96" s="297"/>
      <c r="EX96" s="297"/>
      <c r="EY96" s="297"/>
      <c r="EZ96" s="297"/>
      <c r="FA96" s="297"/>
      <c r="FB96" s="297"/>
      <c r="FC96" s="297"/>
      <c r="FD96" s="297"/>
      <c r="FE96" s="297"/>
      <c r="FF96" s="297"/>
      <c r="FG96" s="297"/>
      <c r="FH96" s="297"/>
      <c r="FI96" s="297"/>
      <c r="FJ96" s="297"/>
      <c r="FK96" s="297"/>
      <c r="FL96" s="297"/>
      <c r="FM96" s="297"/>
      <c r="FN96" s="297"/>
      <c r="FO96" s="297"/>
      <c r="FP96" s="297"/>
      <c r="FQ96" s="297"/>
      <c r="FR96" s="297"/>
      <c r="FS96" s="297"/>
      <c r="FT96" s="297"/>
      <c r="FU96" s="297"/>
      <c r="FV96" s="297"/>
      <c r="FW96" s="297"/>
      <c r="FX96" s="297"/>
      <c r="FY96" s="297"/>
      <c r="FZ96" s="297"/>
      <c r="GA96" s="297"/>
      <c r="GB96" s="297"/>
      <c r="GC96" s="297"/>
      <c r="GD96" s="297"/>
      <c r="GE96" s="297"/>
      <c r="GF96" s="297"/>
      <c r="GG96" s="297"/>
      <c r="GH96" s="297"/>
      <c r="GI96" s="297"/>
      <c r="GJ96" s="297"/>
      <c r="GK96" s="297"/>
      <c r="GL96" s="297"/>
      <c r="GM96" s="297"/>
      <c r="GN96" s="297"/>
      <c r="GO96" s="297"/>
      <c r="GP96" s="297"/>
      <c r="GQ96" s="297"/>
      <c r="GR96" s="297"/>
      <c r="GS96" s="297"/>
      <c r="GT96" s="297"/>
      <c r="GU96" s="297"/>
      <c r="GV96" s="297"/>
      <c r="GW96" s="297"/>
      <c r="GX96" s="297"/>
      <c r="GY96" s="297"/>
      <c r="GZ96" s="297"/>
      <c r="HA96" s="297"/>
      <c r="HB96" s="297"/>
      <c r="HC96" s="297"/>
      <c r="HD96" s="297"/>
      <c r="HE96" s="297"/>
      <c r="HF96" s="297"/>
      <c r="HG96" s="297"/>
      <c r="HH96" s="297"/>
      <c r="HI96" s="297"/>
      <c r="HJ96" s="297"/>
      <c r="HK96" s="297"/>
      <c r="HL96" s="297"/>
      <c r="HM96" s="297"/>
      <c r="HN96" s="297"/>
      <c r="HO96" s="297"/>
      <c r="HP96" s="297"/>
      <c r="HQ96" s="297"/>
      <c r="HR96" s="297"/>
      <c r="HS96" s="297"/>
      <c r="HT96" s="297"/>
      <c r="HU96" s="297"/>
      <c r="HV96" s="297"/>
      <c r="HW96" s="297"/>
      <c r="HX96" s="297"/>
      <c r="HY96" s="297"/>
      <c r="HZ96" s="297"/>
      <c r="IA96" s="297"/>
      <c r="IB96" s="297"/>
      <c r="IC96" s="297"/>
      <c r="ID96" s="297"/>
      <c r="IE96" s="297"/>
      <c r="IF96" s="297"/>
      <c r="IG96" s="297"/>
      <c r="IH96" s="297"/>
      <c r="II96" s="297"/>
      <c r="IJ96" s="297"/>
      <c r="IK96" s="297"/>
      <c r="IL96" s="297"/>
      <c r="IM96" s="297"/>
      <c r="IN96" s="297"/>
      <c r="IO96" s="297"/>
      <c r="IP96" s="297"/>
      <c r="IQ96" s="297"/>
      <c r="IR96" s="297"/>
    </row>
    <row r="97" s="282" customFormat="1" ht="24" customHeight="1" spans="1:252">
      <c r="A97" s="297"/>
      <c r="B97" s="297"/>
      <c r="C97" s="297"/>
      <c r="D97" s="297"/>
      <c r="E97" s="297"/>
      <c r="F97" s="297"/>
      <c r="G97" s="297"/>
      <c r="H97" s="297"/>
      <c r="I97" s="297"/>
      <c r="J97" s="297"/>
      <c r="K97" s="297"/>
      <c r="L97" s="297"/>
      <c r="M97" s="297"/>
      <c r="N97" s="297"/>
      <c r="O97" s="297"/>
      <c r="P97" s="297"/>
      <c r="Q97" s="297"/>
      <c r="R97" s="297"/>
      <c r="S97" s="297"/>
      <c r="T97" s="297"/>
      <c r="U97" s="297"/>
      <c r="V97" s="297"/>
      <c r="W97" s="297"/>
      <c r="X97" s="297"/>
      <c r="Y97" s="297"/>
      <c r="Z97" s="297"/>
      <c r="AA97" s="297"/>
      <c r="AB97" s="297"/>
      <c r="AC97" s="297"/>
      <c r="AD97" s="297"/>
      <c r="AE97" s="297"/>
      <c r="AF97" s="297"/>
      <c r="AG97" s="297"/>
      <c r="AH97" s="297"/>
      <c r="AI97" s="297"/>
      <c r="AJ97" s="297"/>
      <c r="AK97" s="297"/>
      <c r="AL97" s="297"/>
      <c r="AM97" s="297"/>
      <c r="AN97" s="297"/>
      <c r="AO97" s="297"/>
      <c r="AP97" s="297"/>
      <c r="AQ97" s="297"/>
      <c r="AR97" s="297"/>
      <c r="AS97" s="297"/>
      <c r="AT97" s="297"/>
      <c r="AU97" s="297"/>
      <c r="AV97" s="297"/>
      <c r="AW97" s="297"/>
      <c r="AX97" s="297"/>
      <c r="AY97" s="297"/>
      <c r="AZ97" s="297"/>
      <c r="BA97" s="297"/>
      <c r="BB97" s="297"/>
      <c r="BC97" s="297"/>
      <c r="BD97" s="297"/>
      <c r="BE97" s="297"/>
      <c r="BF97" s="297"/>
      <c r="BG97" s="297"/>
      <c r="BH97" s="297"/>
      <c r="BI97" s="297"/>
      <c r="BJ97" s="297"/>
      <c r="BK97" s="297"/>
      <c r="BL97" s="297"/>
      <c r="BM97" s="297"/>
      <c r="BN97" s="297"/>
      <c r="BO97" s="297"/>
      <c r="BP97" s="297"/>
      <c r="BQ97" s="297"/>
      <c r="BR97" s="297"/>
      <c r="BS97" s="297"/>
      <c r="BT97" s="297"/>
      <c r="BU97" s="297"/>
      <c r="BV97" s="297"/>
      <c r="BW97" s="297"/>
      <c r="BX97" s="297"/>
      <c r="BY97" s="297"/>
      <c r="BZ97" s="297"/>
      <c r="CA97" s="297"/>
      <c r="CB97" s="297"/>
      <c r="CC97" s="297"/>
      <c r="CD97" s="297"/>
      <c r="CE97" s="297"/>
      <c r="CF97" s="297"/>
      <c r="CG97" s="297"/>
      <c r="CH97" s="297"/>
      <c r="CI97" s="297"/>
      <c r="CJ97" s="297"/>
      <c r="CK97" s="297"/>
      <c r="CL97" s="297"/>
      <c r="CM97" s="297"/>
      <c r="CN97" s="297"/>
      <c r="CO97" s="297"/>
      <c r="CP97" s="297"/>
      <c r="CQ97" s="297"/>
      <c r="CR97" s="297"/>
      <c r="CS97" s="297"/>
      <c r="CT97" s="297"/>
      <c r="CU97" s="297"/>
      <c r="CV97" s="297"/>
      <c r="CW97" s="297"/>
      <c r="CX97" s="297"/>
      <c r="CY97" s="297"/>
      <c r="CZ97" s="297"/>
      <c r="DA97" s="297"/>
      <c r="DB97" s="297"/>
      <c r="DC97" s="297"/>
      <c r="DD97" s="297"/>
      <c r="DE97" s="297"/>
      <c r="DF97" s="297"/>
      <c r="DG97" s="297"/>
      <c r="DH97" s="297"/>
      <c r="DI97" s="297"/>
      <c r="DJ97" s="297"/>
      <c r="DK97" s="297"/>
      <c r="DL97" s="297"/>
      <c r="DM97" s="297"/>
      <c r="DN97" s="297"/>
      <c r="DO97" s="297"/>
      <c r="DP97" s="297"/>
      <c r="DQ97" s="297"/>
      <c r="DR97" s="297"/>
      <c r="DS97" s="297"/>
      <c r="DT97" s="297"/>
      <c r="DU97" s="297"/>
      <c r="DV97" s="297"/>
      <c r="DW97" s="297"/>
      <c r="DX97" s="297"/>
      <c r="DY97" s="297"/>
      <c r="DZ97" s="297"/>
      <c r="EA97" s="297"/>
      <c r="EB97" s="297"/>
      <c r="EC97" s="297"/>
      <c r="ED97" s="297"/>
      <c r="EE97" s="297"/>
      <c r="EF97" s="297"/>
      <c r="EG97" s="297"/>
      <c r="EH97" s="297"/>
      <c r="EI97" s="297"/>
      <c r="EJ97" s="297"/>
      <c r="EK97" s="297"/>
      <c r="EL97" s="297"/>
      <c r="EM97" s="297"/>
      <c r="EN97" s="297"/>
      <c r="EO97" s="297"/>
      <c r="EP97" s="297"/>
      <c r="EQ97" s="297"/>
      <c r="ER97" s="297"/>
      <c r="ES97" s="297"/>
      <c r="ET97" s="297"/>
      <c r="EU97" s="297"/>
      <c r="EV97" s="297"/>
      <c r="EW97" s="297"/>
      <c r="EX97" s="297"/>
      <c r="EY97" s="297"/>
      <c r="EZ97" s="297"/>
      <c r="FA97" s="297"/>
      <c r="FB97" s="297"/>
      <c r="FC97" s="297"/>
      <c r="FD97" s="297"/>
      <c r="FE97" s="297"/>
      <c r="FF97" s="297"/>
      <c r="FG97" s="297"/>
      <c r="FH97" s="297"/>
      <c r="FI97" s="297"/>
      <c r="FJ97" s="297"/>
      <c r="FK97" s="297"/>
      <c r="FL97" s="297"/>
      <c r="FM97" s="297"/>
      <c r="FN97" s="297"/>
      <c r="FO97" s="297"/>
      <c r="FP97" s="297"/>
      <c r="FQ97" s="297"/>
      <c r="FR97" s="297"/>
      <c r="FS97" s="297"/>
      <c r="FT97" s="297"/>
      <c r="FU97" s="297"/>
      <c r="FV97" s="297"/>
      <c r="FW97" s="297"/>
      <c r="FX97" s="297"/>
      <c r="FY97" s="297"/>
      <c r="FZ97" s="297"/>
      <c r="GA97" s="297"/>
      <c r="GB97" s="297"/>
      <c r="GC97" s="297"/>
      <c r="GD97" s="297"/>
      <c r="GE97" s="297"/>
      <c r="GF97" s="297"/>
      <c r="GG97" s="297"/>
      <c r="GH97" s="297"/>
      <c r="GI97" s="297"/>
      <c r="GJ97" s="297"/>
      <c r="GK97" s="297"/>
      <c r="GL97" s="297"/>
      <c r="GM97" s="297"/>
      <c r="GN97" s="297"/>
      <c r="GO97" s="297"/>
      <c r="GP97" s="297"/>
      <c r="GQ97" s="297"/>
      <c r="GR97" s="297"/>
      <c r="GS97" s="297"/>
      <c r="GT97" s="297"/>
      <c r="GU97" s="297"/>
      <c r="GV97" s="297"/>
      <c r="GW97" s="297"/>
      <c r="GX97" s="297"/>
      <c r="GY97" s="297"/>
      <c r="GZ97" s="297"/>
      <c r="HA97" s="297"/>
      <c r="HB97" s="297"/>
      <c r="HC97" s="297"/>
      <c r="HD97" s="297"/>
      <c r="HE97" s="297"/>
      <c r="HF97" s="297"/>
      <c r="HG97" s="297"/>
      <c r="HH97" s="297"/>
      <c r="HI97" s="297"/>
      <c r="HJ97" s="297"/>
      <c r="HK97" s="297"/>
      <c r="HL97" s="297"/>
      <c r="HM97" s="297"/>
      <c r="HN97" s="297"/>
      <c r="HO97" s="297"/>
      <c r="HP97" s="297"/>
      <c r="HQ97" s="297"/>
      <c r="HR97" s="297"/>
      <c r="HS97" s="297"/>
      <c r="HT97" s="297"/>
      <c r="HU97" s="297"/>
      <c r="HV97" s="297"/>
      <c r="HW97" s="297"/>
      <c r="HX97" s="297"/>
      <c r="HY97" s="297"/>
      <c r="HZ97" s="297"/>
      <c r="IA97" s="297"/>
      <c r="IB97" s="297"/>
      <c r="IC97" s="297"/>
      <c r="ID97" s="297"/>
      <c r="IE97" s="297"/>
      <c r="IF97" s="297"/>
      <c r="IG97" s="297"/>
      <c r="IH97" s="297"/>
      <c r="II97" s="297"/>
      <c r="IJ97" s="297"/>
      <c r="IK97" s="297"/>
      <c r="IL97" s="297"/>
      <c r="IM97" s="297"/>
      <c r="IN97" s="297"/>
      <c r="IO97" s="297"/>
      <c r="IP97" s="297"/>
      <c r="IQ97" s="297"/>
      <c r="IR97" s="297"/>
    </row>
    <row r="98" s="282" customFormat="1" ht="24" customHeight="1" spans="1:252">
      <c r="A98" s="297"/>
      <c r="B98" s="297"/>
      <c r="C98" s="297"/>
      <c r="D98" s="297"/>
      <c r="E98" s="297"/>
      <c r="F98" s="297"/>
      <c r="G98" s="297"/>
      <c r="H98" s="297"/>
      <c r="I98" s="297"/>
      <c r="J98" s="297"/>
      <c r="K98" s="297"/>
      <c r="L98" s="297"/>
      <c r="M98" s="297"/>
      <c r="N98" s="297"/>
      <c r="O98" s="297"/>
      <c r="P98" s="297"/>
      <c r="Q98" s="297"/>
      <c r="R98" s="297"/>
      <c r="S98" s="297"/>
      <c r="T98" s="297"/>
      <c r="U98" s="297"/>
      <c r="V98" s="297"/>
      <c r="W98" s="297"/>
      <c r="X98" s="297"/>
      <c r="Y98" s="297"/>
      <c r="Z98" s="297"/>
      <c r="AA98" s="297"/>
      <c r="AB98" s="297"/>
      <c r="AC98" s="297"/>
      <c r="AD98" s="297"/>
      <c r="AE98" s="297"/>
      <c r="AF98" s="297"/>
      <c r="AG98" s="297"/>
      <c r="AH98" s="297"/>
      <c r="AI98" s="297"/>
      <c r="AJ98" s="297"/>
      <c r="AK98" s="297"/>
      <c r="AL98" s="297"/>
      <c r="AM98" s="297"/>
      <c r="AN98" s="297"/>
      <c r="AO98" s="297"/>
      <c r="AP98" s="297"/>
      <c r="AQ98" s="297"/>
      <c r="AR98" s="297"/>
      <c r="AS98" s="297"/>
      <c r="AT98" s="297"/>
      <c r="AU98" s="297"/>
      <c r="AV98" s="297"/>
      <c r="AW98" s="297"/>
      <c r="AX98" s="297"/>
      <c r="AY98" s="297"/>
      <c r="AZ98" s="297"/>
      <c r="BA98" s="297"/>
      <c r="BB98" s="297"/>
      <c r="BC98" s="297"/>
      <c r="BD98" s="297"/>
      <c r="BE98" s="297"/>
      <c r="BF98" s="297"/>
      <c r="BG98" s="297"/>
      <c r="BH98" s="297"/>
      <c r="BI98" s="297"/>
      <c r="BJ98" s="297"/>
      <c r="BK98" s="297"/>
      <c r="BL98" s="297"/>
      <c r="BM98" s="297"/>
      <c r="BN98" s="297"/>
      <c r="BO98" s="297"/>
      <c r="BP98" s="297"/>
      <c r="BQ98" s="297"/>
      <c r="BR98" s="297"/>
      <c r="BS98" s="297"/>
      <c r="BT98" s="297"/>
      <c r="BU98" s="297"/>
      <c r="BV98" s="297"/>
      <c r="BW98" s="297"/>
      <c r="BX98" s="297"/>
      <c r="BY98" s="297"/>
      <c r="BZ98" s="297"/>
      <c r="CA98" s="297"/>
      <c r="CB98" s="297"/>
      <c r="CC98" s="297"/>
      <c r="CD98" s="297"/>
      <c r="CE98" s="297"/>
      <c r="CF98" s="297"/>
      <c r="CG98" s="297"/>
      <c r="CH98" s="297"/>
      <c r="CI98" s="297"/>
      <c r="CJ98" s="297"/>
      <c r="CK98" s="297"/>
      <c r="CL98" s="297"/>
      <c r="CM98" s="297"/>
      <c r="CN98" s="297"/>
      <c r="CO98" s="297"/>
      <c r="CP98" s="297"/>
      <c r="CQ98" s="297"/>
      <c r="CR98" s="297"/>
      <c r="CS98" s="297"/>
      <c r="CT98" s="297"/>
      <c r="CU98" s="297"/>
      <c r="CV98" s="297"/>
      <c r="CW98" s="297"/>
      <c r="CX98" s="297"/>
      <c r="CY98" s="297"/>
      <c r="CZ98" s="297"/>
      <c r="DA98" s="297"/>
      <c r="DB98" s="297"/>
      <c r="DC98" s="297"/>
      <c r="DD98" s="297"/>
      <c r="DE98" s="297"/>
      <c r="DF98" s="297"/>
      <c r="DG98" s="297"/>
      <c r="DH98" s="297"/>
      <c r="DI98" s="297"/>
      <c r="DJ98" s="297"/>
      <c r="DK98" s="297"/>
      <c r="DL98" s="297"/>
      <c r="DM98" s="297"/>
      <c r="DN98" s="297"/>
      <c r="DO98" s="297"/>
      <c r="DP98" s="297"/>
      <c r="DQ98" s="297"/>
      <c r="DR98" s="297"/>
      <c r="DS98" s="297"/>
      <c r="DT98" s="297"/>
      <c r="DU98" s="297"/>
      <c r="DV98" s="297"/>
      <c r="DW98" s="297"/>
      <c r="DX98" s="297"/>
      <c r="DY98" s="297"/>
      <c r="DZ98" s="297"/>
      <c r="EA98" s="297"/>
      <c r="EB98" s="297"/>
      <c r="EC98" s="297"/>
      <c r="ED98" s="297"/>
      <c r="EE98" s="297"/>
      <c r="EF98" s="297"/>
      <c r="EG98" s="297"/>
      <c r="EH98" s="297"/>
      <c r="EI98" s="297"/>
      <c r="EJ98" s="297"/>
      <c r="EK98" s="297"/>
      <c r="EL98" s="297"/>
      <c r="EM98" s="297"/>
      <c r="EN98" s="297"/>
      <c r="EO98" s="297"/>
      <c r="EP98" s="297"/>
      <c r="EQ98" s="297"/>
      <c r="ER98" s="297"/>
      <c r="ES98" s="297"/>
      <c r="ET98" s="297"/>
      <c r="EU98" s="297"/>
      <c r="EV98" s="297"/>
      <c r="EW98" s="297"/>
      <c r="EX98" s="297"/>
      <c r="EY98" s="297"/>
      <c r="EZ98" s="297"/>
      <c r="FA98" s="297"/>
      <c r="FB98" s="297"/>
      <c r="FC98" s="297"/>
      <c r="FD98" s="297"/>
      <c r="FE98" s="297"/>
      <c r="FF98" s="297"/>
      <c r="FG98" s="297"/>
      <c r="FH98" s="297"/>
      <c r="FI98" s="297"/>
      <c r="FJ98" s="297"/>
      <c r="FK98" s="297"/>
      <c r="FL98" s="297"/>
      <c r="FM98" s="297"/>
      <c r="FN98" s="297"/>
      <c r="FO98" s="297"/>
      <c r="FP98" s="297"/>
      <c r="FQ98" s="297"/>
      <c r="FR98" s="297"/>
      <c r="FS98" s="297"/>
      <c r="FT98" s="297"/>
      <c r="FU98" s="297"/>
      <c r="FV98" s="297"/>
      <c r="FW98" s="297"/>
      <c r="FX98" s="297"/>
      <c r="FY98" s="297"/>
      <c r="FZ98" s="297"/>
      <c r="GA98" s="297"/>
      <c r="GB98" s="297"/>
      <c r="GC98" s="297"/>
      <c r="GD98" s="297"/>
      <c r="GE98" s="297"/>
      <c r="GF98" s="297"/>
      <c r="GG98" s="297"/>
      <c r="GH98" s="297"/>
      <c r="GI98" s="297"/>
      <c r="GJ98" s="297"/>
      <c r="GK98" s="297"/>
      <c r="GL98" s="297"/>
      <c r="GM98" s="297"/>
      <c r="GN98" s="297"/>
      <c r="GO98" s="297"/>
      <c r="GP98" s="297"/>
      <c r="GQ98" s="297"/>
      <c r="GR98" s="297"/>
      <c r="GS98" s="297"/>
      <c r="GT98" s="297"/>
      <c r="GU98" s="297"/>
      <c r="GV98" s="297"/>
      <c r="GW98" s="297"/>
      <c r="GX98" s="297"/>
      <c r="GY98" s="297"/>
      <c r="GZ98" s="297"/>
      <c r="HA98" s="297"/>
      <c r="HB98" s="297"/>
      <c r="HC98" s="297"/>
      <c r="HD98" s="297"/>
      <c r="HE98" s="297"/>
      <c r="HF98" s="297"/>
      <c r="HG98" s="297"/>
      <c r="HH98" s="297"/>
      <c r="HI98" s="297"/>
      <c r="HJ98" s="297"/>
      <c r="HK98" s="297"/>
      <c r="HL98" s="297"/>
      <c r="HM98" s="297"/>
      <c r="HN98" s="297"/>
      <c r="HO98" s="297"/>
      <c r="HP98" s="297"/>
      <c r="HQ98" s="297"/>
      <c r="HR98" s="297"/>
      <c r="HS98" s="297"/>
      <c r="HT98" s="297"/>
      <c r="HU98" s="297"/>
      <c r="HV98" s="297"/>
      <c r="HW98" s="297"/>
      <c r="HX98" s="297"/>
      <c r="HY98" s="297"/>
      <c r="HZ98" s="297"/>
      <c r="IA98" s="297"/>
      <c r="IB98" s="297"/>
      <c r="IC98" s="297"/>
      <c r="ID98" s="297"/>
      <c r="IE98" s="297"/>
      <c r="IF98" s="297"/>
      <c r="IG98" s="297"/>
      <c r="IH98" s="297"/>
      <c r="II98" s="297"/>
      <c r="IJ98" s="297"/>
      <c r="IK98" s="297"/>
      <c r="IL98" s="297"/>
      <c r="IM98" s="297"/>
      <c r="IN98" s="297"/>
      <c r="IO98" s="297"/>
      <c r="IP98" s="297"/>
      <c r="IQ98" s="297"/>
      <c r="IR98" s="297"/>
    </row>
  </sheetData>
  <mergeCells count="1">
    <mergeCell ref="A2:F2"/>
  </mergeCells>
  <printOptions horizontalCentered="1"/>
  <pageMargins left="0.590277777777778" right="0.590277777777778" top="0.393055555555556" bottom="0.590277777777778" header="0.590277777777778" footer="0.393055555555556"/>
  <pageSetup paperSize="9" scale="77" firstPageNumber="0" fitToHeight="0" orientation="portrait" blackAndWhite="1" useFirstPageNumber="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66"/>
  <sheetViews>
    <sheetView showZeros="0" view="pageBreakPreview" zoomScaleNormal="100" workbookViewId="0">
      <selection activeCell="C15" sqref="C15"/>
    </sheetView>
  </sheetViews>
  <sheetFormatPr defaultColWidth="9" defaultRowHeight="14.25"/>
  <cols>
    <col min="1" max="1" width="30.6666666666667" style="221" customWidth="1"/>
    <col min="2" max="2" width="14.6666666666667" style="222" customWidth="1"/>
    <col min="3" max="3" width="30.6666666666667" style="221" customWidth="1"/>
    <col min="4" max="4" width="14.6666666666667" style="313" customWidth="1"/>
    <col min="5" max="5" width="9.33333333333333" style="221"/>
    <col min="6" max="250" width="9" style="221"/>
  </cols>
  <sheetData>
    <row r="1" s="216" customFormat="1" ht="24" customHeight="1" spans="1:250">
      <c r="A1" s="223" t="s">
        <v>1331</v>
      </c>
      <c r="B1" s="224"/>
      <c r="C1" s="224"/>
      <c r="D1" s="314"/>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5"/>
      <c r="BM1" s="315"/>
      <c r="BN1" s="315"/>
      <c r="BO1" s="315"/>
      <c r="BP1" s="315"/>
      <c r="BQ1" s="315"/>
      <c r="BR1" s="315"/>
      <c r="BS1" s="315"/>
      <c r="BT1" s="315"/>
      <c r="BU1" s="315"/>
      <c r="BV1" s="315"/>
      <c r="BW1" s="315"/>
      <c r="BX1" s="315"/>
      <c r="BY1" s="315"/>
      <c r="BZ1" s="315"/>
      <c r="CA1" s="315"/>
      <c r="CB1" s="315"/>
      <c r="CC1" s="315"/>
      <c r="CD1" s="315"/>
      <c r="CE1" s="315"/>
      <c r="CF1" s="315"/>
      <c r="CG1" s="315"/>
      <c r="CH1" s="315"/>
      <c r="CI1" s="315"/>
      <c r="CJ1" s="315"/>
      <c r="CK1" s="315"/>
      <c r="CL1" s="315"/>
      <c r="CM1" s="315"/>
      <c r="CN1" s="315"/>
      <c r="CO1" s="315"/>
      <c r="CP1" s="315"/>
      <c r="CQ1" s="315"/>
      <c r="CR1" s="315"/>
      <c r="CS1" s="315"/>
      <c r="CT1" s="315"/>
      <c r="CU1" s="315"/>
      <c r="CV1" s="315"/>
      <c r="CW1" s="315"/>
      <c r="CX1" s="315"/>
      <c r="CY1" s="315"/>
      <c r="CZ1" s="315"/>
      <c r="DA1" s="315"/>
      <c r="DB1" s="315"/>
      <c r="DC1" s="315"/>
      <c r="DD1" s="315"/>
      <c r="DE1" s="315"/>
      <c r="DF1" s="315"/>
      <c r="DG1" s="315"/>
      <c r="DH1" s="315"/>
      <c r="DI1" s="315"/>
      <c r="DJ1" s="315"/>
      <c r="DK1" s="315"/>
      <c r="DL1" s="315"/>
      <c r="DM1" s="315"/>
      <c r="DN1" s="315"/>
      <c r="DO1" s="315"/>
      <c r="DP1" s="315"/>
      <c r="DQ1" s="315"/>
      <c r="DR1" s="315"/>
      <c r="DS1" s="315"/>
      <c r="DT1" s="315"/>
      <c r="DU1" s="315"/>
      <c r="DV1" s="315"/>
      <c r="DW1" s="315"/>
      <c r="DX1" s="315"/>
      <c r="DY1" s="315"/>
      <c r="DZ1" s="315"/>
      <c r="EA1" s="315"/>
      <c r="EB1" s="315"/>
      <c r="EC1" s="315"/>
      <c r="ED1" s="315"/>
      <c r="EE1" s="315"/>
      <c r="EF1" s="315"/>
      <c r="EG1" s="315"/>
      <c r="EH1" s="315"/>
      <c r="EI1" s="315"/>
      <c r="EJ1" s="315"/>
      <c r="EK1" s="315"/>
      <c r="EL1" s="315"/>
      <c r="EM1" s="315"/>
      <c r="EN1" s="315"/>
      <c r="EO1" s="315"/>
      <c r="EP1" s="315"/>
      <c r="EQ1" s="315"/>
      <c r="ER1" s="315"/>
      <c r="ES1" s="315"/>
      <c r="ET1" s="315"/>
      <c r="EU1" s="315"/>
      <c r="EV1" s="315"/>
      <c r="EW1" s="315"/>
      <c r="EX1" s="315"/>
      <c r="EY1" s="315"/>
      <c r="EZ1" s="315"/>
      <c r="FA1" s="315"/>
      <c r="FB1" s="315"/>
      <c r="FC1" s="315"/>
      <c r="FD1" s="315"/>
      <c r="FE1" s="315"/>
      <c r="FF1" s="315"/>
      <c r="FG1" s="315"/>
      <c r="FH1" s="315"/>
      <c r="FI1" s="315"/>
      <c r="FJ1" s="315"/>
      <c r="FK1" s="315"/>
      <c r="FL1" s="315"/>
      <c r="FM1" s="315"/>
      <c r="FN1" s="315"/>
      <c r="FO1" s="315"/>
      <c r="FP1" s="315"/>
      <c r="FQ1" s="315"/>
      <c r="FR1" s="315"/>
      <c r="FS1" s="315"/>
      <c r="FT1" s="315"/>
      <c r="FU1" s="315"/>
      <c r="FV1" s="315"/>
      <c r="FW1" s="315"/>
      <c r="FX1" s="315"/>
      <c r="FY1" s="315"/>
      <c r="FZ1" s="315"/>
      <c r="GA1" s="315"/>
      <c r="GB1" s="315"/>
      <c r="GC1" s="315"/>
      <c r="GD1" s="315"/>
      <c r="GE1" s="315"/>
      <c r="GF1" s="315"/>
      <c r="GG1" s="315"/>
      <c r="GH1" s="315"/>
      <c r="GI1" s="315"/>
      <c r="GJ1" s="315"/>
      <c r="GK1" s="315"/>
      <c r="GL1" s="315"/>
      <c r="GM1" s="315"/>
      <c r="GN1" s="315"/>
      <c r="GO1" s="315"/>
      <c r="GP1" s="315"/>
      <c r="GQ1" s="315"/>
      <c r="GR1" s="315"/>
      <c r="GS1" s="315"/>
      <c r="GT1" s="315"/>
      <c r="GU1" s="315"/>
      <c r="GV1" s="315"/>
      <c r="GW1" s="315"/>
      <c r="GX1" s="315"/>
      <c r="GY1" s="315"/>
      <c r="GZ1" s="315"/>
      <c r="HA1" s="315"/>
      <c r="HB1" s="315"/>
      <c r="HC1" s="315"/>
      <c r="HD1" s="315"/>
      <c r="HE1" s="315"/>
      <c r="HF1" s="315"/>
      <c r="HG1" s="315"/>
      <c r="HH1" s="315"/>
      <c r="HI1" s="315"/>
      <c r="HJ1" s="315"/>
      <c r="HK1" s="315"/>
      <c r="HL1" s="315"/>
      <c r="HM1" s="315"/>
      <c r="HN1" s="315"/>
      <c r="HO1" s="315"/>
      <c r="HP1" s="315"/>
      <c r="HQ1" s="315"/>
      <c r="HR1" s="315"/>
      <c r="HS1" s="315"/>
      <c r="HT1" s="315"/>
      <c r="HU1" s="315"/>
      <c r="HV1" s="315"/>
      <c r="HW1" s="315"/>
      <c r="HX1" s="315"/>
      <c r="HY1" s="315"/>
      <c r="HZ1" s="315"/>
      <c r="IA1" s="315"/>
      <c r="IB1" s="315"/>
      <c r="IC1" s="315"/>
      <c r="ID1" s="315"/>
      <c r="IE1" s="315"/>
      <c r="IF1" s="315"/>
      <c r="IG1" s="315"/>
      <c r="IH1" s="315"/>
      <c r="II1" s="315"/>
      <c r="IJ1" s="315"/>
      <c r="IK1" s="315"/>
      <c r="IL1" s="315"/>
      <c r="IM1" s="315"/>
      <c r="IN1" s="315"/>
      <c r="IO1" s="315"/>
      <c r="IP1" s="315"/>
    </row>
    <row r="2" s="217" customFormat="1" ht="42" customHeight="1" spans="1:4">
      <c r="A2" s="225" t="s">
        <v>1332</v>
      </c>
      <c r="B2" s="226"/>
      <c r="C2" s="226"/>
      <c r="D2" s="226"/>
    </row>
    <row r="3" s="218" customFormat="1" ht="27" customHeight="1" spans="1:4">
      <c r="A3" s="227"/>
      <c r="B3" s="228"/>
      <c r="C3" s="227"/>
      <c r="D3" s="289" t="s">
        <v>69</v>
      </c>
    </row>
    <row r="4" s="219" customFormat="1" ht="30" customHeight="1" spans="1:4">
      <c r="A4" s="230" t="s">
        <v>1333</v>
      </c>
      <c r="B4" s="230" t="s">
        <v>7</v>
      </c>
      <c r="C4" s="230" t="s">
        <v>1333</v>
      </c>
      <c r="D4" s="230" t="s">
        <v>7</v>
      </c>
    </row>
    <row r="5" s="220" customFormat="1" ht="24" customHeight="1" spans="1:4">
      <c r="A5" s="231" t="s">
        <v>1334</v>
      </c>
      <c r="B5" s="232">
        <v>239483</v>
      </c>
      <c r="C5" s="231" t="s">
        <v>1335</v>
      </c>
      <c r="D5" s="232">
        <v>403904</v>
      </c>
    </row>
    <row r="6" s="220" customFormat="1" ht="24" customHeight="1" spans="1:4">
      <c r="A6" s="231" t="s">
        <v>1336</v>
      </c>
      <c r="B6" s="232">
        <v>14073</v>
      </c>
      <c r="C6" s="231" t="s">
        <v>1337</v>
      </c>
      <c r="D6" s="232">
        <v>0</v>
      </c>
    </row>
    <row r="7" s="220" customFormat="1" ht="24" customHeight="1" spans="1:4">
      <c r="A7" s="231" t="s">
        <v>1338</v>
      </c>
      <c r="B7" s="232">
        <v>14073</v>
      </c>
      <c r="C7" s="231" t="s">
        <v>1339</v>
      </c>
      <c r="D7" s="232">
        <v>0</v>
      </c>
    </row>
    <row r="8" s="220" customFormat="1" ht="24" customHeight="1" spans="1:5">
      <c r="A8" s="231" t="s">
        <v>1340</v>
      </c>
      <c r="B8" s="233">
        <v>0</v>
      </c>
      <c r="C8" s="231" t="s">
        <v>1341</v>
      </c>
      <c r="D8" s="233">
        <v>0</v>
      </c>
      <c r="E8" s="236"/>
    </row>
    <row r="9" s="282" customFormat="1" ht="24" customHeight="1" spans="1:250">
      <c r="A9" s="231" t="s">
        <v>1342</v>
      </c>
      <c r="B9" s="232"/>
      <c r="C9" s="231" t="s">
        <v>1343</v>
      </c>
      <c r="D9" s="232">
        <v>13000</v>
      </c>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c r="CC9" s="220"/>
      <c r="CD9" s="220"/>
      <c r="CE9" s="220"/>
      <c r="CF9" s="220"/>
      <c r="CG9" s="220"/>
      <c r="CH9" s="220"/>
      <c r="CI9" s="220"/>
      <c r="CJ9" s="220"/>
      <c r="CK9" s="220"/>
      <c r="CL9" s="220"/>
      <c r="CM9" s="220"/>
      <c r="CN9" s="220"/>
      <c r="CO9" s="220"/>
      <c r="CP9" s="220"/>
      <c r="CQ9" s="220"/>
      <c r="CR9" s="220"/>
      <c r="CS9" s="220"/>
      <c r="CT9" s="220"/>
      <c r="CU9" s="220"/>
      <c r="CV9" s="220"/>
      <c r="CW9" s="220"/>
      <c r="CX9" s="220"/>
      <c r="CY9" s="220"/>
      <c r="CZ9" s="220"/>
      <c r="DA9" s="220"/>
      <c r="DB9" s="220"/>
      <c r="DC9" s="220"/>
      <c r="DD9" s="220"/>
      <c r="DE9" s="220"/>
      <c r="DF9" s="220"/>
      <c r="DG9" s="220"/>
      <c r="DH9" s="220"/>
      <c r="DI9" s="220"/>
      <c r="DJ9" s="220"/>
      <c r="DK9" s="220"/>
      <c r="DL9" s="220"/>
      <c r="DM9" s="220"/>
      <c r="DN9" s="220"/>
      <c r="DO9" s="220"/>
      <c r="DP9" s="220"/>
      <c r="DQ9" s="220"/>
      <c r="DR9" s="220"/>
      <c r="DS9" s="220"/>
      <c r="DT9" s="220"/>
      <c r="DU9" s="220"/>
      <c r="DV9" s="220"/>
      <c r="DW9" s="220"/>
      <c r="DX9" s="220"/>
      <c r="DY9" s="220"/>
      <c r="DZ9" s="220"/>
      <c r="EA9" s="220"/>
      <c r="EB9" s="220"/>
      <c r="EC9" s="220"/>
      <c r="ED9" s="220"/>
      <c r="EE9" s="220"/>
      <c r="EF9" s="220"/>
      <c r="EG9" s="220"/>
      <c r="EH9" s="220"/>
      <c r="EI9" s="220"/>
      <c r="EJ9" s="220"/>
      <c r="EK9" s="220"/>
      <c r="EL9" s="220"/>
      <c r="EM9" s="220"/>
      <c r="EN9" s="220"/>
      <c r="EO9" s="220"/>
      <c r="EP9" s="220"/>
      <c r="EQ9" s="220"/>
      <c r="ER9" s="220"/>
      <c r="ES9" s="220"/>
      <c r="ET9" s="220"/>
      <c r="EU9" s="220"/>
      <c r="EV9" s="220"/>
      <c r="EW9" s="220"/>
      <c r="EX9" s="220"/>
      <c r="EY9" s="220"/>
      <c r="EZ9" s="220"/>
      <c r="FA9" s="220"/>
      <c r="FB9" s="220"/>
      <c r="FC9" s="220"/>
      <c r="FD9" s="220"/>
      <c r="FE9" s="220"/>
      <c r="FF9" s="220"/>
      <c r="FG9" s="220"/>
      <c r="FH9" s="220"/>
      <c r="FI9" s="220"/>
      <c r="FJ9" s="220"/>
      <c r="FK9" s="220"/>
      <c r="FL9" s="220"/>
      <c r="FM9" s="220"/>
      <c r="FN9" s="220"/>
      <c r="FO9" s="220"/>
      <c r="FP9" s="220"/>
      <c r="FQ9" s="220"/>
      <c r="FR9" s="220"/>
      <c r="FS9" s="220"/>
      <c r="FT9" s="220"/>
      <c r="FU9" s="220"/>
      <c r="FV9" s="220"/>
      <c r="FW9" s="220"/>
      <c r="FX9" s="220"/>
      <c r="FY9" s="220"/>
      <c r="FZ9" s="220"/>
      <c r="GA9" s="220"/>
      <c r="GB9" s="220"/>
      <c r="GC9" s="220"/>
      <c r="GD9" s="220"/>
      <c r="GE9" s="220"/>
      <c r="GF9" s="220"/>
      <c r="GG9" s="220"/>
      <c r="GH9" s="220"/>
      <c r="GI9" s="220"/>
      <c r="GJ9" s="220"/>
      <c r="GK9" s="220"/>
      <c r="GL9" s="220"/>
      <c r="GM9" s="220"/>
      <c r="GN9" s="220"/>
      <c r="GO9" s="220"/>
      <c r="GP9" s="220"/>
      <c r="GQ9" s="220"/>
      <c r="GR9" s="220"/>
      <c r="GS9" s="220"/>
      <c r="GT9" s="220"/>
      <c r="GU9" s="220"/>
      <c r="GV9" s="220"/>
      <c r="GW9" s="220"/>
      <c r="GX9" s="220"/>
      <c r="GY9" s="220"/>
      <c r="GZ9" s="220"/>
      <c r="HA9" s="220"/>
      <c r="HB9" s="220"/>
      <c r="HC9" s="220"/>
      <c r="HD9" s="220"/>
      <c r="HE9" s="220"/>
      <c r="HF9" s="220"/>
      <c r="HG9" s="220"/>
      <c r="HH9" s="220"/>
      <c r="HI9" s="220"/>
      <c r="HJ9" s="220"/>
      <c r="HK9" s="220"/>
      <c r="HL9" s="220"/>
      <c r="HM9" s="220"/>
      <c r="HN9" s="220"/>
      <c r="HO9" s="220"/>
      <c r="HP9" s="220"/>
      <c r="HQ9" s="220"/>
      <c r="HR9" s="220"/>
      <c r="HS9" s="220"/>
      <c r="HT9" s="220"/>
      <c r="HU9" s="220"/>
      <c r="HV9" s="220"/>
      <c r="HW9" s="220"/>
      <c r="HX9" s="220"/>
      <c r="HY9" s="220"/>
      <c r="HZ9" s="220"/>
      <c r="IA9" s="220"/>
      <c r="IB9" s="220"/>
      <c r="IC9" s="220"/>
      <c r="ID9" s="220"/>
      <c r="IE9" s="220"/>
      <c r="IF9" s="220"/>
      <c r="IG9" s="220"/>
      <c r="IH9" s="220"/>
      <c r="II9" s="220"/>
      <c r="IJ9" s="220"/>
      <c r="IK9" s="220"/>
      <c r="IL9" s="220"/>
      <c r="IM9" s="220"/>
      <c r="IN9" s="220"/>
      <c r="IO9" s="220"/>
      <c r="IP9" s="220"/>
    </row>
    <row r="10" s="282" customFormat="1" ht="24" customHeight="1" spans="1:250">
      <c r="A10" s="231" t="s">
        <v>1344</v>
      </c>
      <c r="B10" s="232">
        <f>B11</f>
        <v>0</v>
      </c>
      <c r="C10" s="231" t="s">
        <v>103</v>
      </c>
      <c r="D10" s="232">
        <f>D11</f>
        <v>7830</v>
      </c>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c r="CC10" s="220"/>
      <c r="CD10" s="220"/>
      <c r="CE10" s="220"/>
      <c r="CF10" s="220"/>
      <c r="CG10" s="220"/>
      <c r="CH10" s="220"/>
      <c r="CI10" s="220"/>
      <c r="CJ10" s="220"/>
      <c r="CK10" s="220"/>
      <c r="CL10" s="220"/>
      <c r="CM10" s="220"/>
      <c r="CN10" s="220"/>
      <c r="CO10" s="220"/>
      <c r="CP10" s="220"/>
      <c r="CQ10" s="220"/>
      <c r="CR10" s="220"/>
      <c r="CS10" s="220"/>
      <c r="CT10" s="220"/>
      <c r="CU10" s="220"/>
      <c r="CV10" s="220"/>
      <c r="CW10" s="220"/>
      <c r="CX10" s="220"/>
      <c r="CY10" s="220"/>
      <c r="CZ10" s="220"/>
      <c r="DA10" s="220"/>
      <c r="DB10" s="220"/>
      <c r="DC10" s="220"/>
      <c r="DD10" s="220"/>
      <c r="DE10" s="220"/>
      <c r="DF10" s="220"/>
      <c r="DG10" s="220"/>
      <c r="DH10" s="220"/>
      <c r="DI10" s="220"/>
      <c r="DJ10" s="220"/>
      <c r="DK10" s="220"/>
      <c r="DL10" s="220"/>
      <c r="DM10" s="220"/>
      <c r="DN10" s="220"/>
      <c r="DO10" s="220"/>
      <c r="DP10" s="220"/>
      <c r="DQ10" s="220"/>
      <c r="DR10" s="220"/>
      <c r="DS10" s="220"/>
      <c r="DT10" s="220"/>
      <c r="DU10" s="220"/>
      <c r="DV10" s="220"/>
      <c r="DW10" s="220"/>
      <c r="DX10" s="220"/>
      <c r="DY10" s="220"/>
      <c r="DZ10" s="220"/>
      <c r="EA10" s="220"/>
      <c r="EB10" s="220"/>
      <c r="EC10" s="220"/>
      <c r="ED10" s="220"/>
      <c r="EE10" s="220"/>
      <c r="EF10" s="220"/>
      <c r="EG10" s="220"/>
      <c r="EH10" s="220"/>
      <c r="EI10" s="220"/>
      <c r="EJ10" s="220"/>
      <c r="EK10" s="220"/>
      <c r="EL10" s="220"/>
      <c r="EM10" s="220"/>
      <c r="EN10" s="220"/>
      <c r="EO10" s="220"/>
      <c r="EP10" s="220"/>
      <c r="EQ10" s="220"/>
      <c r="ER10" s="220"/>
      <c r="ES10" s="220"/>
      <c r="ET10" s="220"/>
      <c r="EU10" s="220"/>
      <c r="EV10" s="220"/>
      <c r="EW10" s="220"/>
      <c r="EX10" s="220"/>
      <c r="EY10" s="220"/>
      <c r="EZ10" s="220"/>
      <c r="FA10" s="220"/>
      <c r="FB10" s="220"/>
      <c r="FC10" s="220"/>
      <c r="FD10" s="220"/>
      <c r="FE10" s="220"/>
      <c r="FF10" s="220"/>
      <c r="FG10" s="220"/>
      <c r="FH10" s="220"/>
      <c r="FI10" s="220"/>
      <c r="FJ10" s="220"/>
      <c r="FK10" s="220"/>
      <c r="FL10" s="220"/>
      <c r="FM10" s="220"/>
      <c r="FN10" s="220"/>
      <c r="FO10" s="220"/>
      <c r="FP10" s="220"/>
      <c r="FQ10" s="220"/>
      <c r="FR10" s="220"/>
      <c r="FS10" s="220"/>
      <c r="FT10" s="220"/>
      <c r="FU10" s="220"/>
      <c r="FV10" s="220"/>
      <c r="FW10" s="220"/>
      <c r="FX10" s="220"/>
      <c r="FY10" s="220"/>
      <c r="FZ10" s="220"/>
      <c r="GA10" s="220"/>
      <c r="GB10" s="220"/>
      <c r="GC10" s="220"/>
      <c r="GD10" s="220"/>
      <c r="GE10" s="220"/>
      <c r="GF10" s="220"/>
      <c r="GG10" s="220"/>
      <c r="GH10" s="220"/>
      <c r="GI10" s="220"/>
      <c r="GJ10" s="220"/>
      <c r="GK10" s="220"/>
      <c r="GL10" s="220"/>
      <c r="GM10" s="220"/>
      <c r="GN10" s="220"/>
      <c r="GO10" s="220"/>
      <c r="GP10" s="220"/>
      <c r="GQ10" s="220"/>
      <c r="GR10" s="220"/>
      <c r="GS10" s="220"/>
      <c r="GT10" s="220"/>
      <c r="GU10" s="220"/>
      <c r="GV10" s="220"/>
      <c r="GW10" s="220"/>
      <c r="GX10" s="220"/>
      <c r="GY10" s="220"/>
      <c r="GZ10" s="220"/>
      <c r="HA10" s="220"/>
      <c r="HB10" s="220"/>
      <c r="HC10" s="220"/>
      <c r="HD10" s="220"/>
      <c r="HE10" s="220"/>
      <c r="HF10" s="220"/>
      <c r="HG10" s="220"/>
      <c r="HH10" s="220"/>
      <c r="HI10" s="220"/>
      <c r="HJ10" s="220"/>
      <c r="HK10" s="220"/>
      <c r="HL10" s="220"/>
      <c r="HM10" s="220"/>
      <c r="HN10" s="220"/>
      <c r="HO10" s="220"/>
      <c r="HP10" s="220"/>
      <c r="HQ10" s="220"/>
      <c r="HR10" s="220"/>
      <c r="HS10" s="220"/>
      <c r="HT10" s="220"/>
      <c r="HU10" s="220"/>
      <c r="HV10" s="220"/>
      <c r="HW10" s="220"/>
      <c r="HX10" s="220"/>
      <c r="HY10" s="220"/>
      <c r="HZ10" s="220"/>
      <c r="IA10" s="220"/>
      <c r="IB10" s="220"/>
      <c r="IC10" s="220"/>
      <c r="ID10" s="220"/>
      <c r="IE10" s="220"/>
      <c r="IF10" s="220"/>
      <c r="IG10" s="220"/>
      <c r="IH10" s="220"/>
      <c r="II10" s="220"/>
      <c r="IJ10" s="220"/>
      <c r="IK10" s="220"/>
      <c r="IL10" s="220"/>
      <c r="IM10" s="220"/>
      <c r="IN10" s="220"/>
      <c r="IO10" s="220"/>
      <c r="IP10" s="220"/>
    </row>
    <row r="11" s="282" customFormat="1" ht="24" customHeight="1" spans="1:250">
      <c r="A11" s="231" t="s">
        <v>1345</v>
      </c>
      <c r="B11" s="232">
        <f>B12</f>
        <v>0</v>
      </c>
      <c r="C11" s="231" t="s">
        <v>1346</v>
      </c>
      <c r="D11" s="232">
        <v>7830</v>
      </c>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c r="CC11" s="220"/>
      <c r="CD11" s="220"/>
      <c r="CE11" s="220"/>
      <c r="CF11" s="220"/>
      <c r="CG11" s="220"/>
      <c r="CH11" s="220"/>
      <c r="CI11" s="220"/>
      <c r="CJ11" s="220"/>
      <c r="CK11" s="220"/>
      <c r="CL11" s="220"/>
      <c r="CM11" s="220"/>
      <c r="CN11" s="220"/>
      <c r="CO11" s="220"/>
      <c r="CP11" s="220"/>
      <c r="CQ11" s="220"/>
      <c r="CR11" s="220"/>
      <c r="CS11" s="220"/>
      <c r="CT11" s="220"/>
      <c r="CU11" s="220"/>
      <c r="CV11" s="220"/>
      <c r="CW11" s="220"/>
      <c r="CX11" s="220"/>
      <c r="CY11" s="220"/>
      <c r="CZ11" s="220"/>
      <c r="DA11" s="220"/>
      <c r="DB11" s="220"/>
      <c r="DC11" s="220"/>
      <c r="DD11" s="220"/>
      <c r="DE11" s="220"/>
      <c r="DF11" s="220"/>
      <c r="DG11" s="220"/>
      <c r="DH11" s="220"/>
      <c r="DI11" s="220"/>
      <c r="DJ11" s="220"/>
      <c r="DK11" s="220"/>
      <c r="DL11" s="220"/>
      <c r="DM11" s="220"/>
      <c r="DN11" s="220"/>
      <c r="DO11" s="220"/>
      <c r="DP11" s="220"/>
      <c r="DQ11" s="220"/>
      <c r="DR11" s="220"/>
      <c r="DS11" s="220"/>
      <c r="DT11" s="220"/>
      <c r="DU11" s="220"/>
      <c r="DV11" s="220"/>
      <c r="DW11" s="220"/>
      <c r="DX11" s="220"/>
      <c r="DY11" s="220"/>
      <c r="DZ11" s="220"/>
      <c r="EA11" s="220"/>
      <c r="EB11" s="220"/>
      <c r="EC11" s="220"/>
      <c r="ED11" s="220"/>
      <c r="EE11" s="220"/>
      <c r="EF11" s="220"/>
      <c r="EG11" s="220"/>
      <c r="EH11" s="220"/>
      <c r="EI11" s="220"/>
      <c r="EJ11" s="220"/>
      <c r="EK11" s="220"/>
      <c r="EL11" s="220"/>
      <c r="EM11" s="220"/>
      <c r="EN11" s="220"/>
      <c r="EO11" s="220"/>
      <c r="EP11" s="220"/>
      <c r="EQ11" s="220"/>
      <c r="ER11" s="220"/>
      <c r="ES11" s="220"/>
      <c r="ET11" s="220"/>
      <c r="EU11" s="220"/>
      <c r="EV11" s="220"/>
      <c r="EW11" s="220"/>
      <c r="EX11" s="220"/>
      <c r="EY11" s="220"/>
      <c r="EZ11" s="220"/>
      <c r="FA11" s="220"/>
      <c r="FB11" s="220"/>
      <c r="FC11" s="220"/>
      <c r="FD11" s="220"/>
      <c r="FE11" s="220"/>
      <c r="FF11" s="220"/>
      <c r="FG11" s="220"/>
      <c r="FH11" s="220"/>
      <c r="FI11" s="220"/>
      <c r="FJ11" s="220"/>
      <c r="FK11" s="220"/>
      <c r="FL11" s="220"/>
      <c r="FM11" s="220"/>
      <c r="FN11" s="220"/>
      <c r="FO11" s="220"/>
      <c r="FP11" s="220"/>
      <c r="FQ11" s="220"/>
      <c r="FR11" s="220"/>
      <c r="FS11" s="220"/>
      <c r="FT11" s="220"/>
      <c r="FU11" s="220"/>
      <c r="FV11" s="220"/>
      <c r="FW11" s="220"/>
      <c r="FX11" s="220"/>
      <c r="FY11" s="220"/>
      <c r="FZ11" s="220"/>
      <c r="GA11" s="220"/>
      <c r="GB11" s="220"/>
      <c r="GC11" s="220"/>
      <c r="GD11" s="220"/>
      <c r="GE11" s="220"/>
      <c r="GF11" s="220"/>
      <c r="GG11" s="220"/>
      <c r="GH11" s="220"/>
      <c r="GI11" s="220"/>
      <c r="GJ11" s="220"/>
      <c r="GK11" s="220"/>
      <c r="GL11" s="220"/>
      <c r="GM11" s="220"/>
      <c r="GN11" s="220"/>
      <c r="GO11" s="220"/>
      <c r="GP11" s="220"/>
      <c r="GQ11" s="220"/>
      <c r="GR11" s="220"/>
      <c r="GS11" s="220"/>
      <c r="GT11" s="220"/>
      <c r="GU11" s="220"/>
      <c r="GV11" s="220"/>
      <c r="GW11" s="220"/>
      <c r="GX11" s="220"/>
      <c r="GY11" s="220"/>
      <c r="GZ11" s="220"/>
      <c r="HA11" s="220"/>
      <c r="HB11" s="220"/>
      <c r="HC11" s="220"/>
      <c r="HD11" s="220"/>
      <c r="HE11" s="220"/>
      <c r="HF11" s="220"/>
      <c r="HG11" s="220"/>
      <c r="HH11" s="220"/>
      <c r="HI11" s="220"/>
      <c r="HJ11" s="220"/>
      <c r="HK11" s="220"/>
      <c r="HL11" s="220"/>
      <c r="HM11" s="220"/>
      <c r="HN11" s="220"/>
      <c r="HO11" s="220"/>
      <c r="HP11" s="220"/>
      <c r="HQ11" s="220"/>
      <c r="HR11" s="220"/>
      <c r="HS11" s="220"/>
      <c r="HT11" s="220"/>
      <c r="HU11" s="220"/>
      <c r="HV11" s="220"/>
      <c r="HW11" s="220"/>
      <c r="HX11" s="220"/>
      <c r="HY11" s="220"/>
      <c r="HZ11" s="220"/>
      <c r="IA11" s="220"/>
      <c r="IB11" s="220"/>
      <c r="IC11" s="220"/>
      <c r="ID11" s="220"/>
      <c r="IE11" s="220"/>
      <c r="IF11" s="220"/>
      <c r="IG11" s="220"/>
      <c r="IH11" s="220"/>
      <c r="II11" s="220"/>
      <c r="IJ11" s="220"/>
      <c r="IK11" s="220"/>
      <c r="IL11" s="220"/>
      <c r="IM11" s="220"/>
      <c r="IN11" s="220"/>
      <c r="IO11" s="220"/>
      <c r="IP11" s="220"/>
    </row>
    <row r="12" s="282" customFormat="1" ht="24" customHeight="1" spans="1:250">
      <c r="A12" s="231" t="s">
        <v>1347</v>
      </c>
      <c r="B12" s="232">
        <v>0</v>
      </c>
      <c r="C12" s="231" t="s">
        <v>1348</v>
      </c>
      <c r="D12" s="234"/>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0"/>
      <c r="DT12" s="220"/>
      <c r="DU12" s="220"/>
      <c r="DV12" s="220"/>
      <c r="DW12" s="220"/>
      <c r="DX12" s="220"/>
      <c r="DY12" s="220"/>
      <c r="DZ12" s="220"/>
      <c r="EA12" s="220"/>
      <c r="EB12" s="220"/>
      <c r="EC12" s="220"/>
      <c r="ED12" s="220"/>
      <c r="EE12" s="220"/>
      <c r="EF12" s="220"/>
      <c r="EG12" s="220"/>
      <c r="EH12" s="220"/>
      <c r="EI12" s="220"/>
      <c r="EJ12" s="220"/>
      <c r="EK12" s="220"/>
      <c r="EL12" s="220"/>
      <c r="EM12" s="220"/>
      <c r="EN12" s="220"/>
      <c r="EO12" s="220"/>
      <c r="EP12" s="220"/>
      <c r="EQ12" s="220"/>
      <c r="ER12" s="220"/>
      <c r="ES12" s="220"/>
      <c r="ET12" s="220"/>
      <c r="EU12" s="220"/>
      <c r="EV12" s="220"/>
      <c r="EW12" s="220"/>
      <c r="EX12" s="220"/>
      <c r="EY12" s="220"/>
      <c r="EZ12" s="220"/>
      <c r="FA12" s="220"/>
      <c r="FB12" s="220"/>
      <c r="FC12" s="220"/>
      <c r="FD12" s="220"/>
      <c r="FE12" s="220"/>
      <c r="FF12" s="220"/>
      <c r="FG12" s="220"/>
      <c r="FH12" s="220"/>
      <c r="FI12" s="220"/>
      <c r="FJ12" s="220"/>
      <c r="FK12" s="220"/>
      <c r="FL12" s="220"/>
      <c r="FM12" s="220"/>
      <c r="FN12" s="220"/>
      <c r="FO12" s="220"/>
      <c r="FP12" s="220"/>
      <c r="FQ12" s="220"/>
      <c r="FR12" s="220"/>
      <c r="FS12" s="220"/>
      <c r="FT12" s="220"/>
      <c r="FU12" s="220"/>
      <c r="FV12" s="220"/>
      <c r="FW12" s="220"/>
      <c r="FX12" s="220"/>
      <c r="FY12" s="220"/>
      <c r="FZ12" s="220"/>
      <c r="GA12" s="220"/>
      <c r="GB12" s="220"/>
      <c r="GC12" s="220"/>
      <c r="GD12" s="220"/>
      <c r="GE12" s="220"/>
      <c r="GF12" s="220"/>
      <c r="GG12" s="220"/>
      <c r="GH12" s="220"/>
      <c r="GI12" s="220"/>
      <c r="GJ12" s="220"/>
      <c r="GK12" s="220"/>
      <c r="GL12" s="220"/>
      <c r="GM12" s="220"/>
      <c r="GN12" s="220"/>
      <c r="GO12" s="220"/>
      <c r="GP12" s="220"/>
      <c r="GQ12" s="220"/>
      <c r="GR12" s="220"/>
      <c r="GS12" s="220"/>
      <c r="GT12" s="220"/>
      <c r="GU12" s="220"/>
      <c r="GV12" s="220"/>
      <c r="GW12" s="220"/>
      <c r="GX12" s="220"/>
      <c r="GY12" s="220"/>
      <c r="GZ12" s="220"/>
      <c r="HA12" s="220"/>
      <c r="HB12" s="220"/>
      <c r="HC12" s="220"/>
      <c r="HD12" s="220"/>
      <c r="HE12" s="220"/>
      <c r="HF12" s="220"/>
      <c r="HG12" s="220"/>
      <c r="HH12" s="220"/>
      <c r="HI12" s="220"/>
      <c r="HJ12" s="220"/>
      <c r="HK12" s="220"/>
      <c r="HL12" s="220"/>
      <c r="HM12" s="220"/>
      <c r="HN12" s="220"/>
      <c r="HO12" s="220"/>
      <c r="HP12" s="220"/>
      <c r="HQ12" s="220"/>
      <c r="HR12" s="220"/>
      <c r="HS12" s="220"/>
      <c r="HT12" s="220"/>
      <c r="HU12" s="220"/>
      <c r="HV12" s="220"/>
      <c r="HW12" s="220"/>
      <c r="HX12" s="220"/>
      <c r="HY12" s="220"/>
      <c r="HZ12" s="220"/>
      <c r="IA12" s="220"/>
      <c r="IB12" s="220"/>
      <c r="IC12" s="220"/>
      <c r="ID12" s="220"/>
      <c r="IE12" s="220"/>
      <c r="IF12" s="220"/>
      <c r="IG12" s="220"/>
      <c r="IH12" s="220"/>
      <c r="II12" s="220"/>
      <c r="IJ12" s="220"/>
      <c r="IK12" s="220"/>
      <c r="IL12" s="220"/>
      <c r="IM12" s="220"/>
      <c r="IN12" s="220"/>
      <c r="IO12" s="220"/>
      <c r="IP12" s="220"/>
    </row>
    <row r="13" s="282" customFormat="1" ht="24" customHeight="1" spans="1:250">
      <c r="A13" s="231" t="s">
        <v>92</v>
      </c>
      <c r="B13" s="232">
        <f>B14</f>
        <v>171200</v>
      </c>
      <c r="C13" s="231" t="s">
        <v>1122</v>
      </c>
      <c r="D13" s="233">
        <v>0</v>
      </c>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c r="CC13" s="220"/>
      <c r="CD13" s="220"/>
      <c r="CE13" s="220"/>
      <c r="CF13" s="220"/>
      <c r="CG13" s="220"/>
      <c r="CH13" s="220"/>
      <c r="CI13" s="220"/>
      <c r="CJ13" s="220"/>
      <c r="CK13" s="220"/>
      <c r="CL13" s="220"/>
      <c r="CM13" s="220"/>
      <c r="CN13" s="220"/>
      <c r="CO13" s="220"/>
      <c r="CP13" s="220"/>
      <c r="CQ13" s="220"/>
      <c r="CR13" s="220"/>
      <c r="CS13" s="220"/>
      <c r="CT13" s="220"/>
      <c r="CU13" s="220"/>
      <c r="CV13" s="220"/>
      <c r="CW13" s="220"/>
      <c r="CX13" s="220"/>
      <c r="CY13" s="220"/>
      <c r="CZ13" s="220"/>
      <c r="DA13" s="220"/>
      <c r="DB13" s="220"/>
      <c r="DC13" s="220"/>
      <c r="DD13" s="220"/>
      <c r="DE13" s="220"/>
      <c r="DF13" s="220"/>
      <c r="DG13" s="220"/>
      <c r="DH13" s="220"/>
      <c r="DI13" s="220"/>
      <c r="DJ13" s="220"/>
      <c r="DK13" s="220"/>
      <c r="DL13" s="220"/>
      <c r="DM13" s="220"/>
      <c r="DN13" s="220"/>
      <c r="DO13" s="220"/>
      <c r="DP13" s="220"/>
      <c r="DQ13" s="220"/>
      <c r="DR13" s="220"/>
      <c r="DS13" s="220"/>
      <c r="DT13" s="220"/>
      <c r="DU13" s="220"/>
      <c r="DV13" s="220"/>
      <c r="DW13" s="220"/>
      <c r="DX13" s="220"/>
      <c r="DY13" s="220"/>
      <c r="DZ13" s="220"/>
      <c r="EA13" s="220"/>
      <c r="EB13" s="220"/>
      <c r="EC13" s="220"/>
      <c r="ED13" s="220"/>
      <c r="EE13" s="220"/>
      <c r="EF13" s="220"/>
      <c r="EG13" s="220"/>
      <c r="EH13" s="220"/>
      <c r="EI13" s="220"/>
      <c r="EJ13" s="220"/>
      <c r="EK13" s="220"/>
      <c r="EL13" s="220"/>
      <c r="EM13" s="220"/>
      <c r="EN13" s="220"/>
      <c r="EO13" s="220"/>
      <c r="EP13" s="220"/>
      <c r="EQ13" s="220"/>
      <c r="ER13" s="220"/>
      <c r="ES13" s="220"/>
      <c r="ET13" s="220"/>
      <c r="EU13" s="220"/>
      <c r="EV13" s="220"/>
      <c r="EW13" s="220"/>
      <c r="EX13" s="220"/>
      <c r="EY13" s="220"/>
      <c r="EZ13" s="220"/>
      <c r="FA13" s="220"/>
      <c r="FB13" s="220"/>
      <c r="FC13" s="220"/>
      <c r="FD13" s="220"/>
      <c r="FE13" s="220"/>
      <c r="FF13" s="220"/>
      <c r="FG13" s="220"/>
      <c r="FH13" s="220"/>
      <c r="FI13" s="220"/>
      <c r="FJ13" s="220"/>
      <c r="FK13" s="220"/>
      <c r="FL13" s="220"/>
      <c r="FM13" s="220"/>
      <c r="FN13" s="220"/>
      <c r="FO13" s="220"/>
      <c r="FP13" s="220"/>
      <c r="FQ13" s="220"/>
      <c r="FR13" s="220"/>
      <c r="FS13" s="220"/>
      <c r="FT13" s="220"/>
      <c r="FU13" s="220"/>
      <c r="FV13" s="220"/>
      <c r="FW13" s="220"/>
      <c r="FX13" s="220"/>
      <c r="FY13" s="220"/>
      <c r="FZ13" s="220"/>
      <c r="GA13" s="220"/>
      <c r="GB13" s="220"/>
      <c r="GC13" s="220"/>
      <c r="GD13" s="220"/>
      <c r="GE13" s="220"/>
      <c r="GF13" s="220"/>
      <c r="GG13" s="220"/>
      <c r="GH13" s="220"/>
      <c r="GI13" s="220"/>
      <c r="GJ13" s="220"/>
      <c r="GK13" s="220"/>
      <c r="GL13" s="220"/>
      <c r="GM13" s="220"/>
      <c r="GN13" s="220"/>
      <c r="GO13" s="220"/>
      <c r="GP13" s="220"/>
      <c r="GQ13" s="220"/>
      <c r="GR13" s="220"/>
      <c r="GS13" s="220"/>
      <c r="GT13" s="220"/>
      <c r="GU13" s="220"/>
      <c r="GV13" s="220"/>
      <c r="GW13" s="220"/>
      <c r="GX13" s="220"/>
      <c r="GY13" s="220"/>
      <c r="GZ13" s="220"/>
      <c r="HA13" s="220"/>
      <c r="HB13" s="220"/>
      <c r="HC13" s="220"/>
      <c r="HD13" s="220"/>
      <c r="HE13" s="220"/>
      <c r="HF13" s="220"/>
      <c r="HG13" s="220"/>
      <c r="HH13" s="220"/>
      <c r="HI13" s="220"/>
      <c r="HJ13" s="220"/>
      <c r="HK13" s="220"/>
      <c r="HL13" s="220"/>
      <c r="HM13" s="220"/>
      <c r="HN13" s="220"/>
      <c r="HO13" s="220"/>
      <c r="HP13" s="220"/>
      <c r="HQ13" s="220"/>
      <c r="HR13" s="220"/>
      <c r="HS13" s="220"/>
      <c r="HT13" s="220"/>
      <c r="HU13" s="220"/>
      <c r="HV13" s="220"/>
      <c r="HW13" s="220"/>
      <c r="HX13" s="220"/>
      <c r="HY13" s="220"/>
      <c r="HZ13" s="220"/>
      <c r="IA13" s="220"/>
      <c r="IB13" s="220"/>
      <c r="IC13" s="220"/>
      <c r="ID13" s="220"/>
      <c r="IE13" s="220"/>
      <c r="IF13" s="220"/>
      <c r="IG13" s="220"/>
      <c r="IH13" s="220"/>
      <c r="II13" s="220"/>
      <c r="IJ13" s="220"/>
      <c r="IK13" s="220"/>
      <c r="IL13" s="220"/>
      <c r="IM13" s="220"/>
      <c r="IN13" s="220"/>
      <c r="IO13" s="220"/>
      <c r="IP13" s="220"/>
    </row>
    <row r="14" s="282" customFormat="1" ht="24" customHeight="1" spans="1:250">
      <c r="A14" s="231" t="s">
        <v>1349</v>
      </c>
      <c r="B14" s="233">
        <v>171200</v>
      </c>
      <c r="C14" s="231"/>
      <c r="D14" s="235"/>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c r="CC14" s="220"/>
      <c r="CD14" s="220"/>
      <c r="CE14" s="220"/>
      <c r="CF14" s="220"/>
      <c r="CG14" s="220"/>
      <c r="CH14" s="220"/>
      <c r="CI14" s="220"/>
      <c r="CJ14" s="220"/>
      <c r="CK14" s="220"/>
      <c r="CL14" s="220"/>
      <c r="CM14" s="220"/>
      <c r="CN14" s="220"/>
      <c r="CO14" s="220"/>
      <c r="CP14" s="220"/>
      <c r="CQ14" s="220"/>
      <c r="CR14" s="220"/>
      <c r="CS14" s="220"/>
      <c r="CT14" s="220"/>
      <c r="CU14" s="220"/>
      <c r="CV14" s="220"/>
      <c r="CW14" s="220"/>
      <c r="CX14" s="220"/>
      <c r="CY14" s="220"/>
      <c r="CZ14" s="220"/>
      <c r="DA14" s="220"/>
      <c r="DB14" s="220"/>
      <c r="DC14" s="220"/>
      <c r="DD14" s="220"/>
      <c r="DE14" s="220"/>
      <c r="DF14" s="220"/>
      <c r="DG14" s="220"/>
      <c r="DH14" s="220"/>
      <c r="DI14" s="220"/>
      <c r="DJ14" s="220"/>
      <c r="DK14" s="220"/>
      <c r="DL14" s="220"/>
      <c r="DM14" s="220"/>
      <c r="DN14" s="220"/>
      <c r="DO14" s="220"/>
      <c r="DP14" s="220"/>
      <c r="DQ14" s="220"/>
      <c r="DR14" s="220"/>
      <c r="DS14" s="220"/>
      <c r="DT14" s="220"/>
      <c r="DU14" s="220"/>
      <c r="DV14" s="220"/>
      <c r="DW14" s="220"/>
      <c r="DX14" s="220"/>
      <c r="DY14" s="220"/>
      <c r="DZ14" s="220"/>
      <c r="EA14" s="220"/>
      <c r="EB14" s="220"/>
      <c r="EC14" s="220"/>
      <c r="ED14" s="220"/>
      <c r="EE14" s="220"/>
      <c r="EF14" s="220"/>
      <c r="EG14" s="220"/>
      <c r="EH14" s="220"/>
      <c r="EI14" s="220"/>
      <c r="EJ14" s="220"/>
      <c r="EK14" s="220"/>
      <c r="EL14" s="220"/>
      <c r="EM14" s="220"/>
      <c r="EN14" s="220"/>
      <c r="EO14" s="220"/>
      <c r="EP14" s="220"/>
      <c r="EQ14" s="220"/>
      <c r="ER14" s="220"/>
      <c r="ES14" s="220"/>
      <c r="ET14" s="220"/>
      <c r="EU14" s="220"/>
      <c r="EV14" s="220"/>
      <c r="EW14" s="220"/>
      <c r="EX14" s="220"/>
      <c r="EY14" s="220"/>
      <c r="EZ14" s="220"/>
      <c r="FA14" s="220"/>
      <c r="FB14" s="220"/>
      <c r="FC14" s="220"/>
      <c r="FD14" s="220"/>
      <c r="FE14" s="220"/>
      <c r="FF14" s="220"/>
      <c r="FG14" s="220"/>
      <c r="FH14" s="220"/>
      <c r="FI14" s="220"/>
      <c r="FJ14" s="220"/>
      <c r="FK14" s="220"/>
      <c r="FL14" s="220"/>
      <c r="FM14" s="220"/>
      <c r="FN14" s="220"/>
      <c r="FO14" s="220"/>
      <c r="FP14" s="220"/>
      <c r="FQ14" s="220"/>
      <c r="FR14" s="220"/>
      <c r="FS14" s="220"/>
      <c r="FT14" s="220"/>
      <c r="FU14" s="220"/>
      <c r="FV14" s="220"/>
      <c r="FW14" s="220"/>
      <c r="FX14" s="220"/>
      <c r="FY14" s="220"/>
      <c r="FZ14" s="220"/>
      <c r="GA14" s="220"/>
      <c r="GB14" s="220"/>
      <c r="GC14" s="220"/>
      <c r="GD14" s="220"/>
      <c r="GE14" s="220"/>
      <c r="GF14" s="220"/>
      <c r="GG14" s="220"/>
      <c r="GH14" s="220"/>
      <c r="GI14" s="220"/>
      <c r="GJ14" s="220"/>
      <c r="GK14" s="220"/>
      <c r="GL14" s="220"/>
      <c r="GM14" s="220"/>
      <c r="GN14" s="220"/>
      <c r="GO14" s="220"/>
      <c r="GP14" s="220"/>
      <c r="GQ14" s="220"/>
      <c r="GR14" s="220"/>
      <c r="GS14" s="220"/>
      <c r="GT14" s="220"/>
      <c r="GU14" s="220"/>
      <c r="GV14" s="220"/>
      <c r="GW14" s="220"/>
      <c r="GX14" s="220"/>
      <c r="GY14" s="220"/>
      <c r="GZ14" s="220"/>
      <c r="HA14" s="220"/>
      <c r="HB14" s="220"/>
      <c r="HC14" s="220"/>
      <c r="HD14" s="220"/>
      <c r="HE14" s="220"/>
      <c r="HF14" s="220"/>
      <c r="HG14" s="220"/>
      <c r="HH14" s="220"/>
      <c r="HI14" s="220"/>
      <c r="HJ14" s="220"/>
      <c r="HK14" s="220"/>
      <c r="HL14" s="220"/>
      <c r="HM14" s="220"/>
      <c r="HN14" s="220"/>
      <c r="HO14" s="220"/>
      <c r="HP14" s="220"/>
      <c r="HQ14" s="220"/>
      <c r="HR14" s="220"/>
      <c r="HS14" s="220"/>
      <c r="HT14" s="220"/>
      <c r="HU14" s="220"/>
      <c r="HV14" s="220"/>
      <c r="HW14" s="220"/>
      <c r="HX14" s="220"/>
      <c r="HY14" s="220"/>
      <c r="HZ14" s="220"/>
      <c r="IA14" s="220"/>
      <c r="IB14" s="220"/>
      <c r="IC14" s="220"/>
      <c r="ID14" s="220"/>
      <c r="IE14" s="220"/>
      <c r="IF14" s="220"/>
      <c r="IG14" s="220"/>
      <c r="IH14" s="220"/>
      <c r="II14" s="220"/>
      <c r="IJ14" s="220"/>
      <c r="IK14" s="220"/>
      <c r="IL14" s="220"/>
      <c r="IM14" s="220"/>
      <c r="IN14" s="220"/>
      <c r="IO14" s="220"/>
      <c r="IP14" s="220"/>
    </row>
    <row r="15" s="282" customFormat="1" ht="24" customHeight="1" spans="1:250">
      <c r="A15" s="231"/>
      <c r="B15" s="235"/>
      <c r="C15" s="231" t="s">
        <v>1350</v>
      </c>
      <c r="D15" s="232">
        <v>0</v>
      </c>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c r="EI15" s="220"/>
      <c r="EJ15" s="220"/>
      <c r="EK15" s="220"/>
      <c r="EL15" s="220"/>
      <c r="EM15" s="220"/>
      <c r="EN15" s="220"/>
      <c r="EO15" s="220"/>
      <c r="EP15" s="220"/>
      <c r="EQ15" s="220"/>
      <c r="ER15" s="220"/>
      <c r="ES15" s="220"/>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20"/>
      <c r="GG15" s="220"/>
      <c r="GH15" s="220"/>
      <c r="GI15" s="220"/>
      <c r="GJ15" s="220"/>
      <c r="GK15" s="220"/>
      <c r="GL15" s="220"/>
      <c r="GM15" s="220"/>
      <c r="GN15" s="220"/>
      <c r="GO15" s="220"/>
      <c r="GP15" s="220"/>
      <c r="GQ15" s="220"/>
      <c r="GR15" s="220"/>
      <c r="GS15" s="220"/>
      <c r="GT15" s="220"/>
      <c r="GU15" s="220"/>
      <c r="GV15" s="220"/>
      <c r="GW15" s="220"/>
      <c r="GX15" s="220"/>
      <c r="GY15" s="220"/>
      <c r="GZ15" s="220"/>
      <c r="HA15" s="220"/>
      <c r="HB15" s="220"/>
      <c r="HC15" s="220"/>
      <c r="HD15" s="220"/>
      <c r="HE15" s="220"/>
      <c r="HF15" s="220"/>
      <c r="HG15" s="220"/>
      <c r="HH15" s="220"/>
      <c r="HI15" s="220"/>
      <c r="HJ15" s="220"/>
      <c r="HK15" s="220"/>
      <c r="HL15" s="220"/>
      <c r="HM15" s="220"/>
      <c r="HN15" s="220"/>
      <c r="HO15" s="220"/>
      <c r="HP15" s="220"/>
      <c r="HQ15" s="220"/>
      <c r="HR15" s="220"/>
      <c r="HS15" s="220"/>
      <c r="HT15" s="220"/>
      <c r="HU15" s="220"/>
      <c r="HV15" s="220"/>
      <c r="HW15" s="220"/>
      <c r="HX15" s="220"/>
      <c r="HY15" s="220"/>
      <c r="HZ15" s="220"/>
      <c r="IA15" s="220"/>
      <c r="IB15" s="220"/>
      <c r="IC15" s="220"/>
      <c r="ID15" s="220"/>
      <c r="IE15" s="220"/>
      <c r="IF15" s="220"/>
      <c r="IG15" s="220"/>
      <c r="IH15" s="220"/>
      <c r="II15" s="220"/>
      <c r="IJ15" s="220"/>
      <c r="IK15" s="220"/>
      <c r="IL15" s="220"/>
      <c r="IM15" s="220"/>
      <c r="IN15" s="220"/>
      <c r="IO15" s="220"/>
      <c r="IP15" s="220"/>
    </row>
    <row r="16" s="282" customFormat="1" ht="24" customHeight="1" spans="1:250">
      <c r="A16" s="231"/>
      <c r="B16" s="235"/>
      <c r="C16" s="231" t="s">
        <v>1351</v>
      </c>
      <c r="D16" s="232">
        <f>B17-D5-D6-D8-D9-D10-D13-0-D15</f>
        <v>22</v>
      </c>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c r="CC16" s="220"/>
      <c r="CD16" s="220"/>
      <c r="CE16" s="220"/>
      <c r="CF16" s="220"/>
      <c r="CG16" s="220"/>
      <c r="CH16" s="220"/>
      <c r="CI16" s="220"/>
      <c r="CJ16" s="220"/>
      <c r="CK16" s="220"/>
      <c r="CL16" s="220"/>
      <c r="CM16" s="220"/>
      <c r="CN16" s="220"/>
      <c r="CO16" s="220"/>
      <c r="CP16" s="220"/>
      <c r="CQ16" s="220"/>
      <c r="CR16" s="220"/>
      <c r="CS16" s="220"/>
      <c r="CT16" s="220"/>
      <c r="CU16" s="220"/>
      <c r="CV16" s="220"/>
      <c r="CW16" s="220"/>
      <c r="CX16" s="220"/>
      <c r="CY16" s="220"/>
      <c r="CZ16" s="220"/>
      <c r="DA16" s="220"/>
      <c r="DB16" s="220"/>
      <c r="DC16" s="220"/>
      <c r="DD16" s="220"/>
      <c r="DE16" s="220"/>
      <c r="DF16" s="220"/>
      <c r="DG16" s="220"/>
      <c r="DH16" s="220"/>
      <c r="DI16" s="220"/>
      <c r="DJ16" s="220"/>
      <c r="DK16" s="220"/>
      <c r="DL16" s="220"/>
      <c r="DM16" s="220"/>
      <c r="DN16" s="220"/>
      <c r="DO16" s="220"/>
      <c r="DP16" s="220"/>
      <c r="DQ16" s="220"/>
      <c r="DR16" s="220"/>
      <c r="DS16" s="220"/>
      <c r="DT16" s="220"/>
      <c r="DU16" s="220"/>
      <c r="DV16" s="220"/>
      <c r="DW16" s="220"/>
      <c r="DX16" s="220"/>
      <c r="DY16" s="220"/>
      <c r="DZ16" s="220"/>
      <c r="EA16" s="220"/>
      <c r="EB16" s="220"/>
      <c r="EC16" s="220"/>
      <c r="ED16" s="220"/>
      <c r="EE16" s="220"/>
      <c r="EF16" s="220"/>
      <c r="EG16" s="220"/>
      <c r="EH16" s="220"/>
      <c r="EI16" s="220"/>
      <c r="EJ16" s="220"/>
      <c r="EK16" s="220"/>
      <c r="EL16" s="220"/>
      <c r="EM16" s="220"/>
      <c r="EN16" s="220"/>
      <c r="EO16" s="220"/>
      <c r="EP16" s="220"/>
      <c r="EQ16" s="220"/>
      <c r="ER16" s="220"/>
      <c r="ES16" s="220"/>
      <c r="ET16" s="220"/>
      <c r="EU16" s="220"/>
      <c r="EV16" s="220"/>
      <c r="EW16" s="220"/>
      <c r="EX16" s="220"/>
      <c r="EY16" s="220"/>
      <c r="EZ16" s="220"/>
      <c r="FA16" s="220"/>
      <c r="FB16" s="220"/>
      <c r="FC16" s="220"/>
      <c r="FD16" s="220"/>
      <c r="FE16" s="220"/>
      <c r="FF16" s="220"/>
      <c r="FG16" s="220"/>
      <c r="FH16" s="220"/>
      <c r="FI16" s="220"/>
      <c r="FJ16" s="220"/>
      <c r="FK16" s="220"/>
      <c r="FL16" s="220"/>
      <c r="FM16" s="220"/>
      <c r="FN16" s="220"/>
      <c r="FO16" s="220"/>
      <c r="FP16" s="220"/>
      <c r="FQ16" s="220"/>
      <c r="FR16" s="220"/>
      <c r="FS16" s="220"/>
      <c r="FT16" s="220"/>
      <c r="FU16" s="220"/>
      <c r="FV16" s="220"/>
      <c r="FW16" s="220"/>
      <c r="FX16" s="220"/>
      <c r="FY16" s="220"/>
      <c r="FZ16" s="220"/>
      <c r="GA16" s="220"/>
      <c r="GB16" s="220"/>
      <c r="GC16" s="220"/>
      <c r="GD16" s="220"/>
      <c r="GE16" s="220"/>
      <c r="GF16" s="220"/>
      <c r="GG16" s="220"/>
      <c r="GH16" s="220"/>
      <c r="GI16" s="220"/>
      <c r="GJ16" s="220"/>
      <c r="GK16" s="220"/>
      <c r="GL16" s="220"/>
      <c r="GM16" s="220"/>
      <c r="GN16" s="220"/>
      <c r="GO16" s="220"/>
      <c r="GP16" s="220"/>
      <c r="GQ16" s="220"/>
      <c r="GR16" s="220"/>
      <c r="GS16" s="220"/>
      <c r="GT16" s="220"/>
      <c r="GU16" s="220"/>
      <c r="GV16" s="220"/>
      <c r="GW16" s="220"/>
      <c r="GX16" s="220"/>
      <c r="GY16" s="220"/>
      <c r="GZ16" s="220"/>
      <c r="HA16" s="220"/>
      <c r="HB16" s="220"/>
      <c r="HC16" s="220"/>
      <c r="HD16" s="220"/>
      <c r="HE16" s="220"/>
      <c r="HF16" s="220"/>
      <c r="HG16" s="220"/>
      <c r="HH16" s="220"/>
      <c r="HI16" s="220"/>
      <c r="HJ16" s="220"/>
      <c r="HK16" s="220"/>
      <c r="HL16" s="220"/>
      <c r="HM16" s="220"/>
      <c r="HN16" s="220"/>
      <c r="HO16" s="220"/>
      <c r="HP16" s="220"/>
      <c r="HQ16" s="220"/>
      <c r="HR16" s="220"/>
      <c r="HS16" s="220"/>
      <c r="HT16" s="220"/>
      <c r="HU16" s="220"/>
      <c r="HV16" s="220"/>
      <c r="HW16" s="220"/>
      <c r="HX16" s="220"/>
      <c r="HY16" s="220"/>
      <c r="HZ16" s="220"/>
      <c r="IA16" s="220"/>
      <c r="IB16" s="220"/>
      <c r="IC16" s="220"/>
      <c r="ID16" s="220"/>
      <c r="IE16" s="220"/>
      <c r="IF16" s="220"/>
      <c r="IG16" s="220"/>
      <c r="IH16" s="220"/>
      <c r="II16" s="220"/>
      <c r="IJ16" s="220"/>
      <c r="IK16" s="220"/>
      <c r="IL16" s="220"/>
      <c r="IM16" s="220"/>
      <c r="IN16" s="220"/>
      <c r="IO16" s="220"/>
      <c r="IP16" s="220"/>
    </row>
    <row r="17" s="282" customFormat="1" ht="24" customHeight="1" spans="1:250">
      <c r="A17" s="230" t="s">
        <v>1352</v>
      </c>
      <c r="B17" s="232">
        <f>B5++B6+B9+B14</f>
        <v>424756</v>
      </c>
      <c r="C17" s="230" t="s">
        <v>1353</v>
      </c>
      <c r="D17" s="232">
        <f>SUM(D5,D6,D8,D9,D10,D13,D15:D16)</f>
        <v>424756</v>
      </c>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c r="CC17" s="220"/>
      <c r="CD17" s="220"/>
      <c r="CE17" s="220"/>
      <c r="CF17" s="220"/>
      <c r="CG17" s="220"/>
      <c r="CH17" s="220"/>
      <c r="CI17" s="220"/>
      <c r="CJ17" s="220"/>
      <c r="CK17" s="220"/>
      <c r="CL17" s="220"/>
      <c r="CM17" s="220"/>
      <c r="CN17" s="220"/>
      <c r="CO17" s="220"/>
      <c r="CP17" s="220"/>
      <c r="CQ17" s="220"/>
      <c r="CR17" s="220"/>
      <c r="CS17" s="220"/>
      <c r="CT17" s="220"/>
      <c r="CU17" s="220"/>
      <c r="CV17" s="220"/>
      <c r="CW17" s="220"/>
      <c r="CX17" s="220"/>
      <c r="CY17" s="220"/>
      <c r="CZ17" s="220"/>
      <c r="DA17" s="220"/>
      <c r="DB17" s="220"/>
      <c r="DC17" s="220"/>
      <c r="DD17" s="220"/>
      <c r="DE17" s="220"/>
      <c r="DF17" s="220"/>
      <c r="DG17" s="220"/>
      <c r="DH17" s="220"/>
      <c r="DI17" s="220"/>
      <c r="DJ17" s="220"/>
      <c r="DK17" s="220"/>
      <c r="DL17" s="220"/>
      <c r="DM17" s="220"/>
      <c r="DN17" s="220"/>
      <c r="DO17" s="220"/>
      <c r="DP17" s="220"/>
      <c r="DQ17" s="220"/>
      <c r="DR17" s="220"/>
      <c r="DS17" s="220"/>
      <c r="DT17" s="220"/>
      <c r="DU17" s="220"/>
      <c r="DV17" s="220"/>
      <c r="DW17" s="220"/>
      <c r="DX17" s="220"/>
      <c r="DY17" s="220"/>
      <c r="DZ17" s="220"/>
      <c r="EA17" s="220"/>
      <c r="EB17" s="220"/>
      <c r="EC17" s="220"/>
      <c r="ED17" s="220"/>
      <c r="EE17" s="220"/>
      <c r="EF17" s="220"/>
      <c r="EG17" s="220"/>
      <c r="EH17" s="220"/>
      <c r="EI17" s="220"/>
      <c r="EJ17" s="220"/>
      <c r="EK17" s="220"/>
      <c r="EL17" s="220"/>
      <c r="EM17" s="220"/>
      <c r="EN17" s="220"/>
      <c r="EO17" s="220"/>
      <c r="EP17" s="220"/>
      <c r="EQ17" s="220"/>
      <c r="ER17" s="220"/>
      <c r="ES17" s="220"/>
      <c r="ET17" s="220"/>
      <c r="EU17" s="220"/>
      <c r="EV17" s="220"/>
      <c r="EW17" s="220"/>
      <c r="EX17" s="220"/>
      <c r="EY17" s="220"/>
      <c r="EZ17" s="220"/>
      <c r="FA17" s="220"/>
      <c r="FB17" s="220"/>
      <c r="FC17" s="220"/>
      <c r="FD17" s="220"/>
      <c r="FE17" s="220"/>
      <c r="FF17" s="220"/>
      <c r="FG17" s="220"/>
      <c r="FH17" s="220"/>
      <c r="FI17" s="220"/>
      <c r="FJ17" s="220"/>
      <c r="FK17" s="220"/>
      <c r="FL17" s="220"/>
      <c r="FM17" s="220"/>
      <c r="FN17" s="220"/>
      <c r="FO17" s="220"/>
      <c r="FP17" s="220"/>
      <c r="FQ17" s="220"/>
      <c r="FR17" s="220"/>
      <c r="FS17" s="220"/>
      <c r="FT17" s="220"/>
      <c r="FU17" s="220"/>
      <c r="FV17" s="220"/>
      <c r="FW17" s="220"/>
      <c r="FX17" s="220"/>
      <c r="FY17" s="220"/>
      <c r="FZ17" s="220"/>
      <c r="GA17" s="220"/>
      <c r="GB17" s="220"/>
      <c r="GC17" s="220"/>
      <c r="GD17" s="220"/>
      <c r="GE17" s="220"/>
      <c r="GF17" s="220"/>
      <c r="GG17" s="220"/>
      <c r="GH17" s="220"/>
      <c r="GI17" s="220"/>
      <c r="GJ17" s="220"/>
      <c r="GK17" s="220"/>
      <c r="GL17" s="220"/>
      <c r="GM17" s="220"/>
      <c r="GN17" s="220"/>
      <c r="GO17" s="220"/>
      <c r="GP17" s="220"/>
      <c r="GQ17" s="220"/>
      <c r="GR17" s="220"/>
      <c r="GS17" s="220"/>
      <c r="GT17" s="220"/>
      <c r="GU17" s="220"/>
      <c r="GV17" s="220"/>
      <c r="GW17" s="220"/>
      <c r="GX17" s="220"/>
      <c r="GY17" s="220"/>
      <c r="GZ17" s="220"/>
      <c r="HA17" s="220"/>
      <c r="HB17" s="220"/>
      <c r="HC17" s="220"/>
      <c r="HD17" s="220"/>
      <c r="HE17" s="220"/>
      <c r="HF17" s="220"/>
      <c r="HG17" s="220"/>
      <c r="HH17" s="220"/>
      <c r="HI17" s="220"/>
      <c r="HJ17" s="220"/>
      <c r="HK17" s="220"/>
      <c r="HL17" s="220"/>
      <c r="HM17" s="220"/>
      <c r="HN17" s="220"/>
      <c r="HO17" s="220"/>
      <c r="HP17" s="220"/>
      <c r="HQ17" s="220"/>
      <c r="HR17" s="220"/>
      <c r="HS17" s="220"/>
      <c r="HT17" s="220"/>
      <c r="HU17" s="220"/>
      <c r="HV17" s="220"/>
      <c r="HW17" s="220"/>
      <c r="HX17" s="220"/>
      <c r="HY17" s="220"/>
      <c r="HZ17" s="220"/>
      <c r="IA17" s="220"/>
      <c r="IB17" s="220"/>
      <c r="IC17" s="220"/>
      <c r="ID17" s="220"/>
      <c r="IE17" s="220"/>
      <c r="IF17" s="220"/>
      <c r="IG17" s="220"/>
      <c r="IH17" s="220"/>
      <c r="II17" s="220"/>
      <c r="IJ17" s="220"/>
      <c r="IK17" s="220"/>
      <c r="IL17" s="220"/>
      <c r="IM17" s="220"/>
      <c r="IN17" s="220"/>
      <c r="IO17" s="220"/>
      <c r="IP17" s="220"/>
    </row>
    <row r="18" s="282" customFormat="1" ht="24" customHeight="1" spans="1:250">
      <c r="A18" s="220"/>
      <c r="B18" s="237"/>
      <c r="C18" s="220"/>
      <c r="D18" s="236"/>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220"/>
      <c r="CO18" s="220"/>
      <c r="CP18" s="220"/>
      <c r="CQ18" s="220"/>
      <c r="CR18" s="220"/>
      <c r="CS18" s="220"/>
      <c r="CT18" s="220"/>
      <c r="CU18" s="220"/>
      <c r="CV18" s="220"/>
      <c r="CW18" s="220"/>
      <c r="CX18" s="220"/>
      <c r="CY18" s="220"/>
      <c r="CZ18" s="220"/>
      <c r="DA18" s="220"/>
      <c r="DB18" s="220"/>
      <c r="DC18" s="220"/>
      <c r="DD18" s="220"/>
      <c r="DE18" s="220"/>
      <c r="DF18" s="220"/>
      <c r="DG18" s="220"/>
      <c r="DH18" s="220"/>
      <c r="DI18" s="220"/>
      <c r="DJ18" s="220"/>
      <c r="DK18" s="220"/>
      <c r="DL18" s="220"/>
      <c r="DM18" s="220"/>
      <c r="DN18" s="220"/>
      <c r="DO18" s="220"/>
      <c r="DP18" s="220"/>
      <c r="DQ18" s="220"/>
      <c r="DR18" s="220"/>
      <c r="DS18" s="220"/>
      <c r="DT18" s="220"/>
      <c r="DU18" s="220"/>
      <c r="DV18" s="220"/>
      <c r="DW18" s="220"/>
      <c r="DX18" s="220"/>
      <c r="DY18" s="220"/>
      <c r="DZ18" s="220"/>
      <c r="EA18" s="220"/>
      <c r="EB18" s="220"/>
      <c r="EC18" s="220"/>
      <c r="ED18" s="220"/>
      <c r="EE18" s="220"/>
      <c r="EF18" s="220"/>
      <c r="EG18" s="220"/>
      <c r="EH18" s="220"/>
      <c r="EI18" s="220"/>
      <c r="EJ18" s="220"/>
      <c r="EK18" s="220"/>
      <c r="EL18" s="220"/>
      <c r="EM18" s="220"/>
      <c r="EN18" s="220"/>
      <c r="EO18" s="220"/>
      <c r="EP18" s="220"/>
      <c r="EQ18" s="220"/>
      <c r="ER18" s="220"/>
      <c r="ES18" s="220"/>
      <c r="ET18" s="220"/>
      <c r="EU18" s="220"/>
      <c r="EV18" s="220"/>
      <c r="EW18" s="220"/>
      <c r="EX18" s="220"/>
      <c r="EY18" s="220"/>
      <c r="EZ18" s="220"/>
      <c r="FA18" s="220"/>
      <c r="FB18" s="220"/>
      <c r="FC18" s="220"/>
      <c r="FD18" s="220"/>
      <c r="FE18" s="220"/>
      <c r="FF18" s="220"/>
      <c r="FG18" s="220"/>
      <c r="FH18" s="220"/>
      <c r="FI18" s="220"/>
      <c r="FJ18" s="220"/>
      <c r="FK18" s="220"/>
      <c r="FL18" s="220"/>
      <c r="FM18" s="220"/>
      <c r="FN18" s="220"/>
      <c r="FO18" s="220"/>
      <c r="FP18" s="220"/>
      <c r="FQ18" s="220"/>
      <c r="FR18" s="220"/>
      <c r="FS18" s="220"/>
      <c r="FT18" s="220"/>
      <c r="FU18" s="220"/>
      <c r="FV18" s="220"/>
      <c r="FW18" s="220"/>
      <c r="FX18" s="220"/>
      <c r="FY18" s="220"/>
      <c r="FZ18" s="220"/>
      <c r="GA18" s="220"/>
      <c r="GB18" s="220"/>
      <c r="GC18" s="220"/>
      <c r="GD18" s="220"/>
      <c r="GE18" s="220"/>
      <c r="GF18" s="220"/>
      <c r="GG18" s="220"/>
      <c r="GH18" s="220"/>
      <c r="GI18" s="220"/>
      <c r="GJ18" s="220"/>
      <c r="GK18" s="220"/>
      <c r="GL18" s="220"/>
      <c r="GM18" s="220"/>
      <c r="GN18" s="220"/>
      <c r="GO18" s="220"/>
      <c r="GP18" s="220"/>
      <c r="GQ18" s="220"/>
      <c r="GR18" s="220"/>
      <c r="GS18" s="220"/>
      <c r="GT18" s="220"/>
      <c r="GU18" s="220"/>
      <c r="GV18" s="220"/>
      <c r="GW18" s="220"/>
      <c r="GX18" s="220"/>
      <c r="GY18" s="220"/>
      <c r="GZ18" s="220"/>
      <c r="HA18" s="220"/>
      <c r="HB18" s="220"/>
      <c r="HC18" s="220"/>
      <c r="HD18" s="220"/>
      <c r="HE18" s="220"/>
      <c r="HF18" s="220"/>
      <c r="HG18" s="220"/>
      <c r="HH18" s="220"/>
      <c r="HI18" s="220"/>
      <c r="HJ18" s="220"/>
      <c r="HK18" s="220"/>
      <c r="HL18" s="220"/>
      <c r="HM18" s="220"/>
      <c r="HN18" s="220"/>
      <c r="HO18" s="220"/>
      <c r="HP18" s="220"/>
      <c r="HQ18" s="220"/>
      <c r="HR18" s="220"/>
      <c r="HS18" s="220"/>
      <c r="HT18" s="220"/>
      <c r="HU18" s="220"/>
      <c r="HV18" s="220"/>
      <c r="HW18" s="220"/>
      <c r="HX18" s="220"/>
      <c r="HY18" s="220"/>
      <c r="HZ18" s="220"/>
      <c r="IA18" s="220"/>
      <c r="IB18" s="220"/>
      <c r="IC18" s="220"/>
      <c r="ID18" s="220"/>
      <c r="IE18" s="220"/>
      <c r="IF18" s="220"/>
      <c r="IG18" s="220"/>
      <c r="IH18" s="220"/>
      <c r="II18" s="220"/>
      <c r="IJ18" s="220"/>
      <c r="IK18" s="220"/>
      <c r="IL18" s="220"/>
      <c r="IM18" s="220"/>
      <c r="IN18" s="220"/>
      <c r="IO18" s="220"/>
      <c r="IP18" s="220"/>
    </row>
    <row r="19" s="282" customFormat="1" ht="24" customHeight="1" spans="1:250">
      <c r="A19" s="220"/>
      <c r="B19" s="237"/>
      <c r="C19" s="220"/>
      <c r="D19" s="236"/>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c r="CC19" s="220"/>
      <c r="CD19" s="220"/>
      <c r="CE19" s="220"/>
      <c r="CF19" s="220"/>
      <c r="CG19" s="220"/>
      <c r="CH19" s="220"/>
      <c r="CI19" s="220"/>
      <c r="CJ19" s="220"/>
      <c r="CK19" s="220"/>
      <c r="CL19" s="220"/>
      <c r="CM19" s="220"/>
      <c r="CN19" s="220"/>
      <c r="CO19" s="220"/>
      <c r="CP19" s="220"/>
      <c r="CQ19" s="220"/>
      <c r="CR19" s="220"/>
      <c r="CS19" s="220"/>
      <c r="CT19" s="220"/>
      <c r="CU19" s="220"/>
      <c r="CV19" s="220"/>
      <c r="CW19" s="220"/>
      <c r="CX19" s="220"/>
      <c r="CY19" s="220"/>
      <c r="CZ19" s="220"/>
      <c r="DA19" s="220"/>
      <c r="DB19" s="220"/>
      <c r="DC19" s="220"/>
      <c r="DD19" s="220"/>
      <c r="DE19" s="220"/>
      <c r="DF19" s="220"/>
      <c r="DG19" s="220"/>
      <c r="DH19" s="220"/>
      <c r="DI19" s="220"/>
      <c r="DJ19" s="220"/>
      <c r="DK19" s="220"/>
      <c r="DL19" s="220"/>
      <c r="DM19" s="220"/>
      <c r="DN19" s="220"/>
      <c r="DO19" s="220"/>
      <c r="DP19" s="220"/>
      <c r="DQ19" s="220"/>
      <c r="DR19" s="220"/>
      <c r="DS19" s="220"/>
      <c r="DT19" s="220"/>
      <c r="DU19" s="220"/>
      <c r="DV19" s="220"/>
      <c r="DW19" s="220"/>
      <c r="DX19" s="220"/>
      <c r="DY19" s="220"/>
      <c r="DZ19" s="220"/>
      <c r="EA19" s="220"/>
      <c r="EB19" s="220"/>
      <c r="EC19" s="220"/>
      <c r="ED19" s="220"/>
      <c r="EE19" s="220"/>
      <c r="EF19" s="220"/>
      <c r="EG19" s="220"/>
      <c r="EH19" s="220"/>
      <c r="EI19" s="220"/>
      <c r="EJ19" s="220"/>
      <c r="EK19" s="220"/>
      <c r="EL19" s="220"/>
      <c r="EM19" s="220"/>
      <c r="EN19" s="220"/>
      <c r="EO19" s="220"/>
      <c r="EP19" s="220"/>
      <c r="EQ19" s="220"/>
      <c r="ER19" s="220"/>
      <c r="ES19" s="220"/>
      <c r="ET19" s="220"/>
      <c r="EU19" s="220"/>
      <c r="EV19" s="220"/>
      <c r="EW19" s="220"/>
      <c r="EX19" s="220"/>
      <c r="EY19" s="220"/>
      <c r="EZ19" s="220"/>
      <c r="FA19" s="220"/>
      <c r="FB19" s="220"/>
      <c r="FC19" s="220"/>
      <c r="FD19" s="220"/>
      <c r="FE19" s="220"/>
      <c r="FF19" s="220"/>
      <c r="FG19" s="220"/>
      <c r="FH19" s="220"/>
      <c r="FI19" s="220"/>
      <c r="FJ19" s="220"/>
      <c r="FK19" s="220"/>
      <c r="FL19" s="220"/>
      <c r="FM19" s="220"/>
      <c r="FN19" s="220"/>
      <c r="FO19" s="220"/>
      <c r="FP19" s="220"/>
      <c r="FQ19" s="220"/>
      <c r="FR19" s="220"/>
      <c r="FS19" s="220"/>
      <c r="FT19" s="220"/>
      <c r="FU19" s="220"/>
      <c r="FV19" s="220"/>
      <c r="FW19" s="220"/>
      <c r="FX19" s="220"/>
      <c r="FY19" s="220"/>
      <c r="FZ19" s="220"/>
      <c r="GA19" s="220"/>
      <c r="GB19" s="220"/>
      <c r="GC19" s="220"/>
      <c r="GD19" s="220"/>
      <c r="GE19" s="220"/>
      <c r="GF19" s="220"/>
      <c r="GG19" s="220"/>
      <c r="GH19" s="220"/>
      <c r="GI19" s="220"/>
      <c r="GJ19" s="220"/>
      <c r="GK19" s="220"/>
      <c r="GL19" s="220"/>
      <c r="GM19" s="220"/>
      <c r="GN19" s="220"/>
      <c r="GO19" s="220"/>
      <c r="GP19" s="220"/>
      <c r="GQ19" s="220"/>
      <c r="GR19" s="220"/>
      <c r="GS19" s="220"/>
      <c r="GT19" s="220"/>
      <c r="GU19" s="220"/>
      <c r="GV19" s="220"/>
      <c r="GW19" s="220"/>
      <c r="GX19" s="220"/>
      <c r="GY19" s="220"/>
      <c r="GZ19" s="220"/>
      <c r="HA19" s="220"/>
      <c r="HB19" s="220"/>
      <c r="HC19" s="220"/>
      <c r="HD19" s="220"/>
      <c r="HE19" s="220"/>
      <c r="HF19" s="220"/>
      <c r="HG19" s="220"/>
      <c r="HH19" s="220"/>
      <c r="HI19" s="220"/>
      <c r="HJ19" s="220"/>
      <c r="HK19" s="220"/>
      <c r="HL19" s="220"/>
      <c r="HM19" s="220"/>
      <c r="HN19" s="220"/>
      <c r="HO19" s="220"/>
      <c r="HP19" s="220"/>
      <c r="HQ19" s="220"/>
      <c r="HR19" s="220"/>
      <c r="HS19" s="220"/>
      <c r="HT19" s="220"/>
      <c r="HU19" s="220"/>
      <c r="HV19" s="220"/>
      <c r="HW19" s="220"/>
      <c r="HX19" s="220"/>
      <c r="HY19" s="220"/>
      <c r="HZ19" s="220"/>
      <c r="IA19" s="220"/>
      <c r="IB19" s="220"/>
      <c r="IC19" s="220"/>
      <c r="ID19" s="220"/>
      <c r="IE19" s="220"/>
      <c r="IF19" s="220"/>
      <c r="IG19" s="220"/>
      <c r="IH19" s="220"/>
      <c r="II19" s="220"/>
      <c r="IJ19" s="220"/>
      <c r="IK19" s="220"/>
      <c r="IL19" s="220"/>
      <c r="IM19" s="220"/>
      <c r="IN19" s="220"/>
      <c r="IO19" s="220"/>
      <c r="IP19" s="220"/>
    </row>
    <row r="20" s="282" customFormat="1" ht="24" customHeight="1" spans="1:250">
      <c r="A20" s="220"/>
      <c r="B20" s="237"/>
      <c r="C20" s="220"/>
      <c r="D20" s="236"/>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0"/>
      <c r="CL20" s="220"/>
      <c r="CM20" s="220"/>
      <c r="CN20" s="220"/>
      <c r="CO20" s="220"/>
      <c r="CP20" s="220"/>
      <c r="CQ20" s="220"/>
      <c r="CR20" s="220"/>
      <c r="CS20" s="220"/>
      <c r="CT20" s="220"/>
      <c r="CU20" s="220"/>
      <c r="CV20" s="220"/>
      <c r="CW20" s="220"/>
      <c r="CX20" s="220"/>
      <c r="CY20" s="220"/>
      <c r="CZ20" s="220"/>
      <c r="DA20" s="220"/>
      <c r="DB20" s="220"/>
      <c r="DC20" s="220"/>
      <c r="DD20" s="220"/>
      <c r="DE20" s="220"/>
      <c r="DF20" s="220"/>
      <c r="DG20" s="220"/>
      <c r="DH20" s="220"/>
      <c r="DI20" s="220"/>
      <c r="DJ20" s="220"/>
      <c r="DK20" s="220"/>
      <c r="DL20" s="220"/>
      <c r="DM20" s="220"/>
      <c r="DN20" s="220"/>
      <c r="DO20" s="220"/>
      <c r="DP20" s="220"/>
      <c r="DQ20" s="220"/>
      <c r="DR20" s="220"/>
      <c r="DS20" s="220"/>
      <c r="DT20" s="220"/>
      <c r="DU20" s="220"/>
      <c r="DV20" s="220"/>
      <c r="DW20" s="220"/>
      <c r="DX20" s="220"/>
      <c r="DY20" s="220"/>
      <c r="DZ20" s="220"/>
      <c r="EA20" s="220"/>
      <c r="EB20" s="220"/>
      <c r="EC20" s="220"/>
      <c r="ED20" s="220"/>
      <c r="EE20" s="220"/>
      <c r="EF20" s="220"/>
      <c r="EG20" s="220"/>
      <c r="EH20" s="220"/>
      <c r="EI20" s="220"/>
      <c r="EJ20" s="220"/>
      <c r="EK20" s="220"/>
      <c r="EL20" s="220"/>
      <c r="EM20" s="220"/>
      <c r="EN20" s="220"/>
      <c r="EO20" s="220"/>
      <c r="EP20" s="220"/>
      <c r="EQ20" s="220"/>
      <c r="ER20" s="220"/>
      <c r="ES20" s="220"/>
      <c r="ET20" s="220"/>
      <c r="EU20" s="220"/>
      <c r="EV20" s="220"/>
      <c r="EW20" s="220"/>
      <c r="EX20" s="220"/>
      <c r="EY20" s="220"/>
      <c r="EZ20" s="220"/>
      <c r="FA20" s="220"/>
      <c r="FB20" s="220"/>
      <c r="FC20" s="220"/>
      <c r="FD20" s="220"/>
      <c r="FE20" s="220"/>
      <c r="FF20" s="220"/>
      <c r="FG20" s="220"/>
      <c r="FH20" s="220"/>
      <c r="FI20" s="220"/>
      <c r="FJ20" s="220"/>
      <c r="FK20" s="220"/>
      <c r="FL20" s="220"/>
      <c r="FM20" s="220"/>
      <c r="FN20" s="220"/>
      <c r="FO20" s="220"/>
      <c r="FP20" s="220"/>
      <c r="FQ20" s="220"/>
      <c r="FR20" s="220"/>
      <c r="FS20" s="220"/>
      <c r="FT20" s="220"/>
      <c r="FU20" s="220"/>
      <c r="FV20" s="220"/>
      <c r="FW20" s="220"/>
      <c r="FX20" s="220"/>
      <c r="FY20" s="220"/>
      <c r="FZ20" s="220"/>
      <c r="GA20" s="220"/>
      <c r="GB20" s="220"/>
      <c r="GC20" s="220"/>
      <c r="GD20" s="220"/>
      <c r="GE20" s="220"/>
      <c r="GF20" s="220"/>
      <c r="GG20" s="220"/>
      <c r="GH20" s="220"/>
      <c r="GI20" s="220"/>
      <c r="GJ20" s="220"/>
      <c r="GK20" s="220"/>
      <c r="GL20" s="220"/>
      <c r="GM20" s="220"/>
      <c r="GN20" s="220"/>
      <c r="GO20" s="220"/>
      <c r="GP20" s="220"/>
      <c r="GQ20" s="220"/>
      <c r="GR20" s="220"/>
      <c r="GS20" s="220"/>
      <c r="GT20" s="220"/>
      <c r="GU20" s="220"/>
      <c r="GV20" s="220"/>
      <c r="GW20" s="220"/>
      <c r="GX20" s="220"/>
      <c r="GY20" s="220"/>
      <c r="GZ20" s="220"/>
      <c r="HA20" s="220"/>
      <c r="HB20" s="220"/>
      <c r="HC20" s="220"/>
      <c r="HD20" s="220"/>
      <c r="HE20" s="220"/>
      <c r="HF20" s="220"/>
      <c r="HG20" s="220"/>
      <c r="HH20" s="220"/>
      <c r="HI20" s="220"/>
      <c r="HJ20" s="220"/>
      <c r="HK20" s="220"/>
      <c r="HL20" s="220"/>
      <c r="HM20" s="220"/>
      <c r="HN20" s="220"/>
      <c r="HO20" s="220"/>
      <c r="HP20" s="220"/>
      <c r="HQ20" s="220"/>
      <c r="HR20" s="220"/>
      <c r="HS20" s="220"/>
      <c r="HT20" s="220"/>
      <c r="HU20" s="220"/>
      <c r="HV20" s="220"/>
      <c r="HW20" s="220"/>
      <c r="HX20" s="220"/>
      <c r="HY20" s="220"/>
      <c r="HZ20" s="220"/>
      <c r="IA20" s="220"/>
      <c r="IB20" s="220"/>
      <c r="IC20" s="220"/>
      <c r="ID20" s="220"/>
      <c r="IE20" s="220"/>
      <c r="IF20" s="220"/>
      <c r="IG20" s="220"/>
      <c r="IH20" s="220"/>
      <c r="II20" s="220"/>
      <c r="IJ20" s="220"/>
      <c r="IK20" s="220"/>
      <c r="IL20" s="220"/>
      <c r="IM20" s="220"/>
      <c r="IN20" s="220"/>
      <c r="IO20" s="220"/>
      <c r="IP20" s="220"/>
    </row>
    <row r="21" s="282" customFormat="1" ht="24" customHeight="1" spans="1:250">
      <c r="A21" s="220"/>
      <c r="B21" s="237"/>
      <c r="C21" s="220"/>
      <c r="D21" s="236"/>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M21" s="220"/>
      <c r="CN21" s="220"/>
      <c r="CO21" s="220"/>
      <c r="CP21" s="220"/>
      <c r="CQ21" s="220"/>
      <c r="CR21" s="220"/>
      <c r="CS21" s="220"/>
      <c r="CT21" s="220"/>
      <c r="CU21" s="220"/>
      <c r="CV21" s="220"/>
      <c r="CW21" s="220"/>
      <c r="CX21" s="220"/>
      <c r="CY21" s="220"/>
      <c r="CZ21" s="220"/>
      <c r="DA21" s="220"/>
      <c r="DB21" s="220"/>
      <c r="DC21" s="220"/>
      <c r="DD21" s="220"/>
      <c r="DE21" s="220"/>
      <c r="DF21" s="220"/>
      <c r="DG21" s="220"/>
      <c r="DH21" s="220"/>
      <c r="DI21" s="220"/>
      <c r="DJ21" s="220"/>
      <c r="DK21" s="220"/>
      <c r="DL21" s="220"/>
      <c r="DM21" s="220"/>
      <c r="DN21" s="220"/>
      <c r="DO21" s="220"/>
      <c r="DP21" s="220"/>
      <c r="DQ21" s="220"/>
      <c r="DR21" s="220"/>
      <c r="DS21" s="220"/>
      <c r="DT21" s="220"/>
      <c r="DU21" s="220"/>
      <c r="DV21" s="220"/>
      <c r="DW21" s="220"/>
      <c r="DX21" s="220"/>
      <c r="DY21" s="220"/>
      <c r="DZ21" s="220"/>
      <c r="EA21" s="220"/>
      <c r="EB21" s="220"/>
      <c r="EC21" s="220"/>
      <c r="ED21" s="220"/>
      <c r="EE21" s="220"/>
      <c r="EF21" s="220"/>
      <c r="EG21" s="220"/>
      <c r="EH21" s="220"/>
      <c r="EI21" s="220"/>
      <c r="EJ21" s="220"/>
      <c r="EK21" s="220"/>
      <c r="EL21" s="220"/>
      <c r="EM21" s="220"/>
      <c r="EN21" s="220"/>
      <c r="EO21" s="220"/>
      <c r="EP21" s="220"/>
      <c r="EQ21" s="220"/>
      <c r="ER21" s="220"/>
      <c r="ES21" s="220"/>
      <c r="ET21" s="220"/>
      <c r="EU21" s="220"/>
      <c r="EV21" s="220"/>
      <c r="EW21" s="220"/>
      <c r="EX21" s="220"/>
      <c r="EY21" s="220"/>
      <c r="EZ21" s="220"/>
      <c r="FA21" s="220"/>
      <c r="FB21" s="220"/>
      <c r="FC21" s="220"/>
      <c r="FD21" s="220"/>
      <c r="FE21" s="220"/>
      <c r="FF21" s="220"/>
      <c r="FG21" s="220"/>
      <c r="FH21" s="220"/>
      <c r="FI21" s="220"/>
      <c r="FJ21" s="220"/>
      <c r="FK21" s="220"/>
      <c r="FL21" s="220"/>
      <c r="FM21" s="220"/>
      <c r="FN21" s="220"/>
      <c r="FO21" s="220"/>
      <c r="FP21" s="220"/>
      <c r="FQ21" s="220"/>
      <c r="FR21" s="220"/>
      <c r="FS21" s="220"/>
      <c r="FT21" s="220"/>
      <c r="FU21" s="220"/>
      <c r="FV21" s="220"/>
      <c r="FW21" s="220"/>
      <c r="FX21" s="220"/>
      <c r="FY21" s="220"/>
      <c r="FZ21" s="220"/>
      <c r="GA21" s="220"/>
      <c r="GB21" s="220"/>
      <c r="GC21" s="220"/>
      <c r="GD21" s="220"/>
      <c r="GE21" s="220"/>
      <c r="GF21" s="220"/>
      <c r="GG21" s="220"/>
      <c r="GH21" s="220"/>
      <c r="GI21" s="220"/>
      <c r="GJ21" s="220"/>
      <c r="GK21" s="220"/>
      <c r="GL21" s="220"/>
      <c r="GM21" s="220"/>
      <c r="GN21" s="220"/>
      <c r="GO21" s="220"/>
      <c r="GP21" s="220"/>
      <c r="GQ21" s="220"/>
      <c r="GR21" s="220"/>
      <c r="GS21" s="220"/>
      <c r="GT21" s="220"/>
      <c r="GU21" s="220"/>
      <c r="GV21" s="220"/>
      <c r="GW21" s="220"/>
      <c r="GX21" s="220"/>
      <c r="GY21" s="220"/>
      <c r="GZ21" s="220"/>
      <c r="HA21" s="220"/>
      <c r="HB21" s="220"/>
      <c r="HC21" s="220"/>
      <c r="HD21" s="220"/>
      <c r="HE21" s="220"/>
      <c r="HF21" s="220"/>
      <c r="HG21" s="220"/>
      <c r="HH21" s="220"/>
      <c r="HI21" s="220"/>
      <c r="HJ21" s="220"/>
      <c r="HK21" s="220"/>
      <c r="HL21" s="220"/>
      <c r="HM21" s="220"/>
      <c r="HN21" s="220"/>
      <c r="HO21" s="220"/>
      <c r="HP21" s="220"/>
      <c r="HQ21" s="220"/>
      <c r="HR21" s="220"/>
      <c r="HS21" s="220"/>
      <c r="HT21" s="220"/>
      <c r="HU21" s="220"/>
      <c r="HV21" s="220"/>
      <c r="HW21" s="220"/>
      <c r="HX21" s="220"/>
      <c r="HY21" s="220"/>
      <c r="HZ21" s="220"/>
      <c r="IA21" s="220"/>
      <c r="IB21" s="220"/>
      <c r="IC21" s="220"/>
      <c r="ID21" s="220"/>
      <c r="IE21" s="220"/>
      <c r="IF21" s="220"/>
      <c r="IG21" s="220"/>
      <c r="IH21" s="220"/>
      <c r="II21" s="220"/>
      <c r="IJ21" s="220"/>
      <c r="IK21" s="220"/>
      <c r="IL21" s="220"/>
      <c r="IM21" s="220"/>
      <c r="IN21" s="220"/>
      <c r="IO21" s="220"/>
      <c r="IP21" s="220"/>
    </row>
    <row r="22" s="282" customFormat="1" ht="24" customHeight="1" spans="1:250">
      <c r="A22" s="220"/>
      <c r="B22" s="237"/>
      <c r="C22" s="220"/>
      <c r="D22" s="236"/>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c r="CM22" s="220"/>
      <c r="CN22" s="220"/>
      <c r="CO22" s="220"/>
      <c r="CP22" s="220"/>
      <c r="CQ22" s="220"/>
      <c r="CR22" s="220"/>
      <c r="CS22" s="220"/>
      <c r="CT22" s="220"/>
      <c r="CU22" s="220"/>
      <c r="CV22" s="220"/>
      <c r="CW22" s="220"/>
      <c r="CX22" s="220"/>
      <c r="CY22" s="220"/>
      <c r="CZ22" s="220"/>
      <c r="DA22" s="220"/>
      <c r="DB22" s="220"/>
      <c r="DC22" s="220"/>
      <c r="DD22" s="220"/>
      <c r="DE22" s="220"/>
      <c r="DF22" s="220"/>
      <c r="DG22" s="220"/>
      <c r="DH22" s="220"/>
      <c r="DI22" s="220"/>
      <c r="DJ22" s="220"/>
      <c r="DK22" s="220"/>
      <c r="DL22" s="220"/>
      <c r="DM22" s="220"/>
      <c r="DN22" s="220"/>
      <c r="DO22" s="220"/>
      <c r="DP22" s="220"/>
      <c r="DQ22" s="220"/>
      <c r="DR22" s="220"/>
      <c r="DS22" s="220"/>
      <c r="DT22" s="220"/>
      <c r="DU22" s="220"/>
      <c r="DV22" s="220"/>
      <c r="DW22" s="220"/>
      <c r="DX22" s="220"/>
      <c r="DY22" s="220"/>
      <c r="DZ22" s="220"/>
      <c r="EA22" s="220"/>
      <c r="EB22" s="220"/>
      <c r="EC22" s="220"/>
      <c r="ED22" s="220"/>
      <c r="EE22" s="220"/>
      <c r="EF22" s="220"/>
      <c r="EG22" s="220"/>
      <c r="EH22" s="220"/>
      <c r="EI22" s="220"/>
      <c r="EJ22" s="220"/>
      <c r="EK22" s="220"/>
      <c r="EL22" s="220"/>
      <c r="EM22" s="220"/>
      <c r="EN22" s="220"/>
      <c r="EO22" s="220"/>
      <c r="EP22" s="220"/>
      <c r="EQ22" s="220"/>
      <c r="ER22" s="220"/>
      <c r="ES22" s="220"/>
      <c r="ET22" s="220"/>
      <c r="EU22" s="220"/>
      <c r="EV22" s="220"/>
      <c r="EW22" s="220"/>
      <c r="EX22" s="220"/>
      <c r="EY22" s="220"/>
      <c r="EZ22" s="220"/>
      <c r="FA22" s="220"/>
      <c r="FB22" s="220"/>
      <c r="FC22" s="220"/>
      <c r="FD22" s="220"/>
      <c r="FE22" s="220"/>
      <c r="FF22" s="220"/>
      <c r="FG22" s="220"/>
      <c r="FH22" s="220"/>
      <c r="FI22" s="220"/>
      <c r="FJ22" s="220"/>
      <c r="FK22" s="220"/>
      <c r="FL22" s="220"/>
      <c r="FM22" s="220"/>
      <c r="FN22" s="220"/>
      <c r="FO22" s="220"/>
      <c r="FP22" s="220"/>
      <c r="FQ22" s="220"/>
      <c r="FR22" s="220"/>
      <c r="FS22" s="220"/>
      <c r="FT22" s="220"/>
      <c r="FU22" s="220"/>
      <c r="FV22" s="220"/>
      <c r="FW22" s="220"/>
      <c r="FX22" s="220"/>
      <c r="FY22" s="220"/>
      <c r="FZ22" s="220"/>
      <c r="GA22" s="220"/>
      <c r="GB22" s="220"/>
      <c r="GC22" s="220"/>
      <c r="GD22" s="220"/>
      <c r="GE22" s="220"/>
      <c r="GF22" s="220"/>
      <c r="GG22" s="220"/>
      <c r="GH22" s="220"/>
      <c r="GI22" s="220"/>
      <c r="GJ22" s="220"/>
      <c r="GK22" s="220"/>
      <c r="GL22" s="220"/>
      <c r="GM22" s="220"/>
      <c r="GN22" s="220"/>
      <c r="GO22" s="220"/>
      <c r="GP22" s="220"/>
      <c r="GQ22" s="220"/>
      <c r="GR22" s="220"/>
      <c r="GS22" s="220"/>
      <c r="GT22" s="220"/>
      <c r="GU22" s="220"/>
      <c r="GV22" s="220"/>
      <c r="GW22" s="220"/>
      <c r="GX22" s="220"/>
      <c r="GY22" s="220"/>
      <c r="GZ22" s="220"/>
      <c r="HA22" s="220"/>
      <c r="HB22" s="220"/>
      <c r="HC22" s="220"/>
      <c r="HD22" s="220"/>
      <c r="HE22" s="220"/>
      <c r="HF22" s="220"/>
      <c r="HG22" s="220"/>
      <c r="HH22" s="220"/>
      <c r="HI22" s="220"/>
      <c r="HJ22" s="220"/>
      <c r="HK22" s="220"/>
      <c r="HL22" s="220"/>
      <c r="HM22" s="220"/>
      <c r="HN22" s="220"/>
      <c r="HO22" s="220"/>
      <c r="HP22" s="220"/>
      <c r="HQ22" s="220"/>
      <c r="HR22" s="220"/>
      <c r="HS22" s="220"/>
      <c r="HT22" s="220"/>
      <c r="HU22" s="220"/>
      <c r="HV22" s="220"/>
      <c r="HW22" s="220"/>
      <c r="HX22" s="220"/>
      <c r="HY22" s="220"/>
      <c r="HZ22" s="220"/>
      <c r="IA22" s="220"/>
      <c r="IB22" s="220"/>
      <c r="IC22" s="220"/>
      <c r="ID22" s="220"/>
      <c r="IE22" s="220"/>
      <c r="IF22" s="220"/>
      <c r="IG22" s="220"/>
      <c r="IH22" s="220"/>
      <c r="II22" s="220"/>
      <c r="IJ22" s="220"/>
      <c r="IK22" s="220"/>
      <c r="IL22" s="220"/>
      <c r="IM22" s="220"/>
      <c r="IN22" s="220"/>
      <c r="IO22" s="220"/>
      <c r="IP22" s="220"/>
    </row>
    <row r="23" s="282" customFormat="1" ht="24" customHeight="1" spans="1:250">
      <c r="A23" s="220"/>
      <c r="B23" s="237"/>
      <c r="C23" s="220"/>
      <c r="D23" s="236"/>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c r="EA23" s="220"/>
      <c r="EB23" s="220"/>
      <c r="EC23" s="220"/>
      <c r="ED23" s="220"/>
      <c r="EE23" s="220"/>
      <c r="EF23" s="220"/>
      <c r="EG23" s="220"/>
      <c r="EH23" s="220"/>
      <c r="EI23" s="220"/>
      <c r="EJ23" s="220"/>
      <c r="EK23" s="220"/>
      <c r="EL23" s="220"/>
      <c r="EM23" s="220"/>
      <c r="EN23" s="220"/>
      <c r="EO23" s="220"/>
      <c r="EP23" s="220"/>
      <c r="EQ23" s="220"/>
      <c r="ER23" s="220"/>
      <c r="ES23" s="220"/>
      <c r="ET23" s="220"/>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c r="GJ23" s="220"/>
      <c r="GK23" s="220"/>
      <c r="GL23" s="220"/>
      <c r="GM23" s="220"/>
      <c r="GN23" s="220"/>
      <c r="GO23" s="220"/>
      <c r="GP23" s="220"/>
      <c r="GQ23" s="220"/>
      <c r="GR23" s="220"/>
      <c r="GS23" s="220"/>
      <c r="GT23" s="220"/>
      <c r="GU23" s="220"/>
      <c r="GV23" s="220"/>
      <c r="GW23" s="220"/>
      <c r="GX23" s="220"/>
      <c r="GY23" s="220"/>
      <c r="GZ23" s="220"/>
      <c r="HA23" s="220"/>
      <c r="HB23" s="220"/>
      <c r="HC23" s="220"/>
      <c r="HD23" s="220"/>
      <c r="HE23" s="220"/>
      <c r="HF23" s="220"/>
      <c r="HG23" s="220"/>
      <c r="HH23" s="220"/>
      <c r="HI23" s="220"/>
      <c r="HJ23" s="220"/>
      <c r="HK23" s="220"/>
      <c r="HL23" s="220"/>
      <c r="HM23" s="220"/>
      <c r="HN23" s="220"/>
      <c r="HO23" s="220"/>
      <c r="HP23" s="220"/>
      <c r="HQ23" s="220"/>
      <c r="HR23" s="220"/>
      <c r="HS23" s="220"/>
      <c r="HT23" s="220"/>
      <c r="HU23" s="220"/>
      <c r="HV23" s="220"/>
      <c r="HW23" s="220"/>
      <c r="HX23" s="220"/>
      <c r="HY23" s="220"/>
      <c r="HZ23" s="220"/>
      <c r="IA23" s="220"/>
      <c r="IB23" s="220"/>
      <c r="IC23" s="220"/>
      <c r="ID23" s="220"/>
      <c r="IE23" s="220"/>
      <c r="IF23" s="220"/>
      <c r="IG23" s="220"/>
      <c r="IH23" s="220"/>
      <c r="II23" s="220"/>
      <c r="IJ23" s="220"/>
      <c r="IK23" s="220"/>
      <c r="IL23" s="220"/>
      <c r="IM23" s="220"/>
      <c r="IN23" s="220"/>
      <c r="IO23" s="220"/>
      <c r="IP23" s="220"/>
    </row>
    <row r="24" s="282" customFormat="1" ht="24" customHeight="1" spans="1:250">
      <c r="A24" s="220"/>
      <c r="B24" s="237"/>
      <c r="C24" s="220"/>
      <c r="D24" s="236"/>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20"/>
      <c r="CI24" s="220"/>
      <c r="CJ24" s="220"/>
      <c r="CK24" s="220"/>
      <c r="CL24" s="220"/>
      <c r="CM24" s="220"/>
      <c r="CN24" s="220"/>
      <c r="CO24" s="220"/>
      <c r="CP24" s="220"/>
      <c r="CQ24" s="220"/>
      <c r="CR24" s="220"/>
      <c r="CS24" s="220"/>
      <c r="CT24" s="220"/>
      <c r="CU24" s="220"/>
      <c r="CV24" s="220"/>
      <c r="CW24" s="220"/>
      <c r="CX24" s="220"/>
      <c r="CY24" s="220"/>
      <c r="CZ24" s="220"/>
      <c r="DA24" s="220"/>
      <c r="DB24" s="220"/>
      <c r="DC24" s="220"/>
      <c r="DD24" s="220"/>
      <c r="DE24" s="220"/>
      <c r="DF24" s="220"/>
      <c r="DG24" s="220"/>
      <c r="DH24" s="220"/>
      <c r="DI24" s="220"/>
      <c r="DJ24" s="220"/>
      <c r="DK24" s="220"/>
      <c r="DL24" s="220"/>
      <c r="DM24" s="220"/>
      <c r="DN24" s="220"/>
      <c r="DO24" s="220"/>
      <c r="DP24" s="220"/>
      <c r="DQ24" s="220"/>
      <c r="DR24" s="220"/>
      <c r="DS24" s="220"/>
      <c r="DT24" s="220"/>
      <c r="DU24" s="220"/>
      <c r="DV24" s="220"/>
      <c r="DW24" s="220"/>
      <c r="DX24" s="220"/>
      <c r="DY24" s="220"/>
      <c r="DZ24" s="220"/>
      <c r="EA24" s="220"/>
      <c r="EB24" s="220"/>
      <c r="EC24" s="220"/>
      <c r="ED24" s="220"/>
      <c r="EE24" s="220"/>
      <c r="EF24" s="220"/>
      <c r="EG24" s="220"/>
      <c r="EH24" s="220"/>
      <c r="EI24" s="220"/>
      <c r="EJ24" s="220"/>
      <c r="EK24" s="220"/>
      <c r="EL24" s="220"/>
      <c r="EM24" s="220"/>
      <c r="EN24" s="220"/>
      <c r="EO24" s="220"/>
      <c r="EP24" s="220"/>
      <c r="EQ24" s="220"/>
      <c r="ER24" s="220"/>
      <c r="ES24" s="220"/>
      <c r="ET24" s="220"/>
      <c r="EU24" s="220"/>
      <c r="EV24" s="220"/>
      <c r="EW24" s="220"/>
      <c r="EX24" s="220"/>
      <c r="EY24" s="220"/>
      <c r="EZ24" s="220"/>
      <c r="FA24" s="220"/>
      <c r="FB24" s="220"/>
      <c r="FC24" s="220"/>
      <c r="FD24" s="220"/>
      <c r="FE24" s="220"/>
      <c r="FF24" s="220"/>
      <c r="FG24" s="220"/>
      <c r="FH24" s="220"/>
      <c r="FI24" s="220"/>
      <c r="FJ24" s="220"/>
      <c r="FK24" s="220"/>
      <c r="FL24" s="220"/>
      <c r="FM24" s="220"/>
      <c r="FN24" s="220"/>
      <c r="FO24" s="220"/>
      <c r="FP24" s="220"/>
      <c r="FQ24" s="220"/>
      <c r="FR24" s="220"/>
      <c r="FS24" s="220"/>
      <c r="FT24" s="220"/>
      <c r="FU24" s="220"/>
      <c r="FV24" s="220"/>
      <c r="FW24" s="220"/>
      <c r="FX24" s="220"/>
      <c r="FY24" s="220"/>
      <c r="FZ24" s="220"/>
      <c r="GA24" s="220"/>
      <c r="GB24" s="220"/>
      <c r="GC24" s="220"/>
      <c r="GD24" s="220"/>
      <c r="GE24" s="220"/>
      <c r="GF24" s="220"/>
      <c r="GG24" s="220"/>
      <c r="GH24" s="220"/>
      <c r="GI24" s="220"/>
      <c r="GJ24" s="220"/>
      <c r="GK24" s="220"/>
      <c r="GL24" s="220"/>
      <c r="GM24" s="220"/>
      <c r="GN24" s="220"/>
      <c r="GO24" s="220"/>
      <c r="GP24" s="220"/>
      <c r="GQ24" s="220"/>
      <c r="GR24" s="220"/>
      <c r="GS24" s="220"/>
      <c r="GT24" s="220"/>
      <c r="GU24" s="220"/>
      <c r="GV24" s="220"/>
      <c r="GW24" s="220"/>
      <c r="GX24" s="220"/>
      <c r="GY24" s="220"/>
      <c r="GZ24" s="220"/>
      <c r="HA24" s="220"/>
      <c r="HB24" s="220"/>
      <c r="HC24" s="220"/>
      <c r="HD24" s="220"/>
      <c r="HE24" s="220"/>
      <c r="HF24" s="220"/>
      <c r="HG24" s="220"/>
      <c r="HH24" s="220"/>
      <c r="HI24" s="220"/>
      <c r="HJ24" s="220"/>
      <c r="HK24" s="220"/>
      <c r="HL24" s="220"/>
      <c r="HM24" s="220"/>
      <c r="HN24" s="220"/>
      <c r="HO24" s="220"/>
      <c r="HP24" s="220"/>
      <c r="HQ24" s="220"/>
      <c r="HR24" s="220"/>
      <c r="HS24" s="220"/>
      <c r="HT24" s="220"/>
      <c r="HU24" s="220"/>
      <c r="HV24" s="220"/>
      <c r="HW24" s="220"/>
      <c r="HX24" s="220"/>
      <c r="HY24" s="220"/>
      <c r="HZ24" s="220"/>
      <c r="IA24" s="220"/>
      <c r="IB24" s="220"/>
      <c r="IC24" s="220"/>
      <c r="ID24" s="220"/>
      <c r="IE24" s="220"/>
      <c r="IF24" s="220"/>
      <c r="IG24" s="220"/>
      <c r="IH24" s="220"/>
      <c r="II24" s="220"/>
      <c r="IJ24" s="220"/>
      <c r="IK24" s="220"/>
      <c r="IL24" s="220"/>
      <c r="IM24" s="220"/>
      <c r="IN24" s="220"/>
      <c r="IO24" s="220"/>
      <c r="IP24" s="220"/>
    </row>
    <row r="25" s="282" customFormat="1" ht="24" customHeight="1" spans="1:250">
      <c r="A25" s="220"/>
      <c r="B25" s="237"/>
      <c r="C25" s="220"/>
      <c r="D25" s="236"/>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0"/>
      <c r="CT25" s="220"/>
      <c r="CU25" s="220"/>
      <c r="CV25" s="220"/>
      <c r="CW25" s="220"/>
      <c r="CX25" s="220"/>
      <c r="CY25" s="220"/>
      <c r="CZ25" s="220"/>
      <c r="DA25" s="220"/>
      <c r="DB25" s="220"/>
      <c r="DC25" s="220"/>
      <c r="DD25" s="220"/>
      <c r="DE25" s="220"/>
      <c r="DF25" s="220"/>
      <c r="DG25" s="220"/>
      <c r="DH25" s="220"/>
      <c r="DI25" s="220"/>
      <c r="DJ25" s="220"/>
      <c r="DK25" s="220"/>
      <c r="DL25" s="220"/>
      <c r="DM25" s="220"/>
      <c r="DN25" s="220"/>
      <c r="DO25" s="220"/>
      <c r="DP25" s="220"/>
      <c r="DQ25" s="220"/>
      <c r="DR25" s="220"/>
      <c r="DS25" s="220"/>
      <c r="DT25" s="220"/>
      <c r="DU25" s="220"/>
      <c r="DV25" s="220"/>
      <c r="DW25" s="220"/>
      <c r="DX25" s="220"/>
      <c r="DY25" s="220"/>
      <c r="DZ25" s="220"/>
      <c r="EA25" s="220"/>
      <c r="EB25" s="220"/>
      <c r="EC25" s="220"/>
      <c r="ED25" s="220"/>
      <c r="EE25" s="220"/>
      <c r="EF25" s="220"/>
      <c r="EG25" s="220"/>
      <c r="EH25" s="220"/>
      <c r="EI25" s="220"/>
      <c r="EJ25" s="220"/>
      <c r="EK25" s="220"/>
      <c r="EL25" s="220"/>
      <c r="EM25" s="220"/>
      <c r="EN25" s="220"/>
      <c r="EO25" s="220"/>
      <c r="EP25" s="220"/>
      <c r="EQ25" s="220"/>
      <c r="ER25" s="220"/>
      <c r="ES25" s="220"/>
      <c r="ET25" s="220"/>
      <c r="EU25" s="220"/>
      <c r="EV25" s="220"/>
      <c r="EW25" s="220"/>
      <c r="EX25" s="220"/>
      <c r="EY25" s="220"/>
      <c r="EZ25" s="220"/>
      <c r="FA25" s="220"/>
      <c r="FB25" s="220"/>
      <c r="FC25" s="220"/>
      <c r="FD25" s="220"/>
      <c r="FE25" s="220"/>
      <c r="FF25" s="220"/>
      <c r="FG25" s="220"/>
      <c r="FH25" s="220"/>
      <c r="FI25" s="220"/>
      <c r="FJ25" s="220"/>
      <c r="FK25" s="220"/>
      <c r="FL25" s="220"/>
      <c r="FM25" s="220"/>
      <c r="FN25" s="220"/>
      <c r="FO25" s="220"/>
      <c r="FP25" s="220"/>
      <c r="FQ25" s="220"/>
      <c r="FR25" s="220"/>
      <c r="FS25" s="220"/>
      <c r="FT25" s="220"/>
      <c r="FU25" s="220"/>
      <c r="FV25" s="220"/>
      <c r="FW25" s="220"/>
      <c r="FX25" s="220"/>
      <c r="FY25" s="220"/>
      <c r="FZ25" s="220"/>
      <c r="GA25" s="220"/>
      <c r="GB25" s="220"/>
      <c r="GC25" s="220"/>
      <c r="GD25" s="220"/>
      <c r="GE25" s="220"/>
      <c r="GF25" s="220"/>
      <c r="GG25" s="220"/>
      <c r="GH25" s="220"/>
      <c r="GI25" s="220"/>
      <c r="GJ25" s="220"/>
      <c r="GK25" s="220"/>
      <c r="GL25" s="220"/>
      <c r="GM25" s="220"/>
      <c r="GN25" s="220"/>
      <c r="GO25" s="220"/>
      <c r="GP25" s="220"/>
      <c r="GQ25" s="220"/>
      <c r="GR25" s="220"/>
      <c r="GS25" s="220"/>
      <c r="GT25" s="220"/>
      <c r="GU25" s="220"/>
      <c r="GV25" s="220"/>
      <c r="GW25" s="220"/>
      <c r="GX25" s="220"/>
      <c r="GY25" s="220"/>
      <c r="GZ25" s="220"/>
      <c r="HA25" s="220"/>
      <c r="HB25" s="220"/>
      <c r="HC25" s="220"/>
      <c r="HD25" s="220"/>
      <c r="HE25" s="220"/>
      <c r="HF25" s="220"/>
      <c r="HG25" s="220"/>
      <c r="HH25" s="220"/>
      <c r="HI25" s="220"/>
      <c r="HJ25" s="220"/>
      <c r="HK25" s="220"/>
      <c r="HL25" s="220"/>
      <c r="HM25" s="220"/>
      <c r="HN25" s="220"/>
      <c r="HO25" s="220"/>
      <c r="HP25" s="220"/>
      <c r="HQ25" s="220"/>
      <c r="HR25" s="220"/>
      <c r="HS25" s="220"/>
      <c r="HT25" s="220"/>
      <c r="HU25" s="220"/>
      <c r="HV25" s="220"/>
      <c r="HW25" s="220"/>
      <c r="HX25" s="220"/>
      <c r="HY25" s="220"/>
      <c r="HZ25" s="220"/>
      <c r="IA25" s="220"/>
      <c r="IB25" s="220"/>
      <c r="IC25" s="220"/>
      <c r="ID25" s="220"/>
      <c r="IE25" s="220"/>
      <c r="IF25" s="220"/>
      <c r="IG25" s="220"/>
      <c r="IH25" s="220"/>
      <c r="II25" s="220"/>
      <c r="IJ25" s="220"/>
      <c r="IK25" s="220"/>
      <c r="IL25" s="220"/>
      <c r="IM25" s="220"/>
      <c r="IN25" s="220"/>
      <c r="IO25" s="220"/>
      <c r="IP25" s="220"/>
    </row>
    <row r="26" s="282" customFormat="1" ht="24" customHeight="1" spans="1:250">
      <c r="A26" s="220"/>
      <c r="B26" s="237"/>
      <c r="C26" s="220"/>
      <c r="D26" s="236"/>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20"/>
      <c r="CO26" s="220"/>
      <c r="CP26" s="220"/>
      <c r="CQ26" s="220"/>
      <c r="CR26" s="220"/>
      <c r="CS26" s="220"/>
      <c r="CT26" s="220"/>
      <c r="CU26" s="220"/>
      <c r="CV26" s="220"/>
      <c r="CW26" s="220"/>
      <c r="CX26" s="220"/>
      <c r="CY26" s="220"/>
      <c r="CZ26" s="220"/>
      <c r="DA26" s="220"/>
      <c r="DB26" s="220"/>
      <c r="DC26" s="220"/>
      <c r="DD26" s="220"/>
      <c r="DE26" s="220"/>
      <c r="DF26" s="220"/>
      <c r="DG26" s="220"/>
      <c r="DH26" s="220"/>
      <c r="DI26" s="220"/>
      <c r="DJ26" s="220"/>
      <c r="DK26" s="220"/>
      <c r="DL26" s="220"/>
      <c r="DM26" s="220"/>
      <c r="DN26" s="220"/>
      <c r="DO26" s="220"/>
      <c r="DP26" s="220"/>
      <c r="DQ26" s="220"/>
      <c r="DR26" s="220"/>
      <c r="DS26" s="220"/>
      <c r="DT26" s="220"/>
      <c r="DU26" s="220"/>
      <c r="DV26" s="220"/>
      <c r="DW26" s="220"/>
      <c r="DX26" s="220"/>
      <c r="DY26" s="220"/>
      <c r="DZ26" s="220"/>
      <c r="EA26" s="220"/>
      <c r="EB26" s="220"/>
      <c r="EC26" s="220"/>
      <c r="ED26" s="220"/>
      <c r="EE26" s="220"/>
      <c r="EF26" s="220"/>
      <c r="EG26" s="220"/>
      <c r="EH26" s="220"/>
      <c r="EI26" s="220"/>
      <c r="EJ26" s="220"/>
      <c r="EK26" s="220"/>
      <c r="EL26" s="220"/>
      <c r="EM26" s="220"/>
      <c r="EN26" s="220"/>
      <c r="EO26" s="220"/>
      <c r="EP26" s="220"/>
      <c r="EQ26" s="220"/>
      <c r="ER26" s="220"/>
      <c r="ES26" s="220"/>
      <c r="ET26" s="220"/>
      <c r="EU26" s="220"/>
      <c r="EV26" s="220"/>
      <c r="EW26" s="220"/>
      <c r="EX26" s="220"/>
      <c r="EY26" s="220"/>
      <c r="EZ26" s="220"/>
      <c r="FA26" s="220"/>
      <c r="FB26" s="220"/>
      <c r="FC26" s="220"/>
      <c r="FD26" s="220"/>
      <c r="FE26" s="220"/>
      <c r="FF26" s="220"/>
      <c r="FG26" s="220"/>
      <c r="FH26" s="220"/>
      <c r="FI26" s="220"/>
      <c r="FJ26" s="220"/>
      <c r="FK26" s="220"/>
      <c r="FL26" s="220"/>
      <c r="FM26" s="220"/>
      <c r="FN26" s="220"/>
      <c r="FO26" s="220"/>
      <c r="FP26" s="220"/>
      <c r="FQ26" s="220"/>
      <c r="FR26" s="220"/>
      <c r="FS26" s="220"/>
      <c r="FT26" s="220"/>
      <c r="FU26" s="220"/>
      <c r="FV26" s="220"/>
      <c r="FW26" s="220"/>
      <c r="FX26" s="220"/>
      <c r="FY26" s="220"/>
      <c r="FZ26" s="220"/>
      <c r="GA26" s="220"/>
      <c r="GB26" s="220"/>
      <c r="GC26" s="220"/>
      <c r="GD26" s="220"/>
      <c r="GE26" s="220"/>
      <c r="GF26" s="220"/>
      <c r="GG26" s="220"/>
      <c r="GH26" s="220"/>
      <c r="GI26" s="220"/>
      <c r="GJ26" s="220"/>
      <c r="GK26" s="220"/>
      <c r="GL26" s="220"/>
      <c r="GM26" s="220"/>
      <c r="GN26" s="220"/>
      <c r="GO26" s="220"/>
      <c r="GP26" s="220"/>
      <c r="GQ26" s="220"/>
      <c r="GR26" s="220"/>
      <c r="GS26" s="220"/>
      <c r="GT26" s="220"/>
      <c r="GU26" s="220"/>
      <c r="GV26" s="220"/>
      <c r="GW26" s="220"/>
      <c r="GX26" s="220"/>
      <c r="GY26" s="220"/>
      <c r="GZ26" s="220"/>
      <c r="HA26" s="220"/>
      <c r="HB26" s="220"/>
      <c r="HC26" s="220"/>
      <c r="HD26" s="220"/>
      <c r="HE26" s="220"/>
      <c r="HF26" s="220"/>
      <c r="HG26" s="220"/>
      <c r="HH26" s="220"/>
      <c r="HI26" s="220"/>
      <c r="HJ26" s="220"/>
      <c r="HK26" s="220"/>
      <c r="HL26" s="220"/>
      <c r="HM26" s="220"/>
      <c r="HN26" s="220"/>
      <c r="HO26" s="220"/>
      <c r="HP26" s="220"/>
      <c r="HQ26" s="220"/>
      <c r="HR26" s="220"/>
      <c r="HS26" s="220"/>
      <c r="HT26" s="220"/>
      <c r="HU26" s="220"/>
      <c r="HV26" s="220"/>
      <c r="HW26" s="220"/>
      <c r="HX26" s="220"/>
      <c r="HY26" s="220"/>
      <c r="HZ26" s="220"/>
      <c r="IA26" s="220"/>
      <c r="IB26" s="220"/>
      <c r="IC26" s="220"/>
      <c r="ID26" s="220"/>
      <c r="IE26" s="220"/>
      <c r="IF26" s="220"/>
      <c r="IG26" s="220"/>
      <c r="IH26" s="220"/>
      <c r="II26" s="220"/>
      <c r="IJ26" s="220"/>
      <c r="IK26" s="220"/>
      <c r="IL26" s="220"/>
      <c r="IM26" s="220"/>
      <c r="IN26" s="220"/>
      <c r="IO26" s="220"/>
      <c r="IP26" s="220"/>
    </row>
    <row r="27" s="282" customFormat="1" ht="24" customHeight="1" spans="1:250">
      <c r="A27" s="220"/>
      <c r="B27" s="237"/>
      <c r="C27" s="220"/>
      <c r="D27" s="236"/>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220"/>
      <c r="CK27" s="220"/>
      <c r="CL27" s="220"/>
      <c r="CM27" s="220"/>
      <c r="CN27" s="220"/>
      <c r="CO27" s="220"/>
      <c r="CP27" s="220"/>
      <c r="CQ27" s="220"/>
      <c r="CR27" s="220"/>
      <c r="CS27" s="220"/>
      <c r="CT27" s="220"/>
      <c r="CU27" s="220"/>
      <c r="CV27" s="220"/>
      <c r="CW27" s="220"/>
      <c r="CX27" s="220"/>
      <c r="CY27" s="220"/>
      <c r="CZ27" s="220"/>
      <c r="DA27" s="220"/>
      <c r="DB27" s="220"/>
      <c r="DC27" s="220"/>
      <c r="DD27" s="220"/>
      <c r="DE27" s="220"/>
      <c r="DF27" s="220"/>
      <c r="DG27" s="220"/>
      <c r="DH27" s="220"/>
      <c r="DI27" s="220"/>
      <c r="DJ27" s="220"/>
      <c r="DK27" s="220"/>
      <c r="DL27" s="220"/>
      <c r="DM27" s="220"/>
      <c r="DN27" s="220"/>
      <c r="DO27" s="220"/>
      <c r="DP27" s="220"/>
      <c r="DQ27" s="220"/>
      <c r="DR27" s="220"/>
      <c r="DS27" s="220"/>
      <c r="DT27" s="220"/>
      <c r="DU27" s="220"/>
      <c r="DV27" s="220"/>
      <c r="DW27" s="220"/>
      <c r="DX27" s="220"/>
      <c r="DY27" s="220"/>
      <c r="DZ27" s="220"/>
      <c r="EA27" s="220"/>
      <c r="EB27" s="220"/>
      <c r="EC27" s="220"/>
      <c r="ED27" s="220"/>
      <c r="EE27" s="220"/>
      <c r="EF27" s="220"/>
      <c r="EG27" s="220"/>
      <c r="EH27" s="220"/>
      <c r="EI27" s="220"/>
      <c r="EJ27" s="220"/>
      <c r="EK27" s="220"/>
      <c r="EL27" s="220"/>
      <c r="EM27" s="220"/>
      <c r="EN27" s="220"/>
      <c r="EO27" s="220"/>
      <c r="EP27" s="220"/>
      <c r="EQ27" s="220"/>
      <c r="ER27" s="220"/>
      <c r="ES27" s="220"/>
      <c r="ET27" s="220"/>
      <c r="EU27" s="220"/>
      <c r="EV27" s="220"/>
      <c r="EW27" s="220"/>
      <c r="EX27" s="220"/>
      <c r="EY27" s="220"/>
      <c r="EZ27" s="220"/>
      <c r="FA27" s="220"/>
      <c r="FB27" s="220"/>
      <c r="FC27" s="220"/>
      <c r="FD27" s="220"/>
      <c r="FE27" s="220"/>
      <c r="FF27" s="220"/>
      <c r="FG27" s="220"/>
      <c r="FH27" s="220"/>
      <c r="FI27" s="220"/>
      <c r="FJ27" s="220"/>
      <c r="FK27" s="220"/>
      <c r="FL27" s="220"/>
      <c r="FM27" s="220"/>
      <c r="FN27" s="220"/>
      <c r="FO27" s="220"/>
      <c r="FP27" s="220"/>
      <c r="FQ27" s="220"/>
      <c r="FR27" s="220"/>
      <c r="FS27" s="220"/>
      <c r="FT27" s="220"/>
      <c r="FU27" s="220"/>
      <c r="FV27" s="220"/>
      <c r="FW27" s="220"/>
      <c r="FX27" s="220"/>
      <c r="FY27" s="220"/>
      <c r="FZ27" s="220"/>
      <c r="GA27" s="220"/>
      <c r="GB27" s="220"/>
      <c r="GC27" s="220"/>
      <c r="GD27" s="220"/>
      <c r="GE27" s="220"/>
      <c r="GF27" s="220"/>
      <c r="GG27" s="220"/>
      <c r="GH27" s="220"/>
      <c r="GI27" s="220"/>
      <c r="GJ27" s="220"/>
      <c r="GK27" s="220"/>
      <c r="GL27" s="220"/>
      <c r="GM27" s="220"/>
      <c r="GN27" s="220"/>
      <c r="GO27" s="220"/>
      <c r="GP27" s="220"/>
      <c r="GQ27" s="220"/>
      <c r="GR27" s="220"/>
      <c r="GS27" s="220"/>
      <c r="GT27" s="220"/>
      <c r="GU27" s="220"/>
      <c r="GV27" s="220"/>
      <c r="GW27" s="220"/>
      <c r="GX27" s="220"/>
      <c r="GY27" s="220"/>
      <c r="GZ27" s="220"/>
      <c r="HA27" s="220"/>
      <c r="HB27" s="220"/>
      <c r="HC27" s="220"/>
      <c r="HD27" s="220"/>
      <c r="HE27" s="220"/>
      <c r="HF27" s="220"/>
      <c r="HG27" s="220"/>
      <c r="HH27" s="220"/>
      <c r="HI27" s="220"/>
      <c r="HJ27" s="220"/>
      <c r="HK27" s="220"/>
      <c r="HL27" s="220"/>
      <c r="HM27" s="220"/>
      <c r="HN27" s="220"/>
      <c r="HO27" s="220"/>
      <c r="HP27" s="220"/>
      <c r="HQ27" s="220"/>
      <c r="HR27" s="220"/>
      <c r="HS27" s="220"/>
      <c r="HT27" s="220"/>
      <c r="HU27" s="220"/>
      <c r="HV27" s="220"/>
      <c r="HW27" s="220"/>
      <c r="HX27" s="220"/>
      <c r="HY27" s="220"/>
      <c r="HZ27" s="220"/>
      <c r="IA27" s="220"/>
      <c r="IB27" s="220"/>
      <c r="IC27" s="220"/>
      <c r="ID27" s="220"/>
      <c r="IE27" s="220"/>
      <c r="IF27" s="220"/>
      <c r="IG27" s="220"/>
      <c r="IH27" s="220"/>
      <c r="II27" s="220"/>
      <c r="IJ27" s="220"/>
      <c r="IK27" s="220"/>
      <c r="IL27" s="220"/>
      <c r="IM27" s="220"/>
      <c r="IN27" s="220"/>
      <c r="IO27" s="220"/>
      <c r="IP27" s="220"/>
    </row>
    <row r="28" s="282" customFormat="1" ht="24" customHeight="1" spans="1:250">
      <c r="A28" s="220"/>
      <c r="B28" s="237"/>
      <c r="C28" s="220"/>
      <c r="D28" s="236"/>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220"/>
      <c r="CB28" s="220"/>
      <c r="CC28" s="220"/>
      <c r="CD28" s="220"/>
      <c r="CE28" s="220"/>
      <c r="CF28" s="220"/>
      <c r="CG28" s="220"/>
      <c r="CH28" s="220"/>
      <c r="CI28" s="220"/>
      <c r="CJ28" s="220"/>
      <c r="CK28" s="220"/>
      <c r="CL28" s="220"/>
      <c r="CM28" s="220"/>
      <c r="CN28" s="220"/>
      <c r="CO28" s="220"/>
      <c r="CP28" s="220"/>
      <c r="CQ28" s="220"/>
      <c r="CR28" s="220"/>
      <c r="CS28" s="220"/>
      <c r="CT28" s="220"/>
      <c r="CU28" s="220"/>
      <c r="CV28" s="220"/>
      <c r="CW28" s="220"/>
      <c r="CX28" s="220"/>
      <c r="CY28" s="220"/>
      <c r="CZ28" s="220"/>
      <c r="DA28" s="220"/>
      <c r="DB28" s="220"/>
      <c r="DC28" s="220"/>
      <c r="DD28" s="220"/>
      <c r="DE28" s="220"/>
      <c r="DF28" s="220"/>
      <c r="DG28" s="220"/>
      <c r="DH28" s="220"/>
      <c r="DI28" s="220"/>
      <c r="DJ28" s="220"/>
      <c r="DK28" s="220"/>
      <c r="DL28" s="220"/>
      <c r="DM28" s="220"/>
      <c r="DN28" s="220"/>
      <c r="DO28" s="220"/>
      <c r="DP28" s="220"/>
      <c r="DQ28" s="220"/>
      <c r="DR28" s="220"/>
      <c r="DS28" s="220"/>
      <c r="DT28" s="220"/>
      <c r="DU28" s="220"/>
      <c r="DV28" s="220"/>
      <c r="DW28" s="220"/>
      <c r="DX28" s="220"/>
      <c r="DY28" s="220"/>
      <c r="DZ28" s="220"/>
      <c r="EA28" s="220"/>
      <c r="EB28" s="220"/>
      <c r="EC28" s="220"/>
      <c r="ED28" s="220"/>
      <c r="EE28" s="220"/>
      <c r="EF28" s="220"/>
      <c r="EG28" s="220"/>
      <c r="EH28" s="220"/>
      <c r="EI28" s="220"/>
      <c r="EJ28" s="220"/>
      <c r="EK28" s="220"/>
      <c r="EL28" s="220"/>
      <c r="EM28" s="220"/>
      <c r="EN28" s="220"/>
      <c r="EO28" s="220"/>
      <c r="EP28" s="220"/>
      <c r="EQ28" s="220"/>
      <c r="ER28" s="220"/>
      <c r="ES28" s="220"/>
      <c r="ET28" s="220"/>
      <c r="EU28" s="220"/>
      <c r="EV28" s="220"/>
      <c r="EW28" s="220"/>
      <c r="EX28" s="220"/>
      <c r="EY28" s="220"/>
      <c r="EZ28" s="220"/>
      <c r="FA28" s="220"/>
      <c r="FB28" s="220"/>
      <c r="FC28" s="220"/>
      <c r="FD28" s="220"/>
      <c r="FE28" s="220"/>
      <c r="FF28" s="220"/>
      <c r="FG28" s="220"/>
      <c r="FH28" s="220"/>
      <c r="FI28" s="220"/>
      <c r="FJ28" s="220"/>
      <c r="FK28" s="220"/>
      <c r="FL28" s="220"/>
      <c r="FM28" s="220"/>
      <c r="FN28" s="220"/>
      <c r="FO28" s="220"/>
      <c r="FP28" s="220"/>
      <c r="FQ28" s="220"/>
      <c r="FR28" s="220"/>
      <c r="FS28" s="220"/>
      <c r="FT28" s="220"/>
      <c r="FU28" s="220"/>
      <c r="FV28" s="220"/>
      <c r="FW28" s="220"/>
      <c r="FX28" s="220"/>
      <c r="FY28" s="220"/>
      <c r="FZ28" s="220"/>
      <c r="GA28" s="220"/>
      <c r="GB28" s="220"/>
      <c r="GC28" s="220"/>
      <c r="GD28" s="220"/>
      <c r="GE28" s="220"/>
      <c r="GF28" s="220"/>
      <c r="GG28" s="220"/>
      <c r="GH28" s="220"/>
      <c r="GI28" s="220"/>
      <c r="GJ28" s="220"/>
      <c r="GK28" s="220"/>
      <c r="GL28" s="220"/>
      <c r="GM28" s="220"/>
      <c r="GN28" s="220"/>
      <c r="GO28" s="220"/>
      <c r="GP28" s="220"/>
      <c r="GQ28" s="220"/>
      <c r="GR28" s="220"/>
      <c r="GS28" s="220"/>
      <c r="GT28" s="220"/>
      <c r="GU28" s="220"/>
      <c r="GV28" s="220"/>
      <c r="GW28" s="220"/>
      <c r="GX28" s="220"/>
      <c r="GY28" s="220"/>
      <c r="GZ28" s="220"/>
      <c r="HA28" s="220"/>
      <c r="HB28" s="220"/>
      <c r="HC28" s="220"/>
      <c r="HD28" s="220"/>
      <c r="HE28" s="220"/>
      <c r="HF28" s="220"/>
      <c r="HG28" s="220"/>
      <c r="HH28" s="220"/>
      <c r="HI28" s="220"/>
      <c r="HJ28" s="220"/>
      <c r="HK28" s="220"/>
      <c r="HL28" s="220"/>
      <c r="HM28" s="220"/>
      <c r="HN28" s="220"/>
      <c r="HO28" s="220"/>
      <c r="HP28" s="220"/>
      <c r="HQ28" s="220"/>
      <c r="HR28" s="220"/>
      <c r="HS28" s="220"/>
      <c r="HT28" s="220"/>
      <c r="HU28" s="220"/>
      <c r="HV28" s="220"/>
      <c r="HW28" s="220"/>
      <c r="HX28" s="220"/>
      <c r="HY28" s="220"/>
      <c r="HZ28" s="220"/>
      <c r="IA28" s="220"/>
      <c r="IB28" s="220"/>
      <c r="IC28" s="220"/>
      <c r="ID28" s="220"/>
      <c r="IE28" s="220"/>
      <c r="IF28" s="220"/>
      <c r="IG28" s="220"/>
      <c r="IH28" s="220"/>
      <c r="II28" s="220"/>
      <c r="IJ28" s="220"/>
      <c r="IK28" s="220"/>
      <c r="IL28" s="220"/>
      <c r="IM28" s="220"/>
      <c r="IN28" s="220"/>
      <c r="IO28" s="220"/>
      <c r="IP28" s="220"/>
    </row>
    <row r="29" s="282" customFormat="1" ht="24" customHeight="1" spans="1:250">
      <c r="A29" s="220"/>
      <c r="B29" s="237"/>
      <c r="C29" s="220"/>
      <c r="D29" s="236"/>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220"/>
      <c r="CC29" s="220"/>
      <c r="CD29" s="220"/>
      <c r="CE29" s="220"/>
      <c r="CF29" s="220"/>
      <c r="CG29" s="220"/>
      <c r="CH29" s="220"/>
      <c r="CI29" s="220"/>
      <c r="CJ29" s="220"/>
      <c r="CK29" s="220"/>
      <c r="CL29" s="220"/>
      <c r="CM29" s="220"/>
      <c r="CN29" s="220"/>
      <c r="CO29" s="220"/>
      <c r="CP29" s="220"/>
      <c r="CQ29" s="220"/>
      <c r="CR29" s="220"/>
      <c r="CS29" s="220"/>
      <c r="CT29" s="220"/>
      <c r="CU29" s="220"/>
      <c r="CV29" s="220"/>
      <c r="CW29" s="220"/>
      <c r="CX29" s="220"/>
      <c r="CY29" s="220"/>
      <c r="CZ29" s="220"/>
      <c r="DA29" s="220"/>
      <c r="DB29" s="220"/>
      <c r="DC29" s="220"/>
      <c r="DD29" s="220"/>
      <c r="DE29" s="220"/>
      <c r="DF29" s="220"/>
      <c r="DG29" s="220"/>
      <c r="DH29" s="220"/>
      <c r="DI29" s="220"/>
      <c r="DJ29" s="220"/>
      <c r="DK29" s="220"/>
      <c r="DL29" s="220"/>
      <c r="DM29" s="220"/>
      <c r="DN29" s="220"/>
      <c r="DO29" s="220"/>
      <c r="DP29" s="220"/>
      <c r="DQ29" s="220"/>
      <c r="DR29" s="220"/>
      <c r="DS29" s="220"/>
      <c r="DT29" s="220"/>
      <c r="DU29" s="220"/>
      <c r="DV29" s="220"/>
      <c r="DW29" s="220"/>
      <c r="DX29" s="220"/>
      <c r="DY29" s="220"/>
      <c r="DZ29" s="220"/>
      <c r="EA29" s="220"/>
      <c r="EB29" s="220"/>
      <c r="EC29" s="220"/>
      <c r="ED29" s="220"/>
      <c r="EE29" s="220"/>
      <c r="EF29" s="220"/>
      <c r="EG29" s="220"/>
      <c r="EH29" s="220"/>
      <c r="EI29" s="220"/>
      <c r="EJ29" s="220"/>
      <c r="EK29" s="220"/>
      <c r="EL29" s="220"/>
      <c r="EM29" s="220"/>
      <c r="EN29" s="220"/>
      <c r="EO29" s="220"/>
      <c r="EP29" s="220"/>
      <c r="EQ29" s="220"/>
      <c r="ER29" s="220"/>
      <c r="ES29" s="220"/>
      <c r="ET29" s="220"/>
      <c r="EU29" s="220"/>
      <c r="EV29" s="220"/>
      <c r="EW29" s="220"/>
      <c r="EX29" s="220"/>
      <c r="EY29" s="220"/>
      <c r="EZ29" s="220"/>
      <c r="FA29" s="220"/>
      <c r="FB29" s="220"/>
      <c r="FC29" s="220"/>
      <c r="FD29" s="220"/>
      <c r="FE29" s="220"/>
      <c r="FF29" s="220"/>
      <c r="FG29" s="220"/>
      <c r="FH29" s="220"/>
      <c r="FI29" s="220"/>
      <c r="FJ29" s="220"/>
      <c r="FK29" s="220"/>
      <c r="FL29" s="220"/>
      <c r="FM29" s="220"/>
      <c r="FN29" s="220"/>
      <c r="FO29" s="220"/>
      <c r="FP29" s="220"/>
      <c r="FQ29" s="220"/>
      <c r="FR29" s="220"/>
      <c r="FS29" s="220"/>
      <c r="FT29" s="220"/>
      <c r="FU29" s="220"/>
      <c r="FV29" s="220"/>
      <c r="FW29" s="220"/>
      <c r="FX29" s="220"/>
      <c r="FY29" s="220"/>
      <c r="FZ29" s="220"/>
      <c r="GA29" s="220"/>
      <c r="GB29" s="220"/>
      <c r="GC29" s="220"/>
      <c r="GD29" s="220"/>
      <c r="GE29" s="220"/>
      <c r="GF29" s="220"/>
      <c r="GG29" s="220"/>
      <c r="GH29" s="220"/>
      <c r="GI29" s="220"/>
      <c r="GJ29" s="220"/>
      <c r="GK29" s="220"/>
      <c r="GL29" s="220"/>
      <c r="GM29" s="220"/>
      <c r="GN29" s="220"/>
      <c r="GO29" s="220"/>
      <c r="GP29" s="220"/>
      <c r="GQ29" s="220"/>
      <c r="GR29" s="220"/>
      <c r="GS29" s="220"/>
      <c r="GT29" s="220"/>
      <c r="GU29" s="220"/>
      <c r="GV29" s="220"/>
      <c r="GW29" s="220"/>
      <c r="GX29" s="220"/>
      <c r="GY29" s="220"/>
      <c r="GZ29" s="220"/>
      <c r="HA29" s="220"/>
      <c r="HB29" s="220"/>
      <c r="HC29" s="220"/>
      <c r="HD29" s="220"/>
      <c r="HE29" s="220"/>
      <c r="HF29" s="220"/>
      <c r="HG29" s="220"/>
      <c r="HH29" s="220"/>
      <c r="HI29" s="220"/>
      <c r="HJ29" s="220"/>
      <c r="HK29" s="220"/>
      <c r="HL29" s="220"/>
      <c r="HM29" s="220"/>
      <c r="HN29" s="220"/>
      <c r="HO29" s="220"/>
      <c r="HP29" s="220"/>
      <c r="HQ29" s="220"/>
      <c r="HR29" s="220"/>
      <c r="HS29" s="220"/>
      <c r="HT29" s="220"/>
      <c r="HU29" s="220"/>
      <c r="HV29" s="220"/>
      <c r="HW29" s="220"/>
      <c r="HX29" s="220"/>
      <c r="HY29" s="220"/>
      <c r="HZ29" s="220"/>
      <c r="IA29" s="220"/>
      <c r="IB29" s="220"/>
      <c r="IC29" s="220"/>
      <c r="ID29" s="220"/>
      <c r="IE29" s="220"/>
      <c r="IF29" s="220"/>
      <c r="IG29" s="220"/>
      <c r="IH29" s="220"/>
      <c r="II29" s="220"/>
      <c r="IJ29" s="220"/>
      <c r="IK29" s="220"/>
      <c r="IL29" s="220"/>
      <c r="IM29" s="220"/>
      <c r="IN29" s="220"/>
      <c r="IO29" s="220"/>
      <c r="IP29" s="220"/>
    </row>
    <row r="30" s="282" customFormat="1" ht="24" customHeight="1" spans="1:250">
      <c r="A30" s="220"/>
      <c r="B30" s="237"/>
      <c r="C30" s="220"/>
      <c r="D30" s="236"/>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220"/>
      <c r="BY30" s="220"/>
      <c r="BZ30" s="220"/>
      <c r="CA30" s="220"/>
      <c r="CB30" s="220"/>
      <c r="CC30" s="220"/>
      <c r="CD30" s="220"/>
      <c r="CE30" s="220"/>
      <c r="CF30" s="220"/>
      <c r="CG30" s="220"/>
      <c r="CH30" s="220"/>
      <c r="CI30" s="220"/>
      <c r="CJ30" s="220"/>
      <c r="CK30" s="220"/>
      <c r="CL30" s="220"/>
      <c r="CM30" s="220"/>
      <c r="CN30" s="220"/>
      <c r="CO30" s="220"/>
      <c r="CP30" s="220"/>
      <c r="CQ30" s="220"/>
      <c r="CR30" s="220"/>
      <c r="CS30" s="220"/>
      <c r="CT30" s="220"/>
      <c r="CU30" s="220"/>
      <c r="CV30" s="220"/>
      <c r="CW30" s="220"/>
      <c r="CX30" s="220"/>
      <c r="CY30" s="220"/>
      <c r="CZ30" s="220"/>
      <c r="DA30" s="220"/>
      <c r="DB30" s="220"/>
      <c r="DC30" s="220"/>
      <c r="DD30" s="220"/>
      <c r="DE30" s="220"/>
      <c r="DF30" s="220"/>
      <c r="DG30" s="220"/>
      <c r="DH30" s="220"/>
      <c r="DI30" s="220"/>
      <c r="DJ30" s="220"/>
      <c r="DK30" s="220"/>
      <c r="DL30" s="220"/>
      <c r="DM30" s="220"/>
      <c r="DN30" s="220"/>
      <c r="DO30" s="220"/>
      <c r="DP30" s="220"/>
      <c r="DQ30" s="220"/>
      <c r="DR30" s="220"/>
      <c r="DS30" s="220"/>
      <c r="DT30" s="220"/>
      <c r="DU30" s="220"/>
      <c r="DV30" s="220"/>
      <c r="DW30" s="220"/>
      <c r="DX30" s="220"/>
      <c r="DY30" s="220"/>
      <c r="DZ30" s="220"/>
      <c r="EA30" s="220"/>
      <c r="EB30" s="220"/>
      <c r="EC30" s="220"/>
      <c r="ED30" s="220"/>
      <c r="EE30" s="220"/>
      <c r="EF30" s="220"/>
      <c r="EG30" s="220"/>
      <c r="EH30" s="220"/>
      <c r="EI30" s="220"/>
      <c r="EJ30" s="220"/>
      <c r="EK30" s="220"/>
      <c r="EL30" s="220"/>
      <c r="EM30" s="220"/>
      <c r="EN30" s="220"/>
      <c r="EO30" s="220"/>
      <c r="EP30" s="220"/>
      <c r="EQ30" s="220"/>
      <c r="ER30" s="220"/>
      <c r="ES30" s="220"/>
      <c r="ET30" s="220"/>
      <c r="EU30" s="220"/>
      <c r="EV30" s="220"/>
      <c r="EW30" s="220"/>
      <c r="EX30" s="220"/>
      <c r="EY30" s="220"/>
      <c r="EZ30" s="220"/>
      <c r="FA30" s="220"/>
      <c r="FB30" s="220"/>
      <c r="FC30" s="220"/>
      <c r="FD30" s="220"/>
      <c r="FE30" s="220"/>
      <c r="FF30" s="220"/>
      <c r="FG30" s="220"/>
      <c r="FH30" s="220"/>
      <c r="FI30" s="220"/>
      <c r="FJ30" s="220"/>
      <c r="FK30" s="220"/>
      <c r="FL30" s="220"/>
      <c r="FM30" s="220"/>
      <c r="FN30" s="220"/>
      <c r="FO30" s="220"/>
      <c r="FP30" s="220"/>
      <c r="FQ30" s="220"/>
      <c r="FR30" s="220"/>
      <c r="FS30" s="220"/>
      <c r="FT30" s="220"/>
      <c r="FU30" s="220"/>
      <c r="FV30" s="220"/>
      <c r="FW30" s="220"/>
      <c r="FX30" s="220"/>
      <c r="FY30" s="220"/>
      <c r="FZ30" s="220"/>
      <c r="GA30" s="220"/>
      <c r="GB30" s="220"/>
      <c r="GC30" s="220"/>
      <c r="GD30" s="220"/>
      <c r="GE30" s="220"/>
      <c r="GF30" s="220"/>
      <c r="GG30" s="220"/>
      <c r="GH30" s="220"/>
      <c r="GI30" s="220"/>
      <c r="GJ30" s="220"/>
      <c r="GK30" s="220"/>
      <c r="GL30" s="220"/>
      <c r="GM30" s="220"/>
      <c r="GN30" s="220"/>
      <c r="GO30" s="220"/>
      <c r="GP30" s="220"/>
      <c r="GQ30" s="220"/>
      <c r="GR30" s="220"/>
      <c r="GS30" s="220"/>
      <c r="GT30" s="220"/>
      <c r="GU30" s="220"/>
      <c r="GV30" s="220"/>
      <c r="GW30" s="220"/>
      <c r="GX30" s="220"/>
      <c r="GY30" s="220"/>
      <c r="GZ30" s="220"/>
      <c r="HA30" s="220"/>
      <c r="HB30" s="220"/>
      <c r="HC30" s="220"/>
      <c r="HD30" s="220"/>
      <c r="HE30" s="220"/>
      <c r="HF30" s="220"/>
      <c r="HG30" s="220"/>
      <c r="HH30" s="220"/>
      <c r="HI30" s="220"/>
      <c r="HJ30" s="220"/>
      <c r="HK30" s="220"/>
      <c r="HL30" s="220"/>
      <c r="HM30" s="220"/>
      <c r="HN30" s="220"/>
      <c r="HO30" s="220"/>
      <c r="HP30" s="220"/>
      <c r="HQ30" s="220"/>
      <c r="HR30" s="220"/>
      <c r="HS30" s="220"/>
      <c r="HT30" s="220"/>
      <c r="HU30" s="220"/>
      <c r="HV30" s="220"/>
      <c r="HW30" s="220"/>
      <c r="HX30" s="220"/>
      <c r="HY30" s="220"/>
      <c r="HZ30" s="220"/>
      <c r="IA30" s="220"/>
      <c r="IB30" s="220"/>
      <c r="IC30" s="220"/>
      <c r="ID30" s="220"/>
      <c r="IE30" s="220"/>
      <c r="IF30" s="220"/>
      <c r="IG30" s="220"/>
      <c r="IH30" s="220"/>
      <c r="II30" s="220"/>
      <c r="IJ30" s="220"/>
      <c r="IK30" s="220"/>
      <c r="IL30" s="220"/>
      <c r="IM30" s="220"/>
      <c r="IN30" s="220"/>
      <c r="IO30" s="220"/>
      <c r="IP30" s="220"/>
    </row>
    <row r="31" s="282" customFormat="1" ht="24" customHeight="1" spans="1:250">
      <c r="A31" s="220"/>
      <c r="B31" s="237"/>
      <c r="C31" s="220"/>
      <c r="D31" s="236"/>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c r="DT31" s="220"/>
      <c r="DU31" s="220"/>
      <c r="DV31" s="220"/>
      <c r="DW31" s="220"/>
      <c r="DX31" s="220"/>
      <c r="DY31" s="220"/>
      <c r="DZ31" s="220"/>
      <c r="EA31" s="220"/>
      <c r="EB31" s="220"/>
      <c r="EC31" s="220"/>
      <c r="ED31" s="220"/>
      <c r="EE31" s="220"/>
      <c r="EF31" s="220"/>
      <c r="EG31" s="220"/>
      <c r="EH31" s="220"/>
      <c r="EI31" s="220"/>
      <c r="EJ31" s="220"/>
      <c r="EK31" s="220"/>
      <c r="EL31" s="220"/>
      <c r="EM31" s="220"/>
      <c r="EN31" s="220"/>
      <c r="EO31" s="220"/>
      <c r="EP31" s="220"/>
      <c r="EQ31" s="220"/>
      <c r="ER31" s="220"/>
      <c r="ES31" s="220"/>
      <c r="ET31" s="220"/>
      <c r="EU31" s="220"/>
      <c r="EV31" s="220"/>
      <c r="EW31" s="220"/>
      <c r="EX31" s="220"/>
      <c r="EY31" s="220"/>
      <c r="EZ31" s="220"/>
      <c r="FA31" s="220"/>
      <c r="FB31" s="220"/>
      <c r="FC31" s="220"/>
      <c r="FD31" s="220"/>
      <c r="FE31" s="220"/>
      <c r="FF31" s="220"/>
      <c r="FG31" s="220"/>
      <c r="FH31" s="220"/>
      <c r="FI31" s="220"/>
      <c r="FJ31" s="220"/>
      <c r="FK31" s="220"/>
      <c r="FL31" s="220"/>
      <c r="FM31" s="220"/>
      <c r="FN31" s="220"/>
      <c r="FO31" s="220"/>
      <c r="FP31" s="220"/>
      <c r="FQ31" s="220"/>
      <c r="FR31" s="220"/>
      <c r="FS31" s="220"/>
      <c r="FT31" s="220"/>
      <c r="FU31" s="220"/>
      <c r="FV31" s="220"/>
      <c r="FW31" s="220"/>
      <c r="FX31" s="220"/>
      <c r="FY31" s="220"/>
      <c r="FZ31" s="220"/>
      <c r="GA31" s="220"/>
      <c r="GB31" s="220"/>
      <c r="GC31" s="220"/>
      <c r="GD31" s="220"/>
      <c r="GE31" s="220"/>
      <c r="GF31" s="220"/>
      <c r="GG31" s="220"/>
      <c r="GH31" s="220"/>
      <c r="GI31" s="220"/>
      <c r="GJ31" s="220"/>
      <c r="GK31" s="220"/>
      <c r="GL31" s="220"/>
      <c r="GM31" s="220"/>
      <c r="GN31" s="220"/>
      <c r="GO31" s="220"/>
      <c r="GP31" s="220"/>
      <c r="GQ31" s="220"/>
      <c r="GR31" s="220"/>
      <c r="GS31" s="220"/>
      <c r="GT31" s="220"/>
      <c r="GU31" s="220"/>
      <c r="GV31" s="220"/>
      <c r="GW31" s="220"/>
      <c r="GX31" s="220"/>
      <c r="GY31" s="220"/>
      <c r="GZ31" s="220"/>
      <c r="HA31" s="220"/>
      <c r="HB31" s="220"/>
      <c r="HC31" s="220"/>
      <c r="HD31" s="220"/>
      <c r="HE31" s="220"/>
      <c r="HF31" s="220"/>
      <c r="HG31" s="220"/>
      <c r="HH31" s="220"/>
      <c r="HI31" s="220"/>
      <c r="HJ31" s="220"/>
      <c r="HK31" s="220"/>
      <c r="HL31" s="220"/>
      <c r="HM31" s="220"/>
      <c r="HN31" s="220"/>
      <c r="HO31" s="220"/>
      <c r="HP31" s="220"/>
      <c r="HQ31" s="220"/>
      <c r="HR31" s="220"/>
      <c r="HS31" s="220"/>
      <c r="HT31" s="220"/>
      <c r="HU31" s="220"/>
      <c r="HV31" s="220"/>
      <c r="HW31" s="220"/>
      <c r="HX31" s="220"/>
      <c r="HY31" s="220"/>
      <c r="HZ31" s="220"/>
      <c r="IA31" s="220"/>
      <c r="IB31" s="220"/>
      <c r="IC31" s="220"/>
      <c r="ID31" s="220"/>
      <c r="IE31" s="220"/>
      <c r="IF31" s="220"/>
      <c r="IG31" s="220"/>
      <c r="IH31" s="220"/>
      <c r="II31" s="220"/>
      <c r="IJ31" s="220"/>
      <c r="IK31" s="220"/>
      <c r="IL31" s="220"/>
      <c r="IM31" s="220"/>
      <c r="IN31" s="220"/>
      <c r="IO31" s="220"/>
      <c r="IP31" s="220"/>
    </row>
    <row r="32" s="282" customFormat="1" ht="24" customHeight="1" spans="1:250">
      <c r="A32" s="220"/>
      <c r="B32" s="237"/>
      <c r="C32" s="220"/>
      <c r="D32" s="236"/>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0"/>
      <c r="DR32" s="220"/>
      <c r="DS32" s="220"/>
      <c r="DT32" s="220"/>
      <c r="DU32" s="220"/>
      <c r="DV32" s="220"/>
      <c r="DW32" s="220"/>
      <c r="DX32" s="220"/>
      <c r="DY32" s="220"/>
      <c r="DZ32" s="220"/>
      <c r="EA32" s="220"/>
      <c r="EB32" s="220"/>
      <c r="EC32" s="220"/>
      <c r="ED32" s="220"/>
      <c r="EE32" s="220"/>
      <c r="EF32" s="220"/>
      <c r="EG32" s="220"/>
      <c r="EH32" s="220"/>
      <c r="EI32" s="220"/>
      <c r="EJ32" s="220"/>
      <c r="EK32" s="220"/>
      <c r="EL32" s="220"/>
      <c r="EM32" s="220"/>
      <c r="EN32" s="220"/>
      <c r="EO32" s="220"/>
      <c r="EP32" s="220"/>
      <c r="EQ32" s="220"/>
      <c r="ER32" s="220"/>
      <c r="ES32" s="220"/>
      <c r="ET32" s="220"/>
      <c r="EU32" s="220"/>
      <c r="EV32" s="220"/>
      <c r="EW32" s="220"/>
      <c r="EX32" s="220"/>
      <c r="EY32" s="220"/>
      <c r="EZ32" s="220"/>
      <c r="FA32" s="220"/>
      <c r="FB32" s="220"/>
      <c r="FC32" s="220"/>
      <c r="FD32" s="220"/>
      <c r="FE32" s="220"/>
      <c r="FF32" s="220"/>
      <c r="FG32" s="220"/>
      <c r="FH32" s="220"/>
      <c r="FI32" s="220"/>
      <c r="FJ32" s="220"/>
      <c r="FK32" s="220"/>
      <c r="FL32" s="220"/>
      <c r="FM32" s="220"/>
      <c r="FN32" s="220"/>
      <c r="FO32" s="220"/>
      <c r="FP32" s="220"/>
      <c r="FQ32" s="220"/>
      <c r="FR32" s="220"/>
      <c r="FS32" s="220"/>
      <c r="FT32" s="220"/>
      <c r="FU32" s="220"/>
      <c r="FV32" s="220"/>
      <c r="FW32" s="220"/>
      <c r="FX32" s="220"/>
      <c r="FY32" s="220"/>
      <c r="FZ32" s="220"/>
      <c r="GA32" s="220"/>
      <c r="GB32" s="220"/>
      <c r="GC32" s="220"/>
      <c r="GD32" s="220"/>
      <c r="GE32" s="220"/>
      <c r="GF32" s="220"/>
      <c r="GG32" s="220"/>
      <c r="GH32" s="220"/>
      <c r="GI32" s="220"/>
      <c r="GJ32" s="220"/>
      <c r="GK32" s="220"/>
      <c r="GL32" s="220"/>
      <c r="GM32" s="220"/>
      <c r="GN32" s="220"/>
      <c r="GO32" s="220"/>
      <c r="GP32" s="220"/>
      <c r="GQ32" s="220"/>
      <c r="GR32" s="220"/>
      <c r="GS32" s="220"/>
      <c r="GT32" s="220"/>
      <c r="GU32" s="220"/>
      <c r="GV32" s="220"/>
      <c r="GW32" s="220"/>
      <c r="GX32" s="220"/>
      <c r="GY32" s="220"/>
      <c r="GZ32" s="220"/>
      <c r="HA32" s="220"/>
      <c r="HB32" s="220"/>
      <c r="HC32" s="220"/>
      <c r="HD32" s="220"/>
      <c r="HE32" s="220"/>
      <c r="HF32" s="220"/>
      <c r="HG32" s="220"/>
      <c r="HH32" s="220"/>
      <c r="HI32" s="220"/>
      <c r="HJ32" s="220"/>
      <c r="HK32" s="220"/>
      <c r="HL32" s="220"/>
      <c r="HM32" s="220"/>
      <c r="HN32" s="220"/>
      <c r="HO32" s="220"/>
      <c r="HP32" s="220"/>
      <c r="HQ32" s="220"/>
      <c r="HR32" s="220"/>
      <c r="HS32" s="220"/>
      <c r="HT32" s="220"/>
      <c r="HU32" s="220"/>
      <c r="HV32" s="220"/>
      <c r="HW32" s="220"/>
      <c r="HX32" s="220"/>
      <c r="HY32" s="220"/>
      <c r="HZ32" s="220"/>
      <c r="IA32" s="220"/>
      <c r="IB32" s="220"/>
      <c r="IC32" s="220"/>
      <c r="ID32" s="220"/>
      <c r="IE32" s="220"/>
      <c r="IF32" s="220"/>
      <c r="IG32" s="220"/>
      <c r="IH32" s="220"/>
      <c r="II32" s="220"/>
      <c r="IJ32" s="220"/>
      <c r="IK32" s="220"/>
      <c r="IL32" s="220"/>
      <c r="IM32" s="220"/>
      <c r="IN32" s="220"/>
      <c r="IO32" s="220"/>
      <c r="IP32" s="220"/>
    </row>
    <row r="33" s="282" customFormat="1" ht="24" customHeight="1" spans="1:250">
      <c r="A33" s="220"/>
      <c r="B33" s="237"/>
      <c r="C33" s="220"/>
      <c r="D33" s="236"/>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c r="DE33" s="220"/>
      <c r="DF33" s="220"/>
      <c r="DG33" s="220"/>
      <c r="DH33" s="220"/>
      <c r="DI33" s="220"/>
      <c r="DJ33" s="220"/>
      <c r="DK33" s="220"/>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220"/>
      <c r="EM33" s="220"/>
      <c r="EN33" s="220"/>
      <c r="EO33" s="220"/>
      <c r="EP33" s="220"/>
      <c r="EQ33" s="220"/>
      <c r="ER33" s="220"/>
      <c r="ES33" s="220"/>
      <c r="ET33" s="220"/>
      <c r="EU33" s="220"/>
      <c r="EV33" s="220"/>
      <c r="EW33" s="220"/>
      <c r="EX33" s="220"/>
      <c r="EY33" s="220"/>
      <c r="EZ33" s="220"/>
      <c r="FA33" s="220"/>
      <c r="FB33" s="220"/>
      <c r="FC33" s="220"/>
      <c r="FD33" s="220"/>
      <c r="FE33" s="220"/>
      <c r="FF33" s="220"/>
      <c r="FG33" s="220"/>
      <c r="FH33" s="220"/>
      <c r="FI33" s="220"/>
      <c r="FJ33" s="220"/>
      <c r="FK33" s="220"/>
      <c r="FL33" s="220"/>
      <c r="FM33" s="220"/>
      <c r="FN33" s="220"/>
      <c r="FO33" s="220"/>
      <c r="FP33" s="220"/>
      <c r="FQ33" s="220"/>
      <c r="FR33" s="220"/>
      <c r="FS33" s="220"/>
      <c r="FT33" s="220"/>
      <c r="FU33" s="220"/>
      <c r="FV33" s="220"/>
      <c r="FW33" s="220"/>
      <c r="FX33" s="220"/>
      <c r="FY33" s="220"/>
      <c r="FZ33" s="220"/>
      <c r="GA33" s="220"/>
      <c r="GB33" s="220"/>
      <c r="GC33" s="220"/>
      <c r="GD33" s="220"/>
      <c r="GE33" s="220"/>
      <c r="GF33" s="220"/>
      <c r="GG33" s="220"/>
      <c r="GH33" s="220"/>
      <c r="GI33" s="220"/>
      <c r="GJ33" s="220"/>
      <c r="GK33" s="220"/>
      <c r="GL33" s="220"/>
      <c r="GM33" s="220"/>
      <c r="GN33" s="220"/>
      <c r="GO33" s="220"/>
      <c r="GP33" s="220"/>
      <c r="GQ33" s="220"/>
      <c r="GR33" s="220"/>
      <c r="GS33" s="220"/>
      <c r="GT33" s="220"/>
      <c r="GU33" s="220"/>
      <c r="GV33" s="220"/>
      <c r="GW33" s="220"/>
      <c r="GX33" s="220"/>
      <c r="GY33" s="220"/>
      <c r="GZ33" s="220"/>
      <c r="HA33" s="220"/>
      <c r="HB33" s="220"/>
      <c r="HC33" s="220"/>
      <c r="HD33" s="220"/>
      <c r="HE33" s="220"/>
      <c r="HF33" s="220"/>
      <c r="HG33" s="220"/>
      <c r="HH33" s="220"/>
      <c r="HI33" s="220"/>
      <c r="HJ33" s="220"/>
      <c r="HK33" s="220"/>
      <c r="HL33" s="220"/>
      <c r="HM33" s="220"/>
      <c r="HN33" s="220"/>
      <c r="HO33" s="220"/>
      <c r="HP33" s="220"/>
      <c r="HQ33" s="220"/>
      <c r="HR33" s="220"/>
      <c r="HS33" s="220"/>
      <c r="HT33" s="220"/>
      <c r="HU33" s="220"/>
      <c r="HV33" s="220"/>
      <c r="HW33" s="220"/>
      <c r="HX33" s="220"/>
      <c r="HY33" s="220"/>
      <c r="HZ33" s="220"/>
      <c r="IA33" s="220"/>
      <c r="IB33" s="220"/>
      <c r="IC33" s="220"/>
      <c r="ID33" s="220"/>
      <c r="IE33" s="220"/>
      <c r="IF33" s="220"/>
      <c r="IG33" s="220"/>
      <c r="IH33" s="220"/>
      <c r="II33" s="220"/>
      <c r="IJ33" s="220"/>
      <c r="IK33" s="220"/>
      <c r="IL33" s="220"/>
      <c r="IM33" s="220"/>
      <c r="IN33" s="220"/>
      <c r="IO33" s="220"/>
      <c r="IP33" s="220"/>
    </row>
    <row r="34" s="282" customFormat="1" ht="24" customHeight="1" spans="1:250">
      <c r="A34" s="220"/>
      <c r="B34" s="237"/>
      <c r="C34" s="220"/>
      <c r="D34" s="236"/>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C34" s="220"/>
      <c r="CD34" s="220"/>
      <c r="CE34" s="220"/>
      <c r="CF34" s="220"/>
      <c r="CG34" s="220"/>
      <c r="CH34" s="220"/>
      <c r="CI34" s="220"/>
      <c r="CJ34" s="220"/>
      <c r="CK34" s="220"/>
      <c r="CL34" s="220"/>
      <c r="CM34" s="220"/>
      <c r="CN34" s="220"/>
      <c r="CO34" s="220"/>
      <c r="CP34" s="220"/>
      <c r="CQ34" s="220"/>
      <c r="CR34" s="220"/>
      <c r="CS34" s="220"/>
      <c r="CT34" s="220"/>
      <c r="CU34" s="220"/>
      <c r="CV34" s="220"/>
      <c r="CW34" s="220"/>
      <c r="CX34" s="220"/>
      <c r="CY34" s="220"/>
      <c r="CZ34" s="220"/>
      <c r="DA34" s="220"/>
      <c r="DB34" s="220"/>
      <c r="DC34" s="220"/>
      <c r="DD34" s="220"/>
      <c r="DE34" s="220"/>
      <c r="DF34" s="220"/>
      <c r="DG34" s="220"/>
      <c r="DH34" s="220"/>
      <c r="DI34" s="220"/>
      <c r="DJ34" s="220"/>
      <c r="DK34" s="220"/>
      <c r="DL34" s="220"/>
      <c r="DM34" s="220"/>
      <c r="DN34" s="220"/>
      <c r="DO34" s="220"/>
      <c r="DP34" s="220"/>
      <c r="DQ34" s="220"/>
      <c r="DR34" s="220"/>
      <c r="DS34" s="220"/>
      <c r="DT34" s="220"/>
      <c r="DU34" s="220"/>
      <c r="DV34" s="220"/>
      <c r="DW34" s="220"/>
      <c r="DX34" s="220"/>
      <c r="DY34" s="220"/>
      <c r="DZ34" s="220"/>
      <c r="EA34" s="220"/>
      <c r="EB34" s="220"/>
      <c r="EC34" s="220"/>
      <c r="ED34" s="220"/>
      <c r="EE34" s="220"/>
      <c r="EF34" s="220"/>
      <c r="EG34" s="220"/>
      <c r="EH34" s="220"/>
      <c r="EI34" s="220"/>
      <c r="EJ34" s="220"/>
      <c r="EK34" s="220"/>
      <c r="EL34" s="220"/>
      <c r="EM34" s="220"/>
      <c r="EN34" s="220"/>
      <c r="EO34" s="220"/>
      <c r="EP34" s="220"/>
      <c r="EQ34" s="220"/>
      <c r="ER34" s="220"/>
      <c r="ES34" s="220"/>
      <c r="ET34" s="220"/>
      <c r="EU34" s="220"/>
      <c r="EV34" s="220"/>
      <c r="EW34" s="220"/>
      <c r="EX34" s="220"/>
      <c r="EY34" s="220"/>
      <c r="EZ34" s="220"/>
      <c r="FA34" s="220"/>
      <c r="FB34" s="220"/>
      <c r="FC34" s="220"/>
      <c r="FD34" s="220"/>
      <c r="FE34" s="220"/>
      <c r="FF34" s="220"/>
      <c r="FG34" s="220"/>
      <c r="FH34" s="220"/>
      <c r="FI34" s="220"/>
      <c r="FJ34" s="220"/>
      <c r="FK34" s="220"/>
      <c r="FL34" s="220"/>
      <c r="FM34" s="220"/>
      <c r="FN34" s="220"/>
      <c r="FO34" s="220"/>
      <c r="FP34" s="220"/>
      <c r="FQ34" s="220"/>
      <c r="FR34" s="220"/>
      <c r="FS34" s="220"/>
      <c r="FT34" s="220"/>
      <c r="FU34" s="220"/>
      <c r="FV34" s="220"/>
      <c r="FW34" s="220"/>
      <c r="FX34" s="220"/>
      <c r="FY34" s="220"/>
      <c r="FZ34" s="220"/>
      <c r="GA34" s="220"/>
      <c r="GB34" s="220"/>
      <c r="GC34" s="220"/>
      <c r="GD34" s="220"/>
      <c r="GE34" s="220"/>
      <c r="GF34" s="220"/>
      <c r="GG34" s="220"/>
      <c r="GH34" s="220"/>
      <c r="GI34" s="220"/>
      <c r="GJ34" s="220"/>
      <c r="GK34" s="220"/>
      <c r="GL34" s="220"/>
      <c r="GM34" s="220"/>
      <c r="GN34" s="220"/>
      <c r="GO34" s="220"/>
      <c r="GP34" s="220"/>
      <c r="GQ34" s="220"/>
      <c r="GR34" s="220"/>
      <c r="GS34" s="220"/>
      <c r="GT34" s="220"/>
      <c r="GU34" s="220"/>
      <c r="GV34" s="220"/>
      <c r="GW34" s="220"/>
      <c r="GX34" s="220"/>
      <c r="GY34" s="220"/>
      <c r="GZ34" s="220"/>
      <c r="HA34" s="220"/>
      <c r="HB34" s="220"/>
      <c r="HC34" s="220"/>
      <c r="HD34" s="220"/>
      <c r="HE34" s="220"/>
      <c r="HF34" s="220"/>
      <c r="HG34" s="220"/>
      <c r="HH34" s="220"/>
      <c r="HI34" s="220"/>
      <c r="HJ34" s="220"/>
      <c r="HK34" s="220"/>
      <c r="HL34" s="220"/>
      <c r="HM34" s="220"/>
      <c r="HN34" s="220"/>
      <c r="HO34" s="220"/>
      <c r="HP34" s="220"/>
      <c r="HQ34" s="220"/>
      <c r="HR34" s="220"/>
      <c r="HS34" s="220"/>
      <c r="HT34" s="220"/>
      <c r="HU34" s="220"/>
      <c r="HV34" s="220"/>
      <c r="HW34" s="220"/>
      <c r="HX34" s="220"/>
      <c r="HY34" s="220"/>
      <c r="HZ34" s="220"/>
      <c r="IA34" s="220"/>
      <c r="IB34" s="220"/>
      <c r="IC34" s="220"/>
      <c r="ID34" s="220"/>
      <c r="IE34" s="220"/>
      <c r="IF34" s="220"/>
      <c r="IG34" s="220"/>
      <c r="IH34" s="220"/>
      <c r="II34" s="220"/>
      <c r="IJ34" s="220"/>
      <c r="IK34" s="220"/>
      <c r="IL34" s="220"/>
      <c r="IM34" s="220"/>
      <c r="IN34" s="220"/>
      <c r="IO34" s="220"/>
      <c r="IP34" s="220"/>
    </row>
    <row r="35" s="282" customFormat="1" ht="24" customHeight="1" spans="1:250">
      <c r="A35" s="220"/>
      <c r="B35" s="237"/>
      <c r="C35" s="220"/>
      <c r="D35" s="236"/>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0"/>
      <c r="BU35" s="220"/>
      <c r="BV35" s="220"/>
      <c r="BW35" s="220"/>
      <c r="BX35" s="220"/>
      <c r="BY35" s="220"/>
      <c r="BZ35" s="220"/>
      <c r="CA35" s="220"/>
      <c r="CB35" s="220"/>
      <c r="CC35" s="220"/>
      <c r="CD35" s="220"/>
      <c r="CE35" s="220"/>
      <c r="CF35" s="220"/>
      <c r="CG35" s="220"/>
      <c r="CH35" s="220"/>
      <c r="CI35" s="220"/>
      <c r="CJ35" s="220"/>
      <c r="CK35" s="220"/>
      <c r="CL35" s="220"/>
      <c r="CM35" s="220"/>
      <c r="CN35" s="220"/>
      <c r="CO35" s="220"/>
      <c r="CP35" s="220"/>
      <c r="CQ35" s="220"/>
      <c r="CR35" s="220"/>
      <c r="CS35" s="220"/>
      <c r="CT35" s="220"/>
      <c r="CU35" s="220"/>
      <c r="CV35" s="220"/>
      <c r="CW35" s="220"/>
      <c r="CX35" s="220"/>
      <c r="CY35" s="220"/>
      <c r="CZ35" s="220"/>
      <c r="DA35" s="220"/>
      <c r="DB35" s="220"/>
      <c r="DC35" s="220"/>
      <c r="DD35" s="220"/>
      <c r="DE35" s="220"/>
      <c r="DF35" s="220"/>
      <c r="DG35" s="220"/>
      <c r="DH35" s="220"/>
      <c r="DI35" s="220"/>
      <c r="DJ35" s="220"/>
      <c r="DK35" s="220"/>
      <c r="DL35" s="220"/>
      <c r="DM35" s="220"/>
      <c r="DN35" s="220"/>
      <c r="DO35" s="220"/>
      <c r="DP35" s="220"/>
      <c r="DQ35" s="220"/>
      <c r="DR35" s="220"/>
      <c r="DS35" s="220"/>
      <c r="DT35" s="220"/>
      <c r="DU35" s="220"/>
      <c r="DV35" s="220"/>
      <c r="DW35" s="220"/>
      <c r="DX35" s="220"/>
      <c r="DY35" s="220"/>
      <c r="DZ35" s="220"/>
      <c r="EA35" s="220"/>
      <c r="EB35" s="220"/>
      <c r="EC35" s="220"/>
      <c r="ED35" s="220"/>
      <c r="EE35" s="220"/>
      <c r="EF35" s="220"/>
      <c r="EG35" s="220"/>
      <c r="EH35" s="220"/>
      <c r="EI35" s="220"/>
      <c r="EJ35" s="220"/>
      <c r="EK35" s="220"/>
      <c r="EL35" s="220"/>
      <c r="EM35" s="220"/>
      <c r="EN35" s="220"/>
      <c r="EO35" s="220"/>
      <c r="EP35" s="220"/>
      <c r="EQ35" s="220"/>
      <c r="ER35" s="220"/>
      <c r="ES35" s="220"/>
      <c r="ET35" s="220"/>
      <c r="EU35" s="220"/>
      <c r="EV35" s="220"/>
      <c r="EW35" s="220"/>
      <c r="EX35" s="220"/>
      <c r="EY35" s="220"/>
      <c r="EZ35" s="220"/>
      <c r="FA35" s="220"/>
      <c r="FB35" s="220"/>
      <c r="FC35" s="220"/>
      <c r="FD35" s="220"/>
      <c r="FE35" s="220"/>
      <c r="FF35" s="220"/>
      <c r="FG35" s="220"/>
      <c r="FH35" s="220"/>
      <c r="FI35" s="220"/>
      <c r="FJ35" s="220"/>
      <c r="FK35" s="220"/>
      <c r="FL35" s="220"/>
      <c r="FM35" s="220"/>
      <c r="FN35" s="220"/>
      <c r="FO35" s="220"/>
      <c r="FP35" s="220"/>
      <c r="FQ35" s="220"/>
      <c r="FR35" s="220"/>
      <c r="FS35" s="220"/>
      <c r="FT35" s="220"/>
      <c r="FU35" s="220"/>
      <c r="FV35" s="220"/>
      <c r="FW35" s="220"/>
      <c r="FX35" s="220"/>
      <c r="FY35" s="220"/>
      <c r="FZ35" s="220"/>
      <c r="GA35" s="220"/>
      <c r="GB35" s="220"/>
      <c r="GC35" s="220"/>
      <c r="GD35" s="220"/>
      <c r="GE35" s="220"/>
      <c r="GF35" s="220"/>
      <c r="GG35" s="220"/>
      <c r="GH35" s="220"/>
      <c r="GI35" s="220"/>
      <c r="GJ35" s="220"/>
      <c r="GK35" s="220"/>
      <c r="GL35" s="220"/>
      <c r="GM35" s="220"/>
      <c r="GN35" s="220"/>
      <c r="GO35" s="220"/>
      <c r="GP35" s="220"/>
      <c r="GQ35" s="220"/>
      <c r="GR35" s="220"/>
      <c r="GS35" s="220"/>
      <c r="GT35" s="220"/>
      <c r="GU35" s="220"/>
      <c r="GV35" s="220"/>
      <c r="GW35" s="220"/>
      <c r="GX35" s="220"/>
      <c r="GY35" s="220"/>
      <c r="GZ35" s="220"/>
      <c r="HA35" s="220"/>
      <c r="HB35" s="220"/>
      <c r="HC35" s="220"/>
      <c r="HD35" s="220"/>
      <c r="HE35" s="220"/>
      <c r="HF35" s="220"/>
      <c r="HG35" s="220"/>
      <c r="HH35" s="220"/>
      <c r="HI35" s="220"/>
      <c r="HJ35" s="220"/>
      <c r="HK35" s="220"/>
      <c r="HL35" s="220"/>
      <c r="HM35" s="220"/>
      <c r="HN35" s="220"/>
      <c r="HO35" s="220"/>
      <c r="HP35" s="220"/>
      <c r="HQ35" s="220"/>
      <c r="HR35" s="220"/>
      <c r="HS35" s="220"/>
      <c r="HT35" s="220"/>
      <c r="HU35" s="220"/>
      <c r="HV35" s="220"/>
      <c r="HW35" s="220"/>
      <c r="HX35" s="220"/>
      <c r="HY35" s="220"/>
      <c r="HZ35" s="220"/>
      <c r="IA35" s="220"/>
      <c r="IB35" s="220"/>
      <c r="IC35" s="220"/>
      <c r="ID35" s="220"/>
      <c r="IE35" s="220"/>
      <c r="IF35" s="220"/>
      <c r="IG35" s="220"/>
      <c r="IH35" s="220"/>
      <c r="II35" s="220"/>
      <c r="IJ35" s="220"/>
      <c r="IK35" s="220"/>
      <c r="IL35" s="220"/>
      <c r="IM35" s="220"/>
      <c r="IN35" s="220"/>
      <c r="IO35" s="220"/>
      <c r="IP35" s="220"/>
    </row>
    <row r="36" s="282" customFormat="1" ht="24" customHeight="1" spans="1:250">
      <c r="A36" s="220"/>
      <c r="B36" s="237"/>
      <c r="C36" s="220"/>
      <c r="D36" s="236"/>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0"/>
      <c r="BR36" s="220"/>
      <c r="BS36" s="220"/>
      <c r="BT36" s="220"/>
      <c r="BU36" s="220"/>
      <c r="BV36" s="220"/>
      <c r="BW36" s="220"/>
      <c r="BX36" s="220"/>
      <c r="BY36" s="220"/>
      <c r="BZ36" s="220"/>
      <c r="CA36" s="220"/>
      <c r="CB36" s="220"/>
      <c r="CC36" s="220"/>
      <c r="CD36" s="220"/>
      <c r="CE36" s="220"/>
      <c r="CF36" s="220"/>
      <c r="CG36" s="220"/>
      <c r="CH36" s="220"/>
      <c r="CI36" s="220"/>
      <c r="CJ36" s="220"/>
      <c r="CK36" s="220"/>
      <c r="CL36" s="220"/>
      <c r="CM36" s="220"/>
      <c r="CN36" s="220"/>
      <c r="CO36" s="220"/>
      <c r="CP36" s="220"/>
      <c r="CQ36" s="220"/>
      <c r="CR36" s="220"/>
      <c r="CS36" s="220"/>
      <c r="CT36" s="220"/>
      <c r="CU36" s="220"/>
      <c r="CV36" s="220"/>
      <c r="CW36" s="220"/>
      <c r="CX36" s="220"/>
      <c r="CY36" s="220"/>
      <c r="CZ36" s="220"/>
      <c r="DA36" s="220"/>
      <c r="DB36" s="220"/>
      <c r="DC36" s="220"/>
      <c r="DD36" s="220"/>
      <c r="DE36" s="220"/>
      <c r="DF36" s="220"/>
      <c r="DG36" s="220"/>
      <c r="DH36" s="220"/>
      <c r="DI36" s="220"/>
      <c r="DJ36" s="220"/>
      <c r="DK36" s="220"/>
      <c r="DL36" s="220"/>
      <c r="DM36" s="220"/>
      <c r="DN36" s="220"/>
      <c r="DO36" s="220"/>
      <c r="DP36" s="220"/>
      <c r="DQ36" s="220"/>
      <c r="DR36" s="220"/>
      <c r="DS36" s="220"/>
      <c r="DT36" s="220"/>
      <c r="DU36" s="220"/>
      <c r="DV36" s="220"/>
      <c r="DW36" s="220"/>
      <c r="DX36" s="220"/>
      <c r="DY36" s="220"/>
      <c r="DZ36" s="220"/>
      <c r="EA36" s="220"/>
      <c r="EB36" s="220"/>
      <c r="EC36" s="220"/>
      <c r="ED36" s="220"/>
      <c r="EE36" s="220"/>
      <c r="EF36" s="220"/>
      <c r="EG36" s="220"/>
      <c r="EH36" s="220"/>
      <c r="EI36" s="220"/>
      <c r="EJ36" s="220"/>
      <c r="EK36" s="220"/>
      <c r="EL36" s="220"/>
      <c r="EM36" s="220"/>
      <c r="EN36" s="220"/>
      <c r="EO36" s="220"/>
      <c r="EP36" s="220"/>
      <c r="EQ36" s="220"/>
      <c r="ER36" s="220"/>
      <c r="ES36" s="220"/>
      <c r="ET36" s="220"/>
      <c r="EU36" s="220"/>
      <c r="EV36" s="220"/>
      <c r="EW36" s="220"/>
      <c r="EX36" s="220"/>
      <c r="EY36" s="220"/>
      <c r="EZ36" s="220"/>
      <c r="FA36" s="220"/>
      <c r="FB36" s="220"/>
      <c r="FC36" s="220"/>
      <c r="FD36" s="220"/>
      <c r="FE36" s="220"/>
      <c r="FF36" s="220"/>
      <c r="FG36" s="220"/>
      <c r="FH36" s="220"/>
      <c r="FI36" s="220"/>
      <c r="FJ36" s="220"/>
      <c r="FK36" s="220"/>
      <c r="FL36" s="220"/>
      <c r="FM36" s="220"/>
      <c r="FN36" s="220"/>
      <c r="FO36" s="220"/>
      <c r="FP36" s="220"/>
      <c r="FQ36" s="220"/>
      <c r="FR36" s="220"/>
      <c r="FS36" s="220"/>
      <c r="FT36" s="220"/>
      <c r="FU36" s="220"/>
      <c r="FV36" s="220"/>
      <c r="FW36" s="220"/>
      <c r="FX36" s="220"/>
      <c r="FY36" s="220"/>
      <c r="FZ36" s="220"/>
      <c r="GA36" s="220"/>
      <c r="GB36" s="220"/>
      <c r="GC36" s="220"/>
      <c r="GD36" s="220"/>
      <c r="GE36" s="220"/>
      <c r="GF36" s="220"/>
      <c r="GG36" s="220"/>
      <c r="GH36" s="220"/>
      <c r="GI36" s="220"/>
      <c r="GJ36" s="220"/>
      <c r="GK36" s="220"/>
      <c r="GL36" s="220"/>
      <c r="GM36" s="220"/>
      <c r="GN36" s="220"/>
      <c r="GO36" s="220"/>
      <c r="GP36" s="220"/>
      <c r="GQ36" s="220"/>
      <c r="GR36" s="220"/>
      <c r="GS36" s="220"/>
      <c r="GT36" s="220"/>
      <c r="GU36" s="220"/>
      <c r="GV36" s="220"/>
      <c r="GW36" s="220"/>
      <c r="GX36" s="220"/>
      <c r="GY36" s="220"/>
      <c r="GZ36" s="220"/>
      <c r="HA36" s="220"/>
      <c r="HB36" s="220"/>
      <c r="HC36" s="220"/>
      <c r="HD36" s="220"/>
      <c r="HE36" s="220"/>
      <c r="HF36" s="220"/>
      <c r="HG36" s="220"/>
      <c r="HH36" s="220"/>
      <c r="HI36" s="220"/>
      <c r="HJ36" s="220"/>
      <c r="HK36" s="220"/>
      <c r="HL36" s="220"/>
      <c r="HM36" s="220"/>
      <c r="HN36" s="220"/>
      <c r="HO36" s="220"/>
      <c r="HP36" s="220"/>
      <c r="HQ36" s="220"/>
      <c r="HR36" s="220"/>
      <c r="HS36" s="220"/>
      <c r="HT36" s="220"/>
      <c r="HU36" s="220"/>
      <c r="HV36" s="220"/>
      <c r="HW36" s="220"/>
      <c r="HX36" s="220"/>
      <c r="HY36" s="220"/>
      <c r="HZ36" s="220"/>
      <c r="IA36" s="220"/>
      <c r="IB36" s="220"/>
      <c r="IC36" s="220"/>
      <c r="ID36" s="220"/>
      <c r="IE36" s="220"/>
      <c r="IF36" s="220"/>
      <c r="IG36" s="220"/>
      <c r="IH36" s="220"/>
      <c r="II36" s="220"/>
      <c r="IJ36" s="220"/>
      <c r="IK36" s="220"/>
      <c r="IL36" s="220"/>
      <c r="IM36" s="220"/>
      <c r="IN36" s="220"/>
      <c r="IO36" s="220"/>
      <c r="IP36" s="220"/>
    </row>
    <row r="37" s="282" customFormat="1" ht="24" customHeight="1" spans="1:250">
      <c r="A37" s="220"/>
      <c r="B37" s="237"/>
      <c r="C37" s="220"/>
      <c r="D37" s="236"/>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0"/>
      <c r="BR37" s="220"/>
      <c r="BS37" s="220"/>
      <c r="BT37" s="220"/>
      <c r="BU37" s="220"/>
      <c r="BV37" s="220"/>
      <c r="BW37" s="220"/>
      <c r="BX37" s="220"/>
      <c r="BY37" s="220"/>
      <c r="BZ37" s="220"/>
      <c r="CA37" s="220"/>
      <c r="CB37" s="220"/>
      <c r="CC37" s="220"/>
      <c r="CD37" s="220"/>
      <c r="CE37" s="220"/>
      <c r="CF37" s="220"/>
      <c r="CG37" s="220"/>
      <c r="CH37" s="220"/>
      <c r="CI37" s="220"/>
      <c r="CJ37" s="220"/>
      <c r="CK37" s="220"/>
      <c r="CL37" s="220"/>
      <c r="CM37" s="220"/>
      <c r="CN37" s="220"/>
      <c r="CO37" s="220"/>
      <c r="CP37" s="220"/>
      <c r="CQ37" s="220"/>
      <c r="CR37" s="220"/>
      <c r="CS37" s="220"/>
      <c r="CT37" s="220"/>
      <c r="CU37" s="220"/>
      <c r="CV37" s="220"/>
      <c r="CW37" s="220"/>
      <c r="CX37" s="220"/>
      <c r="CY37" s="220"/>
      <c r="CZ37" s="220"/>
      <c r="DA37" s="220"/>
      <c r="DB37" s="220"/>
      <c r="DC37" s="220"/>
      <c r="DD37" s="220"/>
      <c r="DE37" s="220"/>
      <c r="DF37" s="220"/>
      <c r="DG37" s="220"/>
      <c r="DH37" s="220"/>
      <c r="DI37" s="220"/>
      <c r="DJ37" s="220"/>
      <c r="DK37" s="220"/>
      <c r="DL37" s="220"/>
      <c r="DM37" s="220"/>
      <c r="DN37" s="220"/>
      <c r="DO37" s="220"/>
      <c r="DP37" s="220"/>
      <c r="DQ37" s="220"/>
      <c r="DR37" s="220"/>
      <c r="DS37" s="220"/>
      <c r="DT37" s="220"/>
      <c r="DU37" s="220"/>
      <c r="DV37" s="220"/>
      <c r="DW37" s="220"/>
      <c r="DX37" s="220"/>
      <c r="DY37" s="220"/>
      <c r="DZ37" s="220"/>
      <c r="EA37" s="220"/>
      <c r="EB37" s="220"/>
      <c r="EC37" s="220"/>
      <c r="ED37" s="220"/>
      <c r="EE37" s="220"/>
      <c r="EF37" s="220"/>
      <c r="EG37" s="220"/>
      <c r="EH37" s="220"/>
      <c r="EI37" s="220"/>
      <c r="EJ37" s="220"/>
      <c r="EK37" s="220"/>
      <c r="EL37" s="220"/>
      <c r="EM37" s="220"/>
      <c r="EN37" s="220"/>
      <c r="EO37" s="220"/>
      <c r="EP37" s="220"/>
      <c r="EQ37" s="220"/>
      <c r="ER37" s="220"/>
      <c r="ES37" s="220"/>
      <c r="ET37" s="220"/>
      <c r="EU37" s="220"/>
      <c r="EV37" s="220"/>
      <c r="EW37" s="220"/>
      <c r="EX37" s="220"/>
      <c r="EY37" s="220"/>
      <c r="EZ37" s="220"/>
      <c r="FA37" s="220"/>
      <c r="FB37" s="220"/>
      <c r="FC37" s="220"/>
      <c r="FD37" s="220"/>
      <c r="FE37" s="220"/>
      <c r="FF37" s="220"/>
      <c r="FG37" s="220"/>
      <c r="FH37" s="220"/>
      <c r="FI37" s="220"/>
      <c r="FJ37" s="220"/>
      <c r="FK37" s="220"/>
      <c r="FL37" s="220"/>
      <c r="FM37" s="220"/>
      <c r="FN37" s="220"/>
      <c r="FO37" s="220"/>
      <c r="FP37" s="220"/>
      <c r="FQ37" s="220"/>
      <c r="FR37" s="220"/>
      <c r="FS37" s="220"/>
      <c r="FT37" s="220"/>
      <c r="FU37" s="220"/>
      <c r="FV37" s="220"/>
      <c r="FW37" s="220"/>
      <c r="FX37" s="220"/>
      <c r="FY37" s="220"/>
      <c r="FZ37" s="220"/>
      <c r="GA37" s="220"/>
      <c r="GB37" s="220"/>
      <c r="GC37" s="220"/>
      <c r="GD37" s="220"/>
      <c r="GE37" s="220"/>
      <c r="GF37" s="220"/>
      <c r="GG37" s="220"/>
      <c r="GH37" s="220"/>
      <c r="GI37" s="220"/>
      <c r="GJ37" s="220"/>
      <c r="GK37" s="220"/>
      <c r="GL37" s="220"/>
      <c r="GM37" s="220"/>
      <c r="GN37" s="220"/>
      <c r="GO37" s="220"/>
      <c r="GP37" s="220"/>
      <c r="GQ37" s="220"/>
      <c r="GR37" s="220"/>
      <c r="GS37" s="220"/>
      <c r="GT37" s="220"/>
      <c r="GU37" s="220"/>
      <c r="GV37" s="220"/>
      <c r="GW37" s="220"/>
      <c r="GX37" s="220"/>
      <c r="GY37" s="220"/>
      <c r="GZ37" s="220"/>
      <c r="HA37" s="220"/>
      <c r="HB37" s="220"/>
      <c r="HC37" s="220"/>
      <c r="HD37" s="220"/>
      <c r="HE37" s="220"/>
      <c r="HF37" s="220"/>
      <c r="HG37" s="220"/>
      <c r="HH37" s="220"/>
      <c r="HI37" s="220"/>
      <c r="HJ37" s="220"/>
      <c r="HK37" s="220"/>
      <c r="HL37" s="220"/>
      <c r="HM37" s="220"/>
      <c r="HN37" s="220"/>
      <c r="HO37" s="220"/>
      <c r="HP37" s="220"/>
      <c r="HQ37" s="220"/>
      <c r="HR37" s="220"/>
      <c r="HS37" s="220"/>
      <c r="HT37" s="220"/>
      <c r="HU37" s="220"/>
      <c r="HV37" s="220"/>
      <c r="HW37" s="220"/>
      <c r="HX37" s="220"/>
      <c r="HY37" s="220"/>
      <c r="HZ37" s="220"/>
      <c r="IA37" s="220"/>
      <c r="IB37" s="220"/>
      <c r="IC37" s="220"/>
      <c r="ID37" s="220"/>
      <c r="IE37" s="220"/>
      <c r="IF37" s="220"/>
      <c r="IG37" s="220"/>
      <c r="IH37" s="220"/>
      <c r="II37" s="220"/>
      <c r="IJ37" s="220"/>
      <c r="IK37" s="220"/>
      <c r="IL37" s="220"/>
      <c r="IM37" s="220"/>
      <c r="IN37" s="220"/>
      <c r="IO37" s="220"/>
      <c r="IP37" s="220"/>
    </row>
    <row r="38" s="282" customFormat="1" ht="24" customHeight="1" spans="1:250">
      <c r="A38" s="220"/>
      <c r="B38" s="237"/>
      <c r="C38" s="220"/>
      <c r="D38" s="236"/>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0"/>
      <c r="BX38" s="220"/>
      <c r="BY38" s="220"/>
      <c r="BZ38" s="220"/>
      <c r="CA38" s="220"/>
      <c r="CB38" s="220"/>
      <c r="CC38" s="220"/>
      <c r="CD38" s="220"/>
      <c r="CE38" s="220"/>
      <c r="CF38" s="220"/>
      <c r="CG38" s="220"/>
      <c r="CH38" s="220"/>
      <c r="CI38" s="220"/>
      <c r="CJ38" s="220"/>
      <c r="CK38" s="220"/>
      <c r="CL38" s="220"/>
      <c r="CM38" s="220"/>
      <c r="CN38" s="220"/>
      <c r="CO38" s="220"/>
      <c r="CP38" s="220"/>
      <c r="CQ38" s="220"/>
      <c r="CR38" s="220"/>
      <c r="CS38" s="220"/>
      <c r="CT38" s="220"/>
      <c r="CU38" s="220"/>
      <c r="CV38" s="220"/>
      <c r="CW38" s="220"/>
      <c r="CX38" s="220"/>
      <c r="CY38" s="220"/>
      <c r="CZ38" s="220"/>
      <c r="DA38" s="220"/>
      <c r="DB38" s="220"/>
      <c r="DC38" s="220"/>
      <c r="DD38" s="220"/>
      <c r="DE38" s="220"/>
      <c r="DF38" s="220"/>
      <c r="DG38" s="220"/>
      <c r="DH38" s="220"/>
      <c r="DI38" s="220"/>
      <c r="DJ38" s="220"/>
      <c r="DK38" s="220"/>
      <c r="DL38" s="220"/>
      <c r="DM38" s="220"/>
      <c r="DN38" s="220"/>
      <c r="DO38" s="220"/>
      <c r="DP38" s="220"/>
      <c r="DQ38" s="220"/>
      <c r="DR38" s="220"/>
      <c r="DS38" s="220"/>
      <c r="DT38" s="220"/>
      <c r="DU38" s="220"/>
      <c r="DV38" s="220"/>
      <c r="DW38" s="220"/>
      <c r="DX38" s="220"/>
      <c r="DY38" s="220"/>
      <c r="DZ38" s="220"/>
      <c r="EA38" s="220"/>
      <c r="EB38" s="220"/>
      <c r="EC38" s="220"/>
      <c r="ED38" s="220"/>
      <c r="EE38" s="220"/>
      <c r="EF38" s="220"/>
      <c r="EG38" s="220"/>
      <c r="EH38" s="220"/>
      <c r="EI38" s="220"/>
      <c r="EJ38" s="220"/>
      <c r="EK38" s="220"/>
      <c r="EL38" s="220"/>
      <c r="EM38" s="220"/>
      <c r="EN38" s="220"/>
      <c r="EO38" s="220"/>
      <c r="EP38" s="220"/>
      <c r="EQ38" s="220"/>
      <c r="ER38" s="220"/>
      <c r="ES38" s="220"/>
      <c r="ET38" s="220"/>
      <c r="EU38" s="220"/>
      <c r="EV38" s="220"/>
      <c r="EW38" s="220"/>
      <c r="EX38" s="220"/>
      <c r="EY38" s="220"/>
      <c r="EZ38" s="220"/>
      <c r="FA38" s="220"/>
      <c r="FB38" s="220"/>
      <c r="FC38" s="220"/>
      <c r="FD38" s="220"/>
      <c r="FE38" s="220"/>
      <c r="FF38" s="220"/>
      <c r="FG38" s="220"/>
      <c r="FH38" s="220"/>
      <c r="FI38" s="220"/>
      <c r="FJ38" s="220"/>
      <c r="FK38" s="220"/>
      <c r="FL38" s="220"/>
      <c r="FM38" s="220"/>
      <c r="FN38" s="220"/>
      <c r="FO38" s="220"/>
      <c r="FP38" s="220"/>
      <c r="FQ38" s="220"/>
      <c r="FR38" s="220"/>
      <c r="FS38" s="220"/>
      <c r="FT38" s="220"/>
      <c r="FU38" s="220"/>
      <c r="FV38" s="220"/>
      <c r="FW38" s="220"/>
      <c r="FX38" s="220"/>
      <c r="FY38" s="220"/>
      <c r="FZ38" s="220"/>
      <c r="GA38" s="220"/>
      <c r="GB38" s="220"/>
      <c r="GC38" s="220"/>
      <c r="GD38" s="220"/>
      <c r="GE38" s="220"/>
      <c r="GF38" s="220"/>
      <c r="GG38" s="220"/>
      <c r="GH38" s="220"/>
      <c r="GI38" s="220"/>
      <c r="GJ38" s="220"/>
      <c r="GK38" s="220"/>
      <c r="GL38" s="220"/>
      <c r="GM38" s="220"/>
      <c r="GN38" s="220"/>
      <c r="GO38" s="220"/>
      <c r="GP38" s="220"/>
      <c r="GQ38" s="220"/>
      <c r="GR38" s="220"/>
      <c r="GS38" s="220"/>
      <c r="GT38" s="220"/>
      <c r="GU38" s="220"/>
      <c r="GV38" s="220"/>
      <c r="GW38" s="220"/>
      <c r="GX38" s="220"/>
      <c r="GY38" s="220"/>
      <c r="GZ38" s="220"/>
      <c r="HA38" s="220"/>
      <c r="HB38" s="220"/>
      <c r="HC38" s="220"/>
      <c r="HD38" s="220"/>
      <c r="HE38" s="220"/>
      <c r="HF38" s="220"/>
      <c r="HG38" s="220"/>
      <c r="HH38" s="220"/>
      <c r="HI38" s="220"/>
      <c r="HJ38" s="220"/>
      <c r="HK38" s="220"/>
      <c r="HL38" s="220"/>
      <c r="HM38" s="220"/>
      <c r="HN38" s="220"/>
      <c r="HO38" s="220"/>
      <c r="HP38" s="220"/>
      <c r="HQ38" s="220"/>
      <c r="HR38" s="220"/>
      <c r="HS38" s="220"/>
      <c r="HT38" s="220"/>
      <c r="HU38" s="220"/>
      <c r="HV38" s="220"/>
      <c r="HW38" s="220"/>
      <c r="HX38" s="220"/>
      <c r="HY38" s="220"/>
      <c r="HZ38" s="220"/>
      <c r="IA38" s="220"/>
      <c r="IB38" s="220"/>
      <c r="IC38" s="220"/>
      <c r="ID38" s="220"/>
      <c r="IE38" s="220"/>
      <c r="IF38" s="220"/>
      <c r="IG38" s="220"/>
      <c r="IH38" s="220"/>
      <c r="II38" s="220"/>
      <c r="IJ38" s="220"/>
      <c r="IK38" s="220"/>
      <c r="IL38" s="220"/>
      <c r="IM38" s="220"/>
      <c r="IN38" s="220"/>
      <c r="IO38" s="220"/>
      <c r="IP38" s="220"/>
    </row>
    <row r="39" s="282" customFormat="1" ht="24" customHeight="1" spans="1:250">
      <c r="A39" s="220"/>
      <c r="B39" s="237"/>
      <c r="C39" s="220"/>
      <c r="D39" s="236"/>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0"/>
      <c r="BR39" s="220"/>
      <c r="BS39" s="220"/>
      <c r="BT39" s="220"/>
      <c r="BU39" s="220"/>
      <c r="BV39" s="220"/>
      <c r="BW39" s="220"/>
      <c r="BX39" s="220"/>
      <c r="BY39" s="220"/>
      <c r="BZ39" s="220"/>
      <c r="CA39" s="220"/>
      <c r="CB39" s="220"/>
      <c r="CC39" s="220"/>
      <c r="CD39" s="220"/>
      <c r="CE39" s="220"/>
      <c r="CF39" s="220"/>
      <c r="CG39" s="220"/>
      <c r="CH39" s="220"/>
      <c r="CI39" s="220"/>
      <c r="CJ39" s="220"/>
      <c r="CK39" s="220"/>
      <c r="CL39" s="220"/>
      <c r="CM39" s="220"/>
      <c r="CN39" s="220"/>
      <c r="CO39" s="220"/>
      <c r="CP39" s="220"/>
      <c r="CQ39" s="220"/>
      <c r="CR39" s="220"/>
      <c r="CS39" s="220"/>
      <c r="CT39" s="220"/>
      <c r="CU39" s="220"/>
      <c r="CV39" s="220"/>
      <c r="CW39" s="220"/>
      <c r="CX39" s="220"/>
      <c r="CY39" s="220"/>
      <c r="CZ39" s="220"/>
      <c r="DA39" s="220"/>
      <c r="DB39" s="220"/>
      <c r="DC39" s="220"/>
      <c r="DD39" s="220"/>
      <c r="DE39" s="220"/>
      <c r="DF39" s="220"/>
      <c r="DG39" s="220"/>
      <c r="DH39" s="220"/>
      <c r="DI39" s="220"/>
      <c r="DJ39" s="220"/>
      <c r="DK39" s="220"/>
      <c r="DL39" s="220"/>
      <c r="DM39" s="220"/>
      <c r="DN39" s="220"/>
      <c r="DO39" s="220"/>
      <c r="DP39" s="220"/>
      <c r="DQ39" s="220"/>
      <c r="DR39" s="220"/>
      <c r="DS39" s="220"/>
      <c r="DT39" s="220"/>
      <c r="DU39" s="220"/>
      <c r="DV39" s="220"/>
      <c r="DW39" s="220"/>
      <c r="DX39" s="220"/>
      <c r="DY39" s="220"/>
      <c r="DZ39" s="220"/>
      <c r="EA39" s="220"/>
      <c r="EB39" s="220"/>
      <c r="EC39" s="220"/>
      <c r="ED39" s="220"/>
      <c r="EE39" s="220"/>
      <c r="EF39" s="220"/>
      <c r="EG39" s="220"/>
      <c r="EH39" s="220"/>
      <c r="EI39" s="220"/>
      <c r="EJ39" s="220"/>
      <c r="EK39" s="220"/>
      <c r="EL39" s="220"/>
      <c r="EM39" s="220"/>
      <c r="EN39" s="220"/>
      <c r="EO39" s="220"/>
      <c r="EP39" s="220"/>
      <c r="EQ39" s="220"/>
      <c r="ER39" s="220"/>
      <c r="ES39" s="220"/>
      <c r="ET39" s="220"/>
      <c r="EU39" s="220"/>
      <c r="EV39" s="220"/>
      <c r="EW39" s="220"/>
      <c r="EX39" s="220"/>
      <c r="EY39" s="220"/>
      <c r="EZ39" s="220"/>
      <c r="FA39" s="220"/>
      <c r="FB39" s="220"/>
      <c r="FC39" s="220"/>
      <c r="FD39" s="220"/>
      <c r="FE39" s="220"/>
      <c r="FF39" s="220"/>
      <c r="FG39" s="220"/>
      <c r="FH39" s="220"/>
      <c r="FI39" s="220"/>
      <c r="FJ39" s="220"/>
      <c r="FK39" s="220"/>
      <c r="FL39" s="220"/>
      <c r="FM39" s="220"/>
      <c r="FN39" s="220"/>
      <c r="FO39" s="220"/>
      <c r="FP39" s="220"/>
      <c r="FQ39" s="220"/>
      <c r="FR39" s="220"/>
      <c r="FS39" s="220"/>
      <c r="FT39" s="220"/>
      <c r="FU39" s="220"/>
      <c r="FV39" s="220"/>
      <c r="FW39" s="220"/>
      <c r="FX39" s="220"/>
      <c r="FY39" s="220"/>
      <c r="FZ39" s="220"/>
      <c r="GA39" s="220"/>
      <c r="GB39" s="220"/>
      <c r="GC39" s="220"/>
      <c r="GD39" s="220"/>
      <c r="GE39" s="220"/>
      <c r="GF39" s="220"/>
      <c r="GG39" s="220"/>
      <c r="GH39" s="220"/>
      <c r="GI39" s="220"/>
      <c r="GJ39" s="220"/>
      <c r="GK39" s="220"/>
      <c r="GL39" s="220"/>
      <c r="GM39" s="220"/>
      <c r="GN39" s="220"/>
      <c r="GO39" s="220"/>
      <c r="GP39" s="220"/>
      <c r="GQ39" s="220"/>
      <c r="GR39" s="220"/>
      <c r="GS39" s="220"/>
      <c r="GT39" s="220"/>
      <c r="GU39" s="220"/>
      <c r="GV39" s="220"/>
      <c r="GW39" s="220"/>
      <c r="GX39" s="220"/>
      <c r="GY39" s="220"/>
      <c r="GZ39" s="220"/>
      <c r="HA39" s="220"/>
      <c r="HB39" s="220"/>
      <c r="HC39" s="220"/>
      <c r="HD39" s="220"/>
      <c r="HE39" s="220"/>
      <c r="HF39" s="220"/>
      <c r="HG39" s="220"/>
      <c r="HH39" s="220"/>
      <c r="HI39" s="220"/>
      <c r="HJ39" s="220"/>
      <c r="HK39" s="220"/>
      <c r="HL39" s="220"/>
      <c r="HM39" s="220"/>
      <c r="HN39" s="220"/>
      <c r="HO39" s="220"/>
      <c r="HP39" s="220"/>
      <c r="HQ39" s="220"/>
      <c r="HR39" s="220"/>
      <c r="HS39" s="220"/>
      <c r="HT39" s="220"/>
      <c r="HU39" s="220"/>
      <c r="HV39" s="220"/>
      <c r="HW39" s="220"/>
      <c r="HX39" s="220"/>
      <c r="HY39" s="220"/>
      <c r="HZ39" s="220"/>
      <c r="IA39" s="220"/>
      <c r="IB39" s="220"/>
      <c r="IC39" s="220"/>
      <c r="ID39" s="220"/>
      <c r="IE39" s="220"/>
      <c r="IF39" s="220"/>
      <c r="IG39" s="220"/>
      <c r="IH39" s="220"/>
      <c r="II39" s="220"/>
      <c r="IJ39" s="220"/>
      <c r="IK39" s="220"/>
      <c r="IL39" s="220"/>
      <c r="IM39" s="220"/>
      <c r="IN39" s="220"/>
      <c r="IO39" s="220"/>
      <c r="IP39" s="220"/>
    </row>
    <row r="40" s="282" customFormat="1" ht="24" customHeight="1" spans="1:250">
      <c r="A40" s="220"/>
      <c r="B40" s="237"/>
      <c r="C40" s="220"/>
      <c r="D40" s="236"/>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0"/>
      <c r="CW40" s="220"/>
      <c r="CX40" s="220"/>
      <c r="CY40" s="220"/>
      <c r="CZ40" s="220"/>
      <c r="DA40" s="220"/>
      <c r="DB40" s="220"/>
      <c r="DC40" s="220"/>
      <c r="DD40" s="220"/>
      <c r="DE40" s="220"/>
      <c r="DF40" s="220"/>
      <c r="DG40" s="220"/>
      <c r="DH40" s="220"/>
      <c r="DI40" s="220"/>
      <c r="DJ40" s="220"/>
      <c r="DK40" s="220"/>
      <c r="DL40" s="220"/>
      <c r="DM40" s="220"/>
      <c r="DN40" s="220"/>
      <c r="DO40" s="220"/>
      <c r="DP40" s="220"/>
      <c r="DQ40" s="220"/>
      <c r="DR40" s="220"/>
      <c r="DS40" s="220"/>
      <c r="DT40" s="220"/>
      <c r="DU40" s="220"/>
      <c r="DV40" s="220"/>
      <c r="DW40" s="220"/>
      <c r="DX40" s="220"/>
      <c r="DY40" s="220"/>
      <c r="DZ40" s="220"/>
      <c r="EA40" s="220"/>
      <c r="EB40" s="220"/>
      <c r="EC40" s="220"/>
      <c r="ED40" s="220"/>
      <c r="EE40" s="220"/>
      <c r="EF40" s="220"/>
      <c r="EG40" s="220"/>
      <c r="EH40" s="220"/>
      <c r="EI40" s="220"/>
      <c r="EJ40" s="220"/>
      <c r="EK40" s="220"/>
      <c r="EL40" s="220"/>
      <c r="EM40" s="220"/>
      <c r="EN40" s="220"/>
      <c r="EO40" s="220"/>
      <c r="EP40" s="220"/>
      <c r="EQ40" s="220"/>
      <c r="ER40" s="220"/>
      <c r="ES40" s="220"/>
      <c r="ET40" s="220"/>
      <c r="EU40" s="220"/>
      <c r="EV40" s="220"/>
      <c r="EW40" s="220"/>
      <c r="EX40" s="220"/>
      <c r="EY40" s="220"/>
      <c r="EZ40" s="220"/>
      <c r="FA40" s="220"/>
      <c r="FB40" s="220"/>
      <c r="FC40" s="220"/>
      <c r="FD40" s="220"/>
      <c r="FE40" s="220"/>
      <c r="FF40" s="220"/>
      <c r="FG40" s="220"/>
      <c r="FH40" s="220"/>
      <c r="FI40" s="220"/>
      <c r="FJ40" s="220"/>
      <c r="FK40" s="220"/>
      <c r="FL40" s="220"/>
      <c r="FM40" s="220"/>
      <c r="FN40" s="220"/>
      <c r="FO40" s="220"/>
      <c r="FP40" s="220"/>
      <c r="FQ40" s="220"/>
      <c r="FR40" s="220"/>
      <c r="FS40" s="220"/>
      <c r="FT40" s="220"/>
      <c r="FU40" s="220"/>
      <c r="FV40" s="220"/>
      <c r="FW40" s="220"/>
      <c r="FX40" s="220"/>
      <c r="FY40" s="220"/>
      <c r="FZ40" s="220"/>
      <c r="GA40" s="220"/>
      <c r="GB40" s="220"/>
      <c r="GC40" s="220"/>
      <c r="GD40" s="220"/>
      <c r="GE40" s="220"/>
      <c r="GF40" s="220"/>
      <c r="GG40" s="220"/>
      <c r="GH40" s="220"/>
      <c r="GI40" s="220"/>
      <c r="GJ40" s="220"/>
      <c r="GK40" s="220"/>
      <c r="GL40" s="220"/>
      <c r="GM40" s="220"/>
      <c r="GN40" s="220"/>
      <c r="GO40" s="220"/>
      <c r="GP40" s="220"/>
      <c r="GQ40" s="220"/>
      <c r="GR40" s="220"/>
      <c r="GS40" s="220"/>
      <c r="GT40" s="220"/>
      <c r="GU40" s="220"/>
      <c r="GV40" s="220"/>
      <c r="GW40" s="220"/>
      <c r="GX40" s="220"/>
      <c r="GY40" s="220"/>
      <c r="GZ40" s="220"/>
      <c r="HA40" s="220"/>
      <c r="HB40" s="220"/>
      <c r="HC40" s="220"/>
      <c r="HD40" s="220"/>
      <c r="HE40" s="220"/>
      <c r="HF40" s="220"/>
      <c r="HG40" s="220"/>
      <c r="HH40" s="220"/>
      <c r="HI40" s="220"/>
      <c r="HJ40" s="220"/>
      <c r="HK40" s="220"/>
      <c r="HL40" s="220"/>
      <c r="HM40" s="220"/>
      <c r="HN40" s="220"/>
      <c r="HO40" s="220"/>
      <c r="HP40" s="220"/>
      <c r="HQ40" s="220"/>
      <c r="HR40" s="220"/>
      <c r="HS40" s="220"/>
      <c r="HT40" s="220"/>
      <c r="HU40" s="220"/>
      <c r="HV40" s="220"/>
      <c r="HW40" s="220"/>
      <c r="HX40" s="220"/>
      <c r="HY40" s="220"/>
      <c r="HZ40" s="220"/>
      <c r="IA40" s="220"/>
      <c r="IB40" s="220"/>
      <c r="IC40" s="220"/>
      <c r="ID40" s="220"/>
      <c r="IE40" s="220"/>
      <c r="IF40" s="220"/>
      <c r="IG40" s="220"/>
      <c r="IH40" s="220"/>
      <c r="II40" s="220"/>
      <c r="IJ40" s="220"/>
      <c r="IK40" s="220"/>
      <c r="IL40" s="220"/>
      <c r="IM40" s="220"/>
      <c r="IN40" s="220"/>
      <c r="IO40" s="220"/>
      <c r="IP40" s="220"/>
    </row>
    <row r="41" s="282" customFormat="1" ht="24" customHeight="1" spans="1:250">
      <c r="A41" s="220"/>
      <c r="B41" s="237"/>
      <c r="C41" s="220"/>
      <c r="D41" s="236"/>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0"/>
      <c r="BX41" s="220"/>
      <c r="BY41" s="220"/>
      <c r="BZ41" s="220"/>
      <c r="CA41" s="220"/>
      <c r="CB41" s="220"/>
      <c r="CC41" s="220"/>
      <c r="CD41" s="220"/>
      <c r="CE41" s="220"/>
      <c r="CF41" s="220"/>
      <c r="CG41" s="220"/>
      <c r="CH41" s="220"/>
      <c r="CI41" s="220"/>
      <c r="CJ41" s="220"/>
      <c r="CK41" s="220"/>
      <c r="CL41" s="220"/>
      <c r="CM41" s="220"/>
      <c r="CN41" s="220"/>
      <c r="CO41" s="220"/>
      <c r="CP41" s="220"/>
      <c r="CQ41" s="220"/>
      <c r="CR41" s="220"/>
      <c r="CS41" s="220"/>
      <c r="CT41" s="220"/>
      <c r="CU41" s="220"/>
      <c r="CV41" s="220"/>
      <c r="CW41" s="220"/>
      <c r="CX41" s="220"/>
      <c r="CY41" s="220"/>
      <c r="CZ41" s="220"/>
      <c r="DA41" s="220"/>
      <c r="DB41" s="220"/>
      <c r="DC41" s="220"/>
      <c r="DD41" s="220"/>
      <c r="DE41" s="220"/>
      <c r="DF41" s="220"/>
      <c r="DG41" s="220"/>
      <c r="DH41" s="220"/>
      <c r="DI41" s="220"/>
      <c r="DJ41" s="220"/>
      <c r="DK41" s="220"/>
      <c r="DL41" s="220"/>
      <c r="DM41" s="220"/>
      <c r="DN41" s="220"/>
      <c r="DO41" s="220"/>
      <c r="DP41" s="220"/>
      <c r="DQ41" s="220"/>
      <c r="DR41" s="220"/>
      <c r="DS41" s="220"/>
      <c r="DT41" s="220"/>
      <c r="DU41" s="220"/>
      <c r="DV41" s="220"/>
      <c r="DW41" s="220"/>
      <c r="DX41" s="220"/>
      <c r="DY41" s="220"/>
      <c r="DZ41" s="220"/>
      <c r="EA41" s="220"/>
      <c r="EB41" s="220"/>
      <c r="EC41" s="220"/>
      <c r="ED41" s="220"/>
      <c r="EE41" s="220"/>
      <c r="EF41" s="220"/>
      <c r="EG41" s="220"/>
      <c r="EH41" s="220"/>
      <c r="EI41" s="220"/>
      <c r="EJ41" s="220"/>
      <c r="EK41" s="220"/>
      <c r="EL41" s="220"/>
      <c r="EM41" s="220"/>
      <c r="EN41" s="220"/>
      <c r="EO41" s="220"/>
      <c r="EP41" s="220"/>
      <c r="EQ41" s="220"/>
      <c r="ER41" s="220"/>
      <c r="ES41" s="220"/>
      <c r="ET41" s="220"/>
      <c r="EU41" s="220"/>
      <c r="EV41" s="220"/>
      <c r="EW41" s="220"/>
      <c r="EX41" s="220"/>
      <c r="EY41" s="220"/>
      <c r="EZ41" s="220"/>
      <c r="FA41" s="220"/>
      <c r="FB41" s="220"/>
      <c r="FC41" s="220"/>
      <c r="FD41" s="220"/>
      <c r="FE41" s="220"/>
      <c r="FF41" s="220"/>
      <c r="FG41" s="220"/>
      <c r="FH41" s="220"/>
      <c r="FI41" s="220"/>
      <c r="FJ41" s="220"/>
      <c r="FK41" s="220"/>
      <c r="FL41" s="220"/>
      <c r="FM41" s="220"/>
      <c r="FN41" s="220"/>
      <c r="FO41" s="220"/>
      <c r="FP41" s="220"/>
      <c r="FQ41" s="220"/>
      <c r="FR41" s="220"/>
      <c r="FS41" s="220"/>
      <c r="FT41" s="220"/>
      <c r="FU41" s="220"/>
      <c r="FV41" s="220"/>
      <c r="FW41" s="220"/>
      <c r="FX41" s="220"/>
      <c r="FY41" s="220"/>
      <c r="FZ41" s="220"/>
      <c r="GA41" s="220"/>
      <c r="GB41" s="220"/>
      <c r="GC41" s="220"/>
      <c r="GD41" s="220"/>
      <c r="GE41" s="220"/>
      <c r="GF41" s="220"/>
      <c r="GG41" s="220"/>
      <c r="GH41" s="220"/>
      <c r="GI41" s="220"/>
      <c r="GJ41" s="220"/>
      <c r="GK41" s="220"/>
      <c r="GL41" s="220"/>
      <c r="GM41" s="220"/>
      <c r="GN41" s="220"/>
      <c r="GO41" s="220"/>
      <c r="GP41" s="220"/>
      <c r="GQ41" s="220"/>
      <c r="GR41" s="220"/>
      <c r="GS41" s="220"/>
      <c r="GT41" s="220"/>
      <c r="GU41" s="220"/>
      <c r="GV41" s="220"/>
      <c r="GW41" s="220"/>
      <c r="GX41" s="220"/>
      <c r="GY41" s="220"/>
      <c r="GZ41" s="220"/>
      <c r="HA41" s="220"/>
      <c r="HB41" s="220"/>
      <c r="HC41" s="220"/>
      <c r="HD41" s="220"/>
      <c r="HE41" s="220"/>
      <c r="HF41" s="220"/>
      <c r="HG41" s="220"/>
      <c r="HH41" s="220"/>
      <c r="HI41" s="220"/>
      <c r="HJ41" s="220"/>
      <c r="HK41" s="220"/>
      <c r="HL41" s="220"/>
      <c r="HM41" s="220"/>
      <c r="HN41" s="220"/>
      <c r="HO41" s="220"/>
      <c r="HP41" s="220"/>
      <c r="HQ41" s="220"/>
      <c r="HR41" s="220"/>
      <c r="HS41" s="220"/>
      <c r="HT41" s="220"/>
      <c r="HU41" s="220"/>
      <c r="HV41" s="220"/>
      <c r="HW41" s="220"/>
      <c r="HX41" s="220"/>
      <c r="HY41" s="220"/>
      <c r="HZ41" s="220"/>
      <c r="IA41" s="220"/>
      <c r="IB41" s="220"/>
      <c r="IC41" s="220"/>
      <c r="ID41" s="220"/>
      <c r="IE41" s="220"/>
      <c r="IF41" s="220"/>
      <c r="IG41" s="220"/>
      <c r="IH41" s="220"/>
      <c r="II41" s="220"/>
      <c r="IJ41" s="220"/>
      <c r="IK41" s="220"/>
      <c r="IL41" s="220"/>
      <c r="IM41" s="220"/>
      <c r="IN41" s="220"/>
      <c r="IO41" s="220"/>
      <c r="IP41" s="220"/>
    </row>
    <row r="42" s="282" customFormat="1" ht="24" customHeight="1" spans="1:250">
      <c r="A42" s="220"/>
      <c r="B42" s="237"/>
      <c r="C42" s="220"/>
      <c r="D42" s="236"/>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0"/>
      <c r="CW42" s="220"/>
      <c r="CX42" s="220"/>
      <c r="CY42" s="220"/>
      <c r="CZ42" s="220"/>
      <c r="DA42" s="220"/>
      <c r="DB42" s="220"/>
      <c r="DC42" s="220"/>
      <c r="DD42" s="220"/>
      <c r="DE42" s="220"/>
      <c r="DF42" s="220"/>
      <c r="DG42" s="220"/>
      <c r="DH42" s="220"/>
      <c r="DI42" s="220"/>
      <c r="DJ42" s="220"/>
      <c r="DK42" s="220"/>
      <c r="DL42" s="220"/>
      <c r="DM42" s="220"/>
      <c r="DN42" s="220"/>
      <c r="DO42" s="220"/>
      <c r="DP42" s="220"/>
      <c r="DQ42" s="220"/>
      <c r="DR42" s="220"/>
      <c r="DS42" s="220"/>
      <c r="DT42" s="220"/>
      <c r="DU42" s="220"/>
      <c r="DV42" s="220"/>
      <c r="DW42" s="220"/>
      <c r="DX42" s="220"/>
      <c r="DY42" s="220"/>
      <c r="DZ42" s="220"/>
      <c r="EA42" s="220"/>
      <c r="EB42" s="220"/>
      <c r="EC42" s="220"/>
      <c r="ED42" s="220"/>
      <c r="EE42" s="220"/>
      <c r="EF42" s="220"/>
      <c r="EG42" s="220"/>
      <c r="EH42" s="220"/>
      <c r="EI42" s="220"/>
      <c r="EJ42" s="220"/>
      <c r="EK42" s="220"/>
      <c r="EL42" s="220"/>
      <c r="EM42" s="220"/>
      <c r="EN42" s="220"/>
      <c r="EO42" s="220"/>
      <c r="EP42" s="220"/>
      <c r="EQ42" s="220"/>
      <c r="ER42" s="220"/>
      <c r="ES42" s="220"/>
      <c r="ET42" s="220"/>
      <c r="EU42" s="220"/>
      <c r="EV42" s="220"/>
      <c r="EW42" s="220"/>
      <c r="EX42" s="220"/>
      <c r="EY42" s="220"/>
      <c r="EZ42" s="220"/>
      <c r="FA42" s="220"/>
      <c r="FB42" s="220"/>
      <c r="FC42" s="220"/>
      <c r="FD42" s="220"/>
      <c r="FE42" s="220"/>
      <c r="FF42" s="220"/>
      <c r="FG42" s="220"/>
      <c r="FH42" s="220"/>
      <c r="FI42" s="220"/>
      <c r="FJ42" s="220"/>
      <c r="FK42" s="220"/>
      <c r="FL42" s="220"/>
      <c r="FM42" s="220"/>
      <c r="FN42" s="220"/>
      <c r="FO42" s="220"/>
      <c r="FP42" s="220"/>
      <c r="FQ42" s="220"/>
      <c r="FR42" s="220"/>
      <c r="FS42" s="220"/>
      <c r="FT42" s="220"/>
      <c r="FU42" s="220"/>
      <c r="FV42" s="220"/>
      <c r="FW42" s="220"/>
      <c r="FX42" s="220"/>
      <c r="FY42" s="220"/>
      <c r="FZ42" s="220"/>
      <c r="GA42" s="220"/>
      <c r="GB42" s="220"/>
      <c r="GC42" s="220"/>
      <c r="GD42" s="220"/>
      <c r="GE42" s="220"/>
      <c r="GF42" s="220"/>
      <c r="GG42" s="220"/>
      <c r="GH42" s="220"/>
      <c r="GI42" s="220"/>
      <c r="GJ42" s="220"/>
      <c r="GK42" s="220"/>
      <c r="GL42" s="220"/>
      <c r="GM42" s="220"/>
      <c r="GN42" s="220"/>
      <c r="GO42" s="220"/>
      <c r="GP42" s="220"/>
      <c r="GQ42" s="220"/>
      <c r="GR42" s="220"/>
      <c r="GS42" s="220"/>
      <c r="GT42" s="220"/>
      <c r="GU42" s="220"/>
      <c r="GV42" s="220"/>
      <c r="GW42" s="220"/>
      <c r="GX42" s="220"/>
      <c r="GY42" s="220"/>
      <c r="GZ42" s="220"/>
      <c r="HA42" s="220"/>
      <c r="HB42" s="220"/>
      <c r="HC42" s="220"/>
      <c r="HD42" s="220"/>
      <c r="HE42" s="220"/>
      <c r="HF42" s="220"/>
      <c r="HG42" s="220"/>
      <c r="HH42" s="220"/>
      <c r="HI42" s="220"/>
      <c r="HJ42" s="220"/>
      <c r="HK42" s="220"/>
      <c r="HL42" s="220"/>
      <c r="HM42" s="220"/>
      <c r="HN42" s="220"/>
      <c r="HO42" s="220"/>
      <c r="HP42" s="220"/>
      <c r="HQ42" s="220"/>
      <c r="HR42" s="220"/>
      <c r="HS42" s="220"/>
      <c r="HT42" s="220"/>
      <c r="HU42" s="220"/>
      <c r="HV42" s="220"/>
      <c r="HW42" s="220"/>
      <c r="HX42" s="220"/>
      <c r="HY42" s="220"/>
      <c r="HZ42" s="220"/>
      <c r="IA42" s="220"/>
      <c r="IB42" s="220"/>
      <c r="IC42" s="220"/>
      <c r="ID42" s="220"/>
      <c r="IE42" s="220"/>
      <c r="IF42" s="220"/>
      <c r="IG42" s="220"/>
      <c r="IH42" s="220"/>
      <c r="II42" s="220"/>
      <c r="IJ42" s="220"/>
      <c r="IK42" s="220"/>
      <c r="IL42" s="220"/>
      <c r="IM42" s="220"/>
      <c r="IN42" s="220"/>
      <c r="IO42" s="220"/>
      <c r="IP42" s="220"/>
    </row>
    <row r="43" s="282" customFormat="1" ht="24" customHeight="1" spans="1:250">
      <c r="A43" s="220"/>
      <c r="B43" s="237"/>
      <c r="C43" s="220"/>
      <c r="D43" s="236"/>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0"/>
      <c r="BR43" s="220"/>
      <c r="BS43" s="220"/>
      <c r="BT43" s="220"/>
      <c r="BU43" s="220"/>
      <c r="BV43" s="220"/>
      <c r="BW43" s="220"/>
      <c r="BX43" s="220"/>
      <c r="BY43" s="220"/>
      <c r="BZ43" s="220"/>
      <c r="CA43" s="220"/>
      <c r="CB43" s="220"/>
      <c r="CC43" s="220"/>
      <c r="CD43" s="220"/>
      <c r="CE43" s="220"/>
      <c r="CF43" s="220"/>
      <c r="CG43" s="220"/>
      <c r="CH43" s="220"/>
      <c r="CI43" s="220"/>
      <c r="CJ43" s="220"/>
      <c r="CK43" s="220"/>
      <c r="CL43" s="220"/>
      <c r="CM43" s="220"/>
      <c r="CN43" s="220"/>
      <c r="CO43" s="220"/>
      <c r="CP43" s="220"/>
      <c r="CQ43" s="220"/>
      <c r="CR43" s="220"/>
      <c r="CS43" s="220"/>
      <c r="CT43" s="220"/>
      <c r="CU43" s="220"/>
      <c r="CV43" s="220"/>
      <c r="CW43" s="220"/>
      <c r="CX43" s="220"/>
      <c r="CY43" s="220"/>
      <c r="CZ43" s="220"/>
      <c r="DA43" s="220"/>
      <c r="DB43" s="220"/>
      <c r="DC43" s="220"/>
      <c r="DD43" s="220"/>
      <c r="DE43" s="220"/>
      <c r="DF43" s="220"/>
      <c r="DG43" s="220"/>
      <c r="DH43" s="220"/>
      <c r="DI43" s="220"/>
      <c r="DJ43" s="220"/>
      <c r="DK43" s="220"/>
      <c r="DL43" s="220"/>
      <c r="DM43" s="220"/>
      <c r="DN43" s="220"/>
      <c r="DO43" s="220"/>
      <c r="DP43" s="220"/>
      <c r="DQ43" s="220"/>
      <c r="DR43" s="220"/>
      <c r="DS43" s="220"/>
      <c r="DT43" s="220"/>
      <c r="DU43" s="220"/>
      <c r="DV43" s="220"/>
      <c r="DW43" s="220"/>
      <c r="DX43" s="220"/>
      <c r="DY43" s="220"/>
      <c r="DZ43" s="220"/>
      <c r="EA43" s="220"/>
      <c r="EB43" s="220"/>
      <c r="EC43" s="220"/>
      <c r="ED43" s="220"/>
      <c r="EE43" s="220"/>
      <c r="EF43" s="220"/>
      <c r="EG43" s="220"/>
      <c r="EH43" s="220"/>
      <c r="EI43" s="220"/>
      <c r="EJ43" s="220"/>
      <c r="EK43" s="220"/>
      <c r="EL43" s="220"/>
      <c r="EM43" s="220"/>
      <c r="EN43" s="220"/>
      <c r="EO43" s="220"/>
      <c r="EP43" s="220"/>
      <c r="EQ43" s="220"/>
      <c r="ER43" s="220"/>
      <c r="ES43" s="220"/>
      <c r="ET43" s="220"/>
      <c r="EU43" s="220"/>
      <c r="EV43" s="220"/>
      <c r="EW43" s="220"/>
      <c r="EX43" s="220"/>
      <c r="EY43" s="220"/>
      <c r="EZ43" s="220"/>
      <c r="FA43" s="220"/>
      <c r="FB43" s="220"/>
      <c r="FC43" s="220"/>
      <c r="FD43" s="220"/>
      <c r="FE43" s="220"/>
      <c r="FF43" s="220"/>
      <c r="FG43" s="220"/>
      <c r="FH43" s="220"/>
      <c r="FI43" s="220"/>
      <c r="FJ43" s="220"/>
      <c r="FK43" s="220"/>
      <c r="FL43" s="220"/>
      <c r="FM43" s="220"/>
      <c r="FN43" s="220"/>
      <c r="FO43" s="220"/>
      <c r="FP43" s="220"/>
      <c r="FQ43" s="220"/>
      <c r="FR43" s="220"/>
      <c r="FS43" s="220"/>
      <c r="FT43" s="220"/>
      <c r="FU43" s="220"/>
      <c r="FV43" s="220"/>
      <c r="FW43" s="220"/>
      <c r="FX43" s="220"/>
      <c r="FY43" s="220"/>
      <c r="FZ43" s="220"/>
      <c r="GA43" s="220"/>
      <c r="GB43" s="220"/>
      <c r="GC43" s="220"/>
      <c r="GD43" s="220"/>
      <c r="GE43" s="220"/>
      <c r="GF43" s="220"/>
      <c r="GG43" s="220"/>
      <c r="GH43" s="220"/>
      <c r="GI43" s="220"/>
      <c r="GJ43" s="220"/>
      <c r="GK43" s="220"/>
      <c r="GL43" s="220"/>
      <c r="GM43" s="220"/>
      <c r="GN43" s="220"/>
      <c r="GO43" s="220"/>
      <c r="GP43" s="220"/>
      <c r="GQ43" s="220"/>
      <c r="GR43" s="220"/>
      <c r="GS43" s="220"/>
      <c r="GT43" s="220"/>
      <c r="GU43" s="220"/>
      <c r="GV43" s="220"/>
      <c r="GW43" s="220"/>
      <c r="GX43" s="220"/>
      <c r="GY43" s="220"/>
      <c r="GZ43" s="220"/>
      <c r="HA43" s="220"/>
      <c r="HB43" s="220"/>
      <c r="HC43" s="220"/>
      <c r="HD43" s="220"/>
      <c r="HE43" s="220"/>
      <c r="HF43" s="220"/>
      <c r="HG43" s="220"/>
      <c r="HH43" s="220"/>
      <c r="HI43" s="220"/>
      <c r="HJ43" s="220"/>
      <c r="HK43" s="220"/>
      <c r="HL43" s="220"/>
      <c r="HM43" s="220"/>
      <c r="HN43" s="220"/>
      <c r="HO43" s="220"/>
      <c r="HP43" s="220"/>
      <c r="HQ43" s="220"/>
      <c r="HR43" s="220"/>
      <c r="HS43" s="220"/>
      <c r="HT43" s="220"/>
      <c r="HU43" s="220"/>
      <c r="HV43" s="220"/>
      <c r="HW43" s="220"/>
      <c r="HX43" s="220"/>
      <c r="HY43" s="220"/>
      <c r="HZ43" s="220"/>
      <c r="IA43" s="220"/>
      <c r="IB43" s="220"/>
      <c r="IC43" s="220"/>
      <c r="ID43" s="220"/>
      <c r="IE43" s="220"/>
      <c r="IF43" s="220"/>
      <c r="IG43" s="220"/>
      <c r="IH43" s="220"/>
      <c r="II43" s="220"/>
      <c r="IJ43" s="220"/>
      <c r="IK43" s="220"/>
      <c r="IL43" s="220"/>
      <c r="IM43" s="220"/>
      <c r="IN43" s="220"/>
      <c r="IO43" s="220"/>
      <c r="IP43" s="220"/>
    </row>
    <row r="44" s="282" customFormat="1" ht="24" customHeight="1" spans="1:250">
      <c r="A44" s="220"/>
      <c r="B44" s="237"/>
      <c r="C44" s="220"/>
      <c r="D44" s="236"/>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0"/>
      <c r="DJ44" s="220"/>
      <c r="DK44" s="220"/>
      <c r="DL44" s="220"/>
      <c r="DM44" s="220"/>
      <c r="DN44" s="220"/>
      <c r="DO44" s="220"/>
      <c r="DP44" s="220"/>
      <c r="DQ44" s="220"/>
      <c r="DR44" s="220"/>
      <c r="DS44" s="220"/>
      <c r="DT44" s="220"/>
      <c r="DU44" s="220"/>
      <c r="DV44" s="220"/>
      <c r="DW44" s="220"/>
      <c r="DX44" s="220"/>
      <c r="DY44" s="220"/>
      <c r="DZ44" s="220"/>
      <c r="EA44" s="220"/>
      <c r="EB44" s="220"/>
      <c r="EC44" s="220"/>
      <c r="ED44" s="220"/>
      <c r="EE44" s="220"/>
      <c r="EF44" s="220"/>
      <c r="EG44" s="220"/>
      <c r="EH44" s="220"/>
      <c r="EI44" s="220"/>
      <c r="EJ44" s="220"/>
      <c r="EK44" s="220"/>
      <c r="EL44" s="220"/>
      <c r="EM44" s="220"/>
      <c r="EN44" s="220"/>
      <c r="EO44" s="220"/>
      <c r="EP44" s="220"/>
      <c r="EQ44" s="220"/>
      <c r="ER44" s="220"/>
      <c r="ES44" s="220"/>
      <c r="ET44" s="220"/>
      <c r="EU44" s="220"/>
      <c r="EV44" s="220"/>
      <c r="EW44" s="220"/>
      <c r="EX44" s="220"/>
      <c r="EY44" s="220"/>
      <c r="EZ44" s="220"/>
      <c r="FA44" s="220"/>
      <c r="FB44" s="220"/>
      <c r="FC44" s="220"/>
      <c r="FD44" s="220"/>
      <c r="FE44" s="220"/>
      <c r="FF44" s="220"/>
      <c r="FG44" s="220"/>
      <c r="FH44" s="220"/>
      <c r="FI44" s="220"/>
      <c r="FJ44" s="220"/>
      <c r="FK44" s="220"/>
      <c r="FL44" s="220"/>
      <c r="FM44" s="220"/>
      <c r="FN44" s="220"/>
      <c r="FO44" s="220"/>
      <c r="FP44" s="220"/>
      <c r="FQ44" s="220"/>
      <c r="FR44" s="220"/>
      <c r="FS44" s="220"/>
      <c r="FT44" s="220"/>
      <c r="FU44" s="220"/>
      <c r="FV44" s="220"/>
      <c r="FW44" s="220"/>
      <c r="FX44" s="220"/>
      <c r="FY44" s="220"/>
      <c r="FZ44" s="220"/>
      <c r="GA44" s="220"/>
      <c r="GB44" s="220"/>
      <c r="GC44" s="220"/>
      <c r="GD44" s="220"/>
      <c r="GE44" s="220"/>
      <c r="GF44" s="220"/>
      <c r="GG44" s="220"/>
      <c r="GH44" s="220"/>
      <c r="GI44" s="220"/>
      <c r="GJ44" s="220"/>
      <c r="GK44" s="220"/>
      <c r="GL44" s="220"/>
      <c r="GM44" s="220"/>
      <c r="GN44" s="220"/>
      <c r="GO44" s="220"/>
      <c r="GP44" s="220"/>
      <c r="GQ44" s="220"/>
      <c r="GR44" s="220"/>
      <c r="GS44" s="220"/>
      <c r="GT44" s="220"/>
      <c r="GU44" s="220"/>
      <c r="GV44" s="220"/>
      <c r="GW44" s="220"/>
      <c r="GX44" s="220"/>
      <c r="GY44" s="220"/>
      <c r="GZ44" s="220"/>
      <c r="HA44" s="220"/>
      <c r="HB44" s="220"/>
      <c r="HC44" s="220"/>
      <c r="HD44" s="220"/>
      <c r="HE44" s="220"/>
      <c r="HF44" s="220"/>
      <c r="HG44" s="220"/>
      <c r="HH44" s="220"/>
      <c r="HI44" s="220"/>
      <c r="HJ44" s="220"/>
      <c r="HK44" s="220"/>
      <c r="HL44" s="220"/>
      <c r="HM44" s="220"/>
      <c r="HN44" s="220"/>
      <c r="HO44" s="220"/>
      <c r="HP44" s="220"/>
      <c r="HQ44" s="220"/>
      <c r="HR44" s="220"/>
      <c r="HS44" s="220"/>
      <c r="HT44" s="220"/>
      <c r="HU44" s="220"/>
      <c r="HV44" s="220"/>
      <c r="HW44" s="220"/>
      <c r="HX44" s="220"/>
      <c r="HY44" s="220"/>
      <c r="HZ44" s="220"/>
      <c r="IA44" s="220"/>
      <c r="IB44" s="220"/>
      <c r="IC44" s="220"/>
      <c r="ID44" s="220"/>
      <c r="IE44" s="220"/>
      <c r="IF44" s="220"/>
      <c r="IG44" s="220"/>
      <c r="IH44" s="220"/>
      <c r="II44" s="220"/>
      <c r="IJ44" s="220"/>
      <c r="IK44" s="220"/>
      <c r="IL44" s="220"/>
      <c r="IM44" s="220"/>
      <c r="IN44" s="220"/>
      <c r="IO44" s="220"/>
      <c r="IP44" s="220"/>
    </row>
    <row r="45" s="282" customFormat="1" ht="24" customHeight="1" spans="1:250">
      <c r="A45" s="220"/>
      <c r="B45" s="237"/>
      <c r="C45" s="220"/>
      <c r="D45" s="236"/>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0"/>
      <c r="CW45" s="220"/>
      <c r="CX45" s="220"/>
      <c r="CY45" s="220"/>
      <c r="CZ45" s="220"/>
      <c r="DA45" s="220"/>
      <c r="DB45" s="220"/>
      <c r="DC45" s="220"/>
      <c r="DD45" s="220"/>
      <c r="DE45" s="220"/>
      <c r="DF45" s="220"/>
      <c r="DG45" s="220"/>
      <c r="DH45" s="220"/>
      <c r="DI45" s="220"/>
      <c r="DJ45" s="220"/>
      <c r="DK45" s="220"/>
      <c r="DL45" s="220"/>
      <c r="DM45" s="220"/>
      <c r="DN45" s="220"/>
      <c r="DO45" s="220"/>
      <c r="DP45" s="220"/>
      <c r="DQ45" s="220"/>
      <c r="DR45" s="220"/>
      <c r="DS45" s="220"/>
      <c r="DT45" s="220"/>
      <c r="DU45" s="220"/>
      <c r="DV45" s="220"/>
      <c r="DW45" s="220"/>
      <c r="DX45" s="220"/>
      <c r="DY45" s="220"/>
      <c r="DZ45" s="220"/>
      <c r="EA45" s="220"/>
      <c r="EB45" s="220"/>
      <c r="EC45" s="220"/>
      <c r="ED45" s="220"/>
      <c r="EE45" s="220"/>
      <c r="EF45" s="220"/>
      <c r="EG45" s="220"/>
      <c r="EH45" s="220"/>
      <c r="EI45" s="220"/>
      <c r="EJ45" s="220"/>
      <c r="EK45" s="220"/>
      <c r="EL45" s="220"/>
      <c r="EM45" s="220"/>
      <c r="EN45" s="220"/>
      <c r="EO45" s="220"/>
      <c r="EP45" s="220"/>
      <c r="EQ45" s="220"/>
      <c r="ER45" s="220"/>
      <c r="ES45" s="220"/>
      <c r="ET45" s="220"/>
      <c r="EU45" s="220"/>
      <c r="EV45" s="220"/>
      <c r="EW45" s="220"/>
      <c r="EX45" s="220"/>
      <c r="EY45" s="220"/>
      <c r="EZ45" s="220"/>
      <c r="FA45" s="220"/>
      <c r="FB45" s="220"/>
      <c r="FC45" s="220"/>
      <c r="FD45" s="220"/>
      <c r="FE45" s="220"/>
      <c r="FF45" s="220"/>
      <c r="FG45" s="220"/>
      <c r="FH45" s="220"/>
      <c r="FI45" s="220"/>
      <c r="FJ45" s="220"/>
      <c r="FK45" s="220"/>
      <c r="FL45" s="220"/>
      <c r="FM45" s="220"/>
      <c r="FN45" s="220"/>
      <c r="FO45" s="220"/>
      <c r="FP45" s="220"/>
      <c r="FQ45" s="220"/>
      <c r="FR45" s="220"/>
      <c r="FS45" s="220"/>
      <c r="FT45" s="220"/>
      <c r="FU45" s="220"/>
      <c r="FV45" s="220"/>
      <c r="FW45" s="220"/>
      <c r="FX45" s="220"/>
      <c r="FY45" s="220"/>
      <c r="FZ45" s="220"/>
      <c r="GA45" s="220"/>
      <c r="GB45" s="220"/>
      <c r="GC45" s="220"/>
      <c r="GD45" s="220"/>
      <c r="GE45" s="220"/>
      <c r="GF45" s="220"/>
      <c r="GG45" s="220"/>
      <c r="GH45" s="220"/>
      <c r="GI45" s="220"/>
      <c r="GJ45" s="220"/>
      <c r="GK45" s="220"/>
      <c r="GL45" s="220"/>
      <c r="GM45" s="220"/>
      <c r="GN45" s="220"/>
      <c r="GO45" s="220"/>
      <c r="GP45" s="220"/>
      <c r="GQ45" s="220"/>
      <c r="GR45" s="220"/>
      <c r="GS45" s="220"/>
      <c r="GT45" s="220"/>
      <c r="GU45" s="220"/>
      <c r="GV45" s="220"/>
      <c r="GW45" s="220"/>
      <c r="GX45" s="220"/>
      <c r="GY45" s="220"/>
      <c r="GZ45" s="220"/>
      <c r="HA45" s="220"/>
      <c r="HB45" s="220"/>
      <c r="HC45" s="220"/>
      <c r="HD45" s="220"/>
      <c r="HE45" s="220"/>
      <c r="HF45" s="220"/>
      <c r="HG45" s="220"/>
      <c r="HH45" s="220"/>
      <c r="HI45" s="220"/>
      <c r="HJ45" s="220"/>
      <c r="HK45" s="220"/>
      <c r="HL45" s="220"/>
      <c r="HM45" s="220"/>
      <c r="HN45" s="220"/>
      <c r="HO45" s="220"/>
      <c r="HP45" s="220"/>
      <c r="HQ45" s="220"/>
      <c r="HR45" s="220"/>
      <c r="HS45" s="220"/>
      <c r="HT45" s="220"/>
      <c r="HU45" s="220"/>
      <c r="HV45" s="220"/>
      <c r="HW45" s="220"/>
      <c r="HX45" s="220"/>
      <c r="HY45" s="220"/>
      <c r="HZ45" s="220"/>
      <c r="IA45" s="220"/>
      <c r="IB45" s="220"/>
      <c r="IC45" s="220"/>
      <c r="ID45" s="220"/>
      <c r="IE45" s="220"/>
      <c r="IF45" s="220"/>
      <c r="IG45" s="220"/>
      <c r="IH45" s="220"/>
      <c r="II45" s="220"/>
      <c r="IJ45" s="220"/>
      <c r="IK45" s="220"/>
      <c r="IL45" s="220"/>
      <c r="IM45" s="220"/>
      <c r="IN45" s="220"/>
      <c r="IO45" s="220"/>
      <c r="IP45" s="220"/>
    </row>
    <row r="46" s="282" customFormat="1" ht="24" customHeight="1" spans="1:250">
      <c r="A46" s="220"/>
      <c r="B46" s="237"/>
      <c r="C46" s="220"/>
      <c r="D46" s="236"/>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220"/>
      <c r="CB46" s="220"/>
      <c r="CC46" s="220"/>
      <c r="CD46" s="220"/>
      <c r="CE46" s="220"/>
      <c r="CF46" s="220"/>
      <c r="CG46" s="220"/>
      <c r="CH46" s="220"/>
      <c r="CI46" s="220"/>
      <c r="CJ46" s="220"/>
      <c r="CK46" s="220"/>
      <c r="CL46" s="220"/>
      <c r="CM46" s="220"/>
      <c r="CN46" s="220"/>
      <c r="CO46" s="220"/>
      <c r="CP46" s="220"/>
      <c r="CQ46" s="220"/>
      <c r="CR46" s="220"/>
      <c r="CS46" s="220"/>
      <c r="CT46" s="220"/>
      <c r="CU46" s="220"/>
      <c r="CV46" s="220"/>
      <c r="CW46" s="220"/>
      <c r="CX46" s="220"/>
      <c r="CY46" s="220"/>
      <c r="CZ46" s="220"/>
      <c r="DA46" s="220"/>
      <c r="DB46" s="220"/>
      <c r="DC46" s="220"/>
      <c r="DD46" s="220"/>
      <c r="DE46" s="220"/>
      <c r="DF46" s="220"/>
      <c r="DG46" s="220"/>
      <c r="DH46" s="220"/>
      <c r="DI46" s="220"/>
      <c r="DJ46" s="220"/>
      <c r="DK46" s="220"/>
      <c r="DL46" s="220"/>
      <c r="DM46" s="220"/>
      <c r="DN46" s="220"/>
      <c r="DO46" s="220"/>
      <c r="DP46" s="220"/>
      <c r="DQ46" s="220"/>
      <c r="DR46" s="220"/>
      <c r="DS46" s="220"/>
      <c r="DT46" s="220"/>
      <c r="DU46" s="220"/>
      <c r="DV46" s="220"/>
      <c r="DW46" s="220"/>
      <c r="DX46" s="220"/>
      <c r="DY46" s="220"/>
      <c r="DZ46" s="220"/>
      <c r="EA46" s="220"/>
      <c r="EB46" s="220"/>
      <c r="EC46" s="220"/>
      <c r="ED46" s="220"/>
      <c r="EE46" s="220"/>
      <c r="EF46" s="220"/>
      <c r="EG46" s="220"/>
      <c r="EH46" s="220"/>
      <c r="EI46" s="220"/>
      <c r="EJ46" s="220"/>
      <c r="EK46" s="220"/>
      <c r="EL46" s="220"/>
      <c r="EM46" s="220"/>
      <c r="EN46" s="220"/>
      <c r="EO46" s="220"/>
      <c r="EP46" s="220"/>
      <c r="EQ46" s="220"/>
      <c r="ER46" s="220"/>
      <c r="ES46" s="220"/>
      <c r="ET46" s="220"/>
      <c r="EU46" s="220"/>
      <c r="EV46" s="220"/>
      <c r="EW46" s="220"/>
      <c r="EX46" s="220"/>
      <c r="EY46" s="220"/>
      <c r="EZ46" s="220"/>
      <c r="FA46" s="220"/>
      <c r="FB46" s="220"/>
      <c r="FC46" s="220"/>
      <c r="FD46" s="220"/>
      <c r="FE46" s="220"/>
      <c r="FF46" s="220"/>
      <c r="FG46" s="220"/>
      <c r="FH46" s="220"/>
      <c r="FI46" s="220"/>
      <c r="FJ46" s="220"/>
      <c r="FK46" s="220"/>
      <c r="FL46" s="220"/>
      <c r="FM46" s="220"/>
      <c r="FN46" s="220"/>
      <c r="FO46" s="220"/>
      <c r="FP46" s="220"/>
      <c r="FQ46" s="220"/>
      <c r="FR46" s="220"/>
      <c r="FS46" s="220"/>
      <c r="FT46" s="220"/>
      <c r="FU46" s="220"/>
      <c r="FV46" s="220"/>
      <c r="FW46" s="220"/>
      <c r="FX46" s="220"/>
      <c r="FY46" s="220"/>
      <c r="FZ46" s="220"/>
      <c r="GA46" s="220"/>
      <c r="GB46" s="220"/>
      <c r="GC46" s="220"/>
      <c r="GD46" s="220"/>
      <c r="GE46" s="220"/>
      <c r="GF46" s="220"/>
      <c r="GG46" s="220"/>
      <c r="GH46" s="220"/>
      <c r="GI46" s="220"/>
      <c r="GJ46" s="220"/>
      <c r="GK46" s="220"/>
      <c r="GL46" s="220"/>
      <c r="GM46" s="220"/>
      <c r="GN46" s="220"/>
      <c r="GO46" s="220"/>
      <c r="GP46" s="220"/>
      <c r="GQ46" s="220"/>
      <c r="GR46" s="220"/>
      <c r="GS46" s="220"/>
      <c r="GT46" s="220"/>
      <c r="GU46" s="220"/>
      <c r="GV46" s="220"/>
      <c r="GW46" s="220"/>
      <c r="GX46" s="220"/>
      <c r="GY46" s="220"/>
      <c r="GZ46" s="220"/>
      <c r="HA46" s="220"/>
      <c r="HB46" s="220"/>
      <c r="HC46" s="220"/>
      <c r="HD46" s="220"/>
      <c r="HE46" s="220"/>
      <c r="HF46" s="220"/>
      <c r="HG46" s="220"/>
      <c r="HH46" s="220"/>
      <c r="HI46" s="220"/>
      <c r="HJ46" s="220"/>
      <c r="HK46" s="220"/>
      <c r="HL46" s="220"/>
      <c r="HM46" s="220"/>
      <c r="HN46" s="220"/>
      <c r="HO46" s="220"/>
      <c r="HP46" s="220"/>
      <c r="HQ46" s="220"/>
      <c r="HR46" s="220"/>
      <c r="HS46" s="220"/>
      <c r="HT46" s="220"/>
      <c r="HU46" s="220"/>
      <c r="HV46" s="220"/>
      <c r="HW46" s="220"/>
      <c r="HX46" s="220"/>
      <c r="HY46" s="220"/>
      <c r="HZ46" s="220"/>
      <c r="IA46" s="220"/>
      <c r="IB46" s="220"/>
      <c r="IC46" s="220"/>
      <c r="ID46" s="220"/>
      <c r="IE46" s="220"/>
      <c r="IF46" s="220"/>
      <c r="IG46" s="220"/>
      <c r="IH46" s="220"/>
      <c r="II46" s="220"/>
      <c r="IJ46" s="220"/>
      <c r="IK46" s="220"/>
      <c r="IL46" s="220"/>
      <c r="IM46" s="220"/>
      <c r="IN46" s="220"/>
      <c r="IO46" s="220"/>
      <c r="IP46" s="220"/>
    </row>
    <row r="47" s="282" customFormat="1" ht="24" customHeight="1" spans="1:250">
      <c r="A47" s="220"/>
      <c r="B47" s="237"/>
      <c r="C47" s="220"/>
      <c r="D47" s="236"/>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0"/>
      <c r="BX47" s="220"/>
      <c r="BY47" s="220"/>
      <c r="BZ47" s="220"/>
      <c r="CA47" s="220"/>
      <c r="CB47" s="220"/>
      <c r="CC47" s="220"/>
      <c r="CD47" s="220"/>
      <c r="CE47" s="220"/>
      <c r="CF47" s="220"/>
      <c r="CG47" s="220"/>
      <c r="CH47" s="220"/>
      <c r="CI47" s="220"/>
      <c r="CJ47" s="220"/>
      <c r="CK47" s="220"/>
      <c r="CL47" s="220"/>
      <c r="CM47" s="220"/>
      <c r="CN47" s="220"/>
      <c r="CO47" s="220"/>
      <c r="CP47" s="220"/>
      <c r="CQ47" s="220"/>
      <c r="CR47" s="220"/>
      <c r="CS47" s="220"/>
      <c r="CT47" s="220"/>
      <c r="CU47" s="220"/>
      <c r="CV47" s="220"/>
      <c r="CW47" s="220"/>
      <c r="CX47" s="220"/>
      <c r="CY47" s="220"/>
      <c r="CZ47" s="220"/>
      <c r="DA47" s="220"/>
      <c r="DB47" s="220"/>
      <c r="DC47" s="220"/>
      <c r="DD47" s="220"/>
      <c r="DE47" s="220"/>
      <c r="DF47" s="220"/>
      <c r="DG47" s="220"/>
      <c r="DH47" s="220"/>
      <c r="DI47" s="220"/>
      <c r="DJ47" s="220"/>
      <c r="DK47" s="220"/>
      <c r="DL47" s="220"/>
      <c r="DM47" s="220"/>
      <c r="DN47" s="220"/>
      <c r="DO47" s="220"/>
      <c r="DP47" s="220"/>
      <c r="DQ47" s="220"/>
      <c r="DR47" s="220"/>
      <c r="DS47" s="220"/>
      <c r="DT47" s="220"/>
      <c r="DU47" s="220"/>
      <c r="DV47" s="220"/>
      <c r="DW47" s="220"/>
      <c r="DX47" s="220"/>
      <c r="DY47" s="220"/>
      <c r="DZ47" s="220"/>
      <c r="EA47" s="220"/>
      <c r="EB47" s="220"/>
      <c r="EC47" s="220"/>
      <c r="ED47" s="220"/>
      <c r="EE47" s="220"/>
      <c r="EF47" s="220"/>
      <c r="EG47" s="220"/>
      <c r="EH47" s="220"/>
      <c r="EI47" s="220"/>
      <c r="EJ47" s="220"/>
      <c r="EK47" s="220"/>
      <c r="EL47" s="220"/>
      <c r="EM47" s="220"/>
      <c r="EN47" s="220"/>
      <c r="EO47" s="220"/>
      <c r="EP47" s="220"/>
      <c r="EQ47" s="220"/>
      <c r="ER47" s="220"/>
      <c r="ES47" s="220"/>
      <c r="ET47" s="220"/>
      <c r="EU47" s="220"/>
      <c r="EV47" s="220"/>
      <c r="EW47" s="220"/>
      <c r="EX47" s="220"/>
      <c r="EY47" s="220"/>
      <c r="EZ47" s="220"/>
      <c r="FA47" s="220"/>
      <c r="FB47" s="220"/>
      <c r="FC47" s="220"/>
      <c r="FD47" s="220"/>
      <c r="FE47" s="220"/>
      <c r="FF47" s="220"/>
      <c r="FG47" s="220"/>
      <c r="FH47" s="220"/>
      <c r="FI47" s="220"/>
      <c r="FJ47" s="220"/>
      <c r="FK47" s="220"/>
      <c r="FL47" s="220"/>
      <c r="FM47" s="220"/>
      <c r="FN47" s="220"/>
      <c r="FO47" s="220"/>
      <c r="FP47" s="220"/>
      <c r="FQ47" s="220"/>
      <c r="FR47" s="220"/>
      <c r="FS47" s="220"/>
      <c r="FT47" s="220"/>
      <c r="FU47" s="220"/>
      <c r="FV47" s="220"/>
      <c r="FW47" s="220"/>
      <c r="FX47" s="220"/>
      <c r="FY47" s="220"/>
      <c r="FZ47" s="220"/>
      <c r="GA47" s="220"/>
      <c r="GB47" s="220"/>
      <c r="GC47" s="220"/>
      <c r="GD47" s="220"/>
      <c r="GE47" s="220"/>
      <c r="GF47" s="220"/>
      <c r="GG47" s="220"/>
      <c r="GH47" s="220"/>
      <c r="GI47" s="220"/>
      <c r="GJ47" s="220"/>
      <c r="GK47" s="220"/>
      <c r="GL47" s="220"/>
      <c r="GM47" s="220"/>
      <c r="GN47" s="220"/>
      <c r="GO47" s="220"/>
      <c r="GP47" s="220"/>
      <c r="GQ47" s="220"/>
      <c r="GR47" s="220"/>
      <c r="GS47" s="220"/>
      <c r="GT47" s="220"/>
      <c r="GU47" s="220"/>
      <c r="GV47" s="220"/>
      <c r="GW47" s="220"/>
      <c r="GX47" s="220"/>
      <c r="GY47" s="220"/>
      <c r="GZ47" s="220"/>
      <c r="HA47" s="220"/>
      <c r="HB47" s="220"/>
      <c r="HC47" s="220"/>
      <c r="HD47" s="220"/>
      <c r="HE47" s="220"/>
      <c r="HF47" s="220"/>
      <c r="HG47" s="220"/>
      <c r="HH47" s="220"/>
      <c r="HI47" s="220"/>
      <c r="HJ47" s="220"/>
      <c r="HK47" s="220"/>
      <c r="HL47" s="220"/>
      <c r="HM47" s="220"/>
      <c r="HN47" s="220"/>
      <c r="HO47" s="220"/>
      <c r="HP47" s="220"/>
      <c r="HQ47" s="220"/>
      <c r="HR47" s="220"/>
      <c r="HS47" s="220"/>
      <c r="HT47" s="220"/>
      <c r="HU47" s="220"/>
      <c r="HV47" s="220"/>
      <c r="HW47" s="220"/>
      <c r="HX47" s="220"/>
      <c r="HY47" s="220"/>
      <c r="HZ47" s="220"/>
      <c r="IA47" s="220"/>
      <c r="IB47" s="220"/>
      <c r="IC47" s="220"/>
      <c r="ID47" s="220"/>
      <c r="IE47" s="220"/>
      <c r="IF47" s="220"/>
      <c r="IG47" s="220"/>
      <c r="IH47" s="220"/>
      <c r="II47" s="220"/>
      <c r="IJ47" s="220"/>
      <c r="IK47" s="220"/>
      <c r="IL47" s="220"/>
      <c r="IM47" s="220"/>
      <c r="IN47" s="220"/>
      <c r="IO47" s="220"/>
      <c r="IP47" s="220"/>
    </row>
    <row r="48" s="282" customFormat="1" ht="24" customHeight="1" spans="1:250">
      <c r="A48" s="220"/>
      <c r="B48" s="237"/>
      <c r="C48" s="220"/>
      <c r="D48" s="236"/>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0"/>
      <c r="BR48" s="220"/>
      <c r="BS48" s="220"/>
      <c r="BT48" s="220"/>
      <c r="BU48" s="220"/>
      <c r="BV48" s="220"/>
      <c r="BW48" s="220"/>
      <c r="BX48" s="220"/>
      <c r="BY48" s="220"/>
      <c r="BZ48" s="220"/>
      <c r="CA48" s="220"/>
      <c r="CB48" s="220"/>
      <c r="CC48" s="220"/>
      <c r="CD48" s="220"/>
      <c r="CE48" s="220"/>
      <c r="CF48" s="220"/>
      <c r="CG48" s="220"/>
      <c r="CH48" s="220"/>
      <c r="CI48" s="220"/>
      <c r="CJ48" s="220"/>
      <c r="CK48" s="220"/>
      <c r="CL48" s="220"/>
      <c r="CM48" s="220"/>
      <c r="CN48" s="220"/>
      <c r="CO48" s="220"/>
      <c r="CP48" s="220"/>
      <c r="CQ48" s="220"/>
      <c r="CR48" s="220"/>
      <c r="CS48" s="220"/>
      <c r="CT48" s="220"/>
      <c r="CU48" s="220"/>
      <c r="CV48" s="220"/>
      <c r="CW48" s="220"/>
      <c r="CX48" s="220"/>
      <c r="CY48" s="220"/>
      <c r="CZ48" s="220"/>
      <c r="DA48" s="220"/>
      <c r="DB48" s="220"/>
      <c r="DC48" s="220"/>
      <c r="DD48" s="220"/>
      <c r="DE48" s="220"/>
      <c r="DF48" s="220"/>
      <c r="DG48" s="220"/>
      <c r="DH48" s="220"/>
      <c r="DI48" s="220"/>
      <c r="DJ48" s="220"/>
      <c r="DK48" s="220"/>
      <c r="DL48" s="220"/>
      <c r="DM48" s="220"/>
      <c r="DN48" s="220"/>
      <c r="DO48" s="220"/>
      <c r="DP48" s="220"/>
      <c r="DQ48" s="220"/>
      <c r="DR48" s="220"/>
      <c r="DS48" s="220"/>
      <c r="DT48" s="220"/>
      <c r="DU48" s="220"/>
      <c r="DV48" s="220"/>
      <c r="DW48" s="220"/>
      <c r="DX48" s="220"/>
      <c r="DY48" s="220"/>
      <c r="DZ48" s="220"/>
      <c r="EA48" s="220"/>
      <c r="EB48" s="220"/>
      <c r="EC48" s="220"/>
      <c r="ED48" s="220"/>
      <c r="EE48" s="220"/>
      <c r="EF48" s="220"/>
      <c r="EG48" s="220"/>
      <c r="EH48" s="220"/>
      <c r="EI48" s="220"/>
      <c r="EJ48" s="220"/>
      <c r="EK48" s="220"/>
      <c r="EL48" s="220"/>
      <c r="EM48" s="220"/>
      <c r="EN48" s="220"/>
      <c r="EO48" s="220"/>
      <c r="EP48" s="220"/>
      <c r="EQ48" s="220"/>
      <c r="ER48" s="220"/>
      <c r="ES48" s="220"/>
      <c r="ET48" s="220"/>
      <c r="EU48" s="220"/>
      <c r="EV48" s="220"/>
      <c r="EW48" s="220"/>
      <c r="EX48" s="220"/>
      <c r="EY48" s="220"/>
      <c r="EZ48" s="220"/>
      <c r="FA48" s="220"/>
      <c r="FB48" s="220"/>
      <c r="FC48" s="220"/>
      <c r="FD48" s="220"/>
      <c r="FE48" s="220"/>
      <c r="FF48" s="220"/>
      <c r="FG48" s="220"/>
      <c r="FH48" s="220"/>
      <c r="FI48" s="220"/>
      <c r="FJ48" s="220"/>
      <c r="FK48" s="220"/>
      <c r="FL48" s="220"/>
      <c r="FM48" s="220"/>
      <c r="FN48" s="220"/>
      <c r="FO48" s="220"/>
      <c r="FP48" s="220"/>
      <c r="FQ48" s="220"/>
      <c r="FR48" s="220"/>
      <c r="FS48" s="220"/>
      <c r="FT48" s="220"/>
      <c r="FU48" s="220"/>
      <c r="FV48" s="220"/>
      <c r="FW48" s="220"/>
      <c r="FX48" s="220"/>
      <c r="FY48" s="220"/>
      <c r="FZ48" s="220"/>
      <c r="GA48" s="220"/>
      <c r="GB48" s="220"/>
      <c r="GC48" s="220"/>
      <c r="GD48" s="220"/>
      <c r="GE48" s="220"/>
      <c r="GF48" s="220"/>
      <c r="GG48" s="220"/>
      <c r="GH48" s="220"/>
      <c r="GI48" s="220"/>
      <c r="GJ48" s="220"/>
      <c r="GK48" s="220"/>
      <c r="GL48" s="220"/>
      <c r="GM48" s="220"/>
      <c r="GN48" s="220"/>
      <c r="GO48" s="220"/>
      <c r="GP48" s="220"/>
      <c r="GQ48" s="220"/>
      <c r="GR48" s="220"/>
      <c r="GS48" s="220"/>
      <c r="GT48" s="220"/>
      <c r="GU48" s="220"/>
      <c r="GV48" s="220"/>
      <c r="GW48" s="220"/>
      <c r="GX48" s="220"/>
      <c r="GY48" s="220"/>
      <c r="GZ48" s="220"/>
      <c r="HA48" s="220"/>
      <c r="HB48" s="220"/>
      <c r="HC48" s="220"/>
      <c r="HD48" s="220"/>
      <c r="HE48" s="220"/>
      <c r="HF48" s="220"/>
      <c r="HG48" s="220"/>
      <c r="HH48" s="220"/>
      <c r="HI48" s="220"/>
      <c r="HJ48" s="220"/>
      <c r="HK48" s="220"/>
      <c r="HL48" s="220"/>
      <c r="HM48" s="220"/>
      <c r="HN48" s="220"/>
      <c r="HO48" s="220"/>
      <c r="HP48" s="220"/>
      <c r="HQ48" s="220"/>
      <c r="HR48" s="220"/>
      <c r="HS48" s="220"/>
      <c r="HT48" s="220"/>
      <c r="HU48" s="220"/>
      <c r="HV48" s="220"/>
      <c r="HW48" s="220"/>
      <c r="HX48" s="220"/>
      <c r="HY48" s="220"/>
      <c r="HZ48" s="220"/>
      <c r="IA48" s="220"/>
      <c r="IB48" s="220"/>
      <c r="IC48" s="220"/>
      <c r="ID48" s="220"/>
      <c r="IE48" s="220"/>
      <c r="IF48" s="220"/>
      <c r="IG48" s="220"/>
      <c r="IH48" s="220"/>
      <c r="II48" s="220"/>
      <c r="IJ48" s="220"/>
      <c r="IK48" s="220"/>
      <c r="IL48" s="220"/>
      <c r="IM48" s="220"/>
      <c r="IN48" s="220"/>
      <c r="IO48" s="220"/>
      <c r="IP48" s="220"/>
    </row>
    <row r="49" s="282" customFormat="1" ht="24" customHeight="1" spans="1:250">
      <c r="A49" s="220"/>
      <c r="B49" s="237"/>
      <c r="C49" s="220"/>
      <c r="D49" s="236"/>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0"/>
      <c r="BR49" s="220"/>
      <c r="BS49" s="220"/>
      <c r="BT49" s="220"/>
      <c r="BU49" s="220"/>
      <c r="BV49" s="220"/>
      <c r="BW49" s="220"/>
      <c r="BX49" s="220"/>
      <c r="BY49" s="220"/>
      <c r="BZ49" s="220"/>
      <c r="CA49" s="220"/>
      <c r="CB49" s="220"/>
      <c r="CC49" s="220"/>
      <c r="CD49" s="220"/>
      <c r="CE49" s="220"/>
      <c r="CF49" s="220"/>
      <c r="CG49" s="220"/>
      <c r="CH49" s="220"/>
      <c r="CI49" s="220"/>
      <c r="CJ49" s="220"/>
      <c r="CK49" s="220"/>
      <c r="CL49" s="220"/>
      <c r="CM49" s="220"/>
      <c r="CN49" s="220"/>
      <c r="CO49" s="220"/>
      <c r="CP49" s="220"/>
      <c r="CQ49" s="220"/>
      <c r="CR49" s="220"/>
      <c r="CS49" s="220"/>
      <c r="CT49" s="220"/>
      <c r="CU49" s="220"/>
      <c r="CV49" s="220"/>
      <c r="CW49" s="220"/>
      <c r="CX49" s="220"/>
      <c r="CY49" s="220"/>
      <c r="CZ49" s="220"/>
      <c r="DA49" s="220"/>
      <c r="DB49" s="220"/>
      <c r="DC49" s="220"/>
      <c r="DD49" s="220"/>
      <c r="DE49" s="220"/>
      <c r="DF49" s="220"/>
      <c r="DG49" s="220"/>
      <c r="DH49" s="220"/>
      <c r="DI49" s="220"/>
      <c r="DJ49" s="220"/>
      <c r="DK49" s="220"/>
      <c r="DL49" s="220"/>
      <c r="DM49" s="220"/>
      <c r="DN49" s="220"/>
      <c r="DO49" s="220"/>
      <c r="DP49" s="220"/>
      <c r="DQ49" s="220"/>
      <c r="DR49" s="220"/>
      <c r="DS49" s="220"/>
      <c r="DT49" s="220"/>
      <c r="DU49" s="220"/>
      <c r="DV49" s="220"/>
      <c r="DW49" s="220"/>
      <c r="DX49" s="220"/>
      <c r="DY49" s="220"/>
      <c r="DZ49" s="220"/>
      <c r="EA49" s="220"/>
      <c r="EB49" s="220"/>
      <c r="EC49" s="220"/>
      <c r="ED49" s="220"/>
      <c r="EE49" s="220"/>
      <c r="EF49" s="220"/>
      <c r="EG49" s="220"/>
      <c r="EH49" s="220"/>
      <c r="EI49" s="220"/>
      <c r="EJ49" s="220"/>
      <c r="EK49" s="220"/>
      <c r="EL49" s="220"/>
      <c r="EM49" s="220"/>
      <c r="EN49" s="220"/>
      <c r="EO49" s="220"/>
      <c r="EP49" s="220"/>
      <c r="EQ49" s="220"/>
      <c r="ER49" s="220"/>
      <c r="ES49" s="220"/>
      <c r="ET49" s="220"/>
      <c r="EU49" s="220"/>
      <c r="EV49" s="220"/>
      <c r="EW49" s="220"/>
      <c r="EX49" s="220"/>
      <c r="EY49" s="220"/>
      <c r="EZ49" s="220"/>
      <c r="FA49" s="220"/>
      <c r="FB49" s="220"/>
      <c r="FC49" s="220"/>
      <c r="FD49" s="220"/>
      <c r="FE49" s="220"/>
      <c r="FF49" s="220"/>
      <c r="FG49" s="220"/>
      <c r="FH49" s="220"/>
      <c r="FI49" s="220"/>
      <c r="FJ49" s="220"/>
      <c r="FK49" s="220"/>
      <c r="FL49" s="220"/>
      <c r="FM49" s="220"/>
      <c r="FN49" s="220"/>
      <c r="FO49" s="220"/>
      <c r="FP49" s="220"/>
      <c r="FQ49" s="220"/>
      <c r="FR49" s="220"/>
      <c r="FS49" s="220"/>
      <c r="FT49" s="220"/>
      <c r="FU49" s="220"/>
      <c r="FV49" s="220"/>
      <c r="FW49" s="220"/>
      <c r="FX49" s="220"/>
      <c r="FY49" s="220"/>
      <c r="FZ49" s="220"/>
      <c r="GA49" s="220"/>
      <c r="GB49" s="220"/>
      <c r="GC49" s="220"/>
      <c r="GD49" s="220"/>
      <c r="GE49" s="220"/>
      <c r="GF49" s="220"/>
      <c r="GG49" s="220"/>
      <c r="GH49" s="220"/>
      <c r="GI49" s="220"/>
      <c r="GJ49" s="220"/>
      <c r="GK49" s="220"/>
      <c r="GL49" s="220"/>
      <c r="GM49" s="220"/>
      <c r="GN49" s="220"/>
      <c r="GO49" s="220"/>
      <c r="GP49" s="220"/>
      <c r="GQ49" s="220"/>
      <c r="GR49" s="220"/>
      <c r="GS49" s="220"/>
      <c r="GT49" s="220"/>
      <c r="GU49" s="220"/>
      <c r="GV49" s="220"/>
      <c r="GW49" s="220"/>
      <c r="GX49" s="220"/>
      <c r="GY49" s="220"/>
      <c r="GZ49" s="220"/>
      <c r="HA49" s="220"/>
      <c r="HB49" s="220"/>
      <c r="HC49" s="220"/>
      <c r="HD49" s="220"/>
      <c r="HE49" s="220"/>
      <c r="HF49" s="220"/>
      <c r="HG49" s="220"/>
      <c r="HH49" s="220"/>
      <c r="HI49" s="220"/>
      <c r="HJ49" s="220"/>
      <c r="HK49" s="220"/>
      <c r="HL49" s="220"/>
      <c r="HM49" s="220"/>
      <c r="HN49" s="220"/>
      <c r="HO49" s="220"/>
      <c r="HP49" s="220"/>
      <c r="HQ49" s="220"/>
      <c r="HR49" s="220"/>
      <c r="HS49" s="220"/>
      <c r="HT49" s="220"/>
      <c r="HU49" s="220"/>
      <c r="HV49" s="220"/>
      <c r="HW49" s="220"/>
      <c r="HX49" s="220"/>
      <c r="HY49" s="220"/>
      <c r="HZ49" s="220"/>
      <c r="IA49" s="220"/>
      <c r="IB49" s="220"/>
      <c r="IC49" s="220"/>
      <c r="ID49" s="220"/>
      <c r="IE49" s="220"/>
      <c r="IF49" s="220"/>
      <c r="IG49" s="220"/>
      <c r="IH49" s="220"/>
      <c r="II49" s="220"/>
      <c r="IJ49" s="220"/>
      <c r="IK49" s="220"/>
      <c r="IL49" s="220"/>
      <c r="IM49" s="220"/>
      <c r="IN49" s="220"/>
      <c r="IO49" s="220"/>
      <c r="IP49" s="220"/>
    </row>
    <row r="50" s="282" customFormat="1" ht="24" customHeight="1" spans="1:250">
      <c r="A50" s="220"/>
      <c r="B50" s="237"/>
      <c r="C50" s="220"/>
      <c r="D50" s="236"/>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0"/>
      <c r="CW50" s="220"/>
      <c r="CX50" s="220"/>
      <c r="CY50" s="220"/>
      <c r="CZ50" s="220"/>
      <c r="DA50" s="220"/>
      <c r="DB50" s="220"/>
      <c r="DC50" s="220"/>
      <c r="DD50" s="220"/>
      <c r="DE50" s="220"/>
      <c r="DF50" s="220"/>
      <c r="DG50" s="220"/>
      <c r="DH50" s="220"/>
      <c r="DI50" s="220"/>
      <c r="DJ50" s="220"/>
      <c r="DK50" s="220"/>
      <c r="DL50" s="220"/>
      <c r="DM50" s="220"/>
      <c r="DN50" s="220"/>
      <c r="DO50" s="220"/>
      <c r="DP50" s="220"/>
      <c r="DQ50" s="220"/>
      <c r="DR50" s="220"/>
      <c r="DS50" s="220"/>
      <c r="DT50" s="220"/>
      <c r="DU50" s="220"/>
      <c r="DV50" s="220"/>
      <c r="DW50" s="220"/>
      <c r="DX50" s="220"/>
      <c r="DY50" s="220"/>
      <c r="DZ50" s="220"/>
      <c r="EA50" s="220"/>
      <c r="EB50" s="220"/>
      <c r="EC50" s="220"/>
      <c r="ED50" s="220"/>
      <c r="EE50" s="220"/>
      <c r="EF50" s="220"/>
      <c r="EG50" s="220"/>
      <c r="EH50" s="220"/>
      <c r="EI50" s="220"/>
      <c r="EJ50" s="220"/>
      <c r="EK50" s="220"/>
      <c r="EL50" s="220"/>
      <c r="EM50" s="220"/>
      <c r="EN50" s="220"/>
      <c r="EO50" s="220"/>
      <c r="EP50" s="220"/>
      <c r="EQ50" s="220"/>
      <c r="ER50" s="220"/>
      <c r="ES50" s="220"/>
      <c r="ET50" s="220"/>
      <c r="EU50" s="220"/>
      <c r="EV50" s="220"/>
      <c r="EW50" s="220"/>
      <c r="EX50" s="220"/>
      <c r="EY50" s="220"/>
      <c r="EZ50" s="220"/>
      <c r="FA50" s="220"/>
      <c r="FB50" s="220"/>
      <c r="FC50" s="220"/>
      <c r="FD50" s="220"/>
      <c r="FE50" s="220"/>
      <c r="FF50" s="220"/>
      <c r="FG50" s="220"/>
      <c r="FH50" s="220"/>
      <c r="FI50" s="220"/>
      <c r="FJ50" s="220"/>
      <c r="FK50" s="220"/>
      <c r="FL50" s="220"/>
      <c r="FM50" s="220"/>
      <c r="FN50" s="220"/>
      <c r="FO50" s="220"/>
      <c r="FP50" s="220"/>
      <c r="FQ50" s="220"/>
      <c r="FR50" s="220"/>
      <c r="FS50" s="220"/>
      <c r="FT50" s="220"/>
      <c r="FU50" s="220"/>
      <c r="FV50" s="220"/>
      <c r="FW50" s="220"/>
      <c r="FX50" s="220"/>
      <c r="FY50" s="220"/>
      <c r="FZ50" s="220"/>
      <c r="GA50" s="220"/>
      <c r="GB50" s="220"/>
      <c r="GC50" s="220"/>
      <c r="GD50" s="220"/>
      <c r="GE50" s="220"/>
      <c r="GF50" s="220"/>
      <c r="GG50" s="220"/>
      <c r="GH50" s="220"/>
      <c r="GI50" s="220"/>
      <c r="GJ50" s="220"/>
      <c r="GK50" s="220"/>
      <c r="GL50" s="220"/>
      <c r="GM50" s="220"/>
      <c r="GN50" s="220"/>
      <c r="GO50" s="220"/>
      <c r="GP50" s="220"/>
      <c r="GQ50" s="220"/>
      <c r="GR50" s="220"/>
      <c r="GS50" s="220"/>
      <c r="GT50" s="220"/>
      <c r="GU50" s="220"/>
      <c r="GV50" s="220"/>
      <c r="GW50" s="220"/>
      <c r="GX50" s="220"/>
      <c r="GY50" s="220"/>
      <c r="GZ50" s="220"/>
      <c r="HA50" s="220"/>
      <c r="HB50" s="220"/>
      <c r="HC50" s="220"/>
      <c r="HD50" s="220"/>
      <c r="HE50" s="220"/>
      <c r="HF50" s="220"/>
      <c r="HG50" s="220"/>
      <c r="HH50" s="220"/>
      <c r="HI50" s="220"/>
      <c r="HJ50" s="220"/>
      <c r="HK50" s="220"/>
      <c r="HL50" s="220"/>
      <c r="HM50" s="220"/>
      <c r="HN50" s="220"/>
      <c r="HO50" s="220"/>
      <c r="HP50" s="220"/>
      <c r="HQ50" s="220"/>
      <c r="HR50" s="220"/>
      <c r="HS50" s="220"/>
      <c r="HT50" s="220"/>
      <c r="HU50" s="220"/>
      <c r="HV50" s="220"/>
      <c r="HW50" s="220"/>
      <c r="HX50" s="220"/>
      <c r="HY50" s="220"/>
      <c r="HZ50" s="220"/>
      <c r="IA50" s="220"/>
      <c r="IB50" s="220"/>
      <c r="IC50" s="220"/>
      <c r="ID50" s="220"/>
      <c r="IE50" s="220"/>
      <c r="IF50" s="220"/>
      <c r="IG50" s="220"/>
      <c r="IH50" s="220"/>
      <c r="II50" s="220"/>
      <c r="IJ50" s="220"/>
      <c r="IK50" s="220"/>
      <c r="IL50" s="220"/>
      <c r="IM50" s="220"/>
      <c r="IN50" s="220"/>
      <c r="IO50" s="220"/>
      <c r="IP50" s="220"/>
    </row>
    <row r="51" s="282" customFormat="1" ht="24" customHeight="1" spans="1:250">
      <c r="A51" s="220"/>
      <c r="B51" s="237"/>
      <c r="C51" s="220"/>
      <c r="D51" s="236"/>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0"/>
      <c r="BR51" s="220"/>
      <c r="BS51" s="220"/>
      <c r="BT51" s="220"/>
      <c r="BU51" s="220"/>
      <c r="BV51" s="220"/>
      <c r="BW51" s="220"/>
      <c r="BX51" s="220"/>
      <c r="BY51" s="220"/>
      <c r="BZ51" s="220"/>
      <c r="CA51" s="220"/>
      <c r="CB51" s="220"/>
      <c r="CC51" s="220"/>
      <c r="CD51" s="220"/>
      <c r="CE51" s="220"/>
      <c r="CF51" s="220"/>
      <c r="CG51" s="220"/>
      <c r="CH51" s="220"/>
      <c r="CI51" s="220"/>
      <c r="CJ51" s="220"/>
      <c r="CK51" s="220"/>
      <c r="CL51" s="220"/>
      <c r="CM51" s="220"/>
      <c r="CN51" s="220"/>
      <c r="CO51" s="220"/>
      <c r="CP51" s="220"/>
      <c r="CQ51" s="220"/>
      <c r="CR51" s="220"/>
      <c r="CS51" s="220"/>
      <c r="CT51" s="220"/>
      <c r="CU51" s="220"/>
      <c r="CV51" s="220"/>
      <c r="CW51" s="220"/>
      <c r="CX51" s="220"/>
      <c r="CY51" s="220"/>
      <c r="CZ51" s="220"/>
      <c r="DA51" s="220"/>
      <c r="DB51" s="220"/>
      <c r="DC51" s="220"/>
      <c r="DD51" s="220"/>
      <c r="DE51" s="220"/>
      <c r="DF51" s="220"/>
      <c r="DG51" s="220"/>
      <c r="DH51" s="220"/>
      <c r="DI51" s="220"/>
      <c r="DJ51" s="220"/>
      <c r="DK51" s="220"/>
      <c r="DL51" s="220"/>
      <c r="DM51" s="220"/>
      <c r="DN51" s="220"/>
      <c r="DO51" s="220"/>
      <c r="DP51" s="220"/>
      <c r="DQ51" s="220"/>
      <c r="DR51" s="220"/>
      <c r="DS51" s="220"/>
      <c r="DT51" s="220"/>
      <c r="DU51" s="220"/>
      <c r="DV51" s="220"/>
      <c r="DW51" s="220"/>
      <c r="DX51" s="220"/>
      <c r="DY51" s="220"/>
      <c r="DZ51" s="220"/>
      <c r="EA51" s="220"/>
      <c r="EB51" s="220"/>
      <c r="EC51" s="220"/>
      <c r="ED51" s="220"/>
      <c r="EE51" s="220"/>
      <c r="EF51" s="220"/>
      <c r="EG51" s="220"/>
      <c r="EH51" s="220"/>
      <c r="EI51" s="220"/>
      <c r="EJ51" s="220"/>
      <c r="EK51" s="220"/>
      <c r="EL51" s="220"/>
      <c r="EM51" s="220"/>
      <c r="EN51" s="220"/>
      <c r="EO51" s="220"/>
      <c r="EP51" s="220"/>
      <c r="EQ51" s="220"/>
      <c r="ER51" s="220"/>
      <c r="ES51" s="220"/>
      <c r="ET51" s="220"/>
      <c r="EU51" s="220"/>
      <c r="EV51" s="220"/>
      <c r="EW51" s="220"/>
      <c r="EX51" s="220"/>
      <c r="EY51" s="220"/>
      <c r="EZ51" s="220"/>
      <c r="FA51" s="220"/>
      <c r="FB51" s="220"/>
      <c r="FC51" s="220"/>
      <c r="FD51" s="220"/>
      <c r="FE51" s="220"/>
      <c r="FF51" s="220"/>
      <c r="FG51" s="220"/>
      <c r="FH51" s="220"/>
      <c r="FI51" s="220"/>
      <c r="FJ51" s="220"/>
      <c r="FK51" s="220"/>
      <c r="FL51" s="220"/>
      <c r="FM51" s="220"/>
      <c r="FN51" s="220"/>
      <c r="FO51" s="220"/>
      <c r="FP51" s="220"/>
      <c r="FQ51" s="220"/>
      <c r="FR51" s="220"/>
      <c r="FS51" s="220"/>
      <c r="FT51" s="220"/>
      <c r="FU51" s="220"/>
      <c r="FV51" s="220"/>
      <c r="FW51" s="220"/>
      <c r="FX51" s="220"/>
      <c r="FY51" s="220"/>
      <c r="FZ51" s="220"/>
      <c r="GA51" s="220"/>
      <c r="GB51" s="220"/>
      <c r="GC51" s="220"/>
      <c r="GD51" s="220"/>
      <c r="GE51" s="220"/>
      <c r="GF51" s="220"/>
      <c r="GG51" s="220"/>
      <c r="GH51" s="220"/>
      <c r="GI51" s="220"/>
      <c r="GJ51" s="220"/>
      <c r="GK51" s="220"/>
      <c r="GL51" s="220"/>
      <c r="GM51" s="220"/>
      <c r="GN51" s="220"/>
      <c r="GO51" s="220"/>
      <c r="GP51" s="220"/>
      <c r="GQ51" s="220"/>
      <c r="GR51" s="220"/>
      <c r="GS51" s="220"/>
      <c r="GT51" s="220"/>
      <c r="GU51" s="220"/>
      <c r="GV51" s="220"/>
      <c r="GW51" s="220"/>
      <c r="GX51" s="220"/>
      <c r="GY51" s="220"/>
      <c r="GZ51" s="220"/>
      <c r="HA51" s="220"/>
      <c r="HB51" s="220"/>
      <c r="HC51" s="220"/>
      <c r="HD51" s="220"/>
      <c r="HE51" s="220"/>
      <c r="HF51" s="220"/>
      <c r="HG51" s="220"/>
      <c r="HH51" s="220"/>
      <c r="HI51" s="220"/>
      <c r="HJ51" s="220"/>
      <c r="HK51" s="220"/>
      <c r="HL51" s="220"/>
      <c r="HM51" s="220"/>
      <c r="HN51" s="220"/>
      <c r="HO51" s="220"/>
      <c r="HP51" s="220"/>
      <c r="HQ51" s="220"/>
      <c r="HR51" s="220"/>
      <c r="HS51" s="220"/>
      <c r="HT51" s="220"/>
      <c r="HU51" s="220"/>
      <c r="HV51" s="220"/>
      <c r="HW51" s="220"/>
      <c r="HX51" s="220"/>
      <c r="HY51" s="220"/>
      <c r="HZ51" s="220"/>
      <c r="IA51" s="220"/>
      <c r="IB51" s="220"/>
      <c r="IC51" s="220"/>
      <c r="ID51" s="220"/>
      <c r="IE51" s="220"/>
      <c r="IF51" s="220"/>
      <c r="IG51" s="220"/>
      <c r="IH51" s="220"/>
      <c r="II51" s="220"/>
      <c r="IJ51" s="220"/>
      <c r="IK51" s="220"/>
      <c r="IL51" s="220"/>
      <c r="IM51" s="220"/>
      <c r="IN51" s="220"/>
      <c r="IO51" s="220"/>
      <c r="IP51" s="220"/>
    </row>
    <row r="52" s="282" customFormat="1" ht="24" customHeight="1" spans="1:250">
      <c r="A52" s="220"/>
      <c r="B52" s="237"/>
      <c r="C52" s="220"/>
      <c r="D52" s="236"/>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0"/>
      <c r="BR52" s="220"/>
      <c r="BS52" s="220"/>
      <c r="BT52" s="220"/>
      <c r="BU52" s="220"/>
      <c r="BV52" s="220"/>
      <c r="BW52" s="220"/>
      <c r="BX52" s="220"/>
      <c r="BY52" s="220"/>
      <c r="BZ52" s="220"/>
      <c r="CA52" s="220"/>
      <c r="CB52" s="220"/>
      <c r="CC52" s="220"/>
      <c r="CD52" s="220"/>
      <c r="CE52" s="220"/>
      <c r="CF52" s="220"/>
      <c r="CG52" s="220"/>
      <c r="CH52" s="220"/>
      <c r="CI52" s="220"/>
      <c r="CJ52" s="220"/>
      <c r="CK52" s="220"/>
      <c r="CL52" s="220"/>
      <c r="CM52" s="220"/>
      <c r="CN52" s="220"/>
      <c r="CO52" s="220"/>
      <c r="CP52" s="220"/>
      <c r="CQ52" s="220"/>
      <c r="CR52" s="220"/>
      <c r="CS52" s="220"/>
      <c r="CT52" s="220"/>
      <c r="CU52" s="220"/>
      <c r="CV52" s="220"/>
      <c r="CW52" s="220"/>
      <c r="CX52" s="220"/>
      <c r="CY52" s="220"/>
      <c r="CZ52" s="220"/>
      <c r="DA52" s="220"/>
      <c r="DB52" s="220"/>
      <c r="DC52" s="220"/>
      <c r="DD52" s="220"/>
      <c r="DE52" s="220"/>
      <c r="DF52" s="220"/>
      <c r="DG52" s="220"/>
      <c r="DH52" s="220"/>
      <c r="DI52" s="220"/>
      <c r="DJ52" s="220"/>
      <c r="DK52" s="220"/>
      <c r="DL52" s="220"/>
      <c r="DM52" s="220"/>
      <c r="DN52" s="220"/>
      <c r="DO52" s="220"/>
      <c r="DP52" s="220"/>
      <c r="DQ52" s="220"/>
      <c r="DR52" s="220"/>
      <c r="DS52" s="220"/>
      <c r="DT52" s="220"/>
      <c r="DU52" s="220"/>
      <c r="DV52" s="220"/>
      <c r="DW52" s="220"/>
      <c r="DX52" s="220"/>
      <c r="DY52" s="220"/>
      <c r="DZ52" s="220"/>
      <c r="EA52" s="220"/>
      <c r="EB52" s="220"/>
      <c r="EC52" s="220"/>
      <c r="ED52" s="220"/>
      <c r="EE52" s="220"/>
      <c r="EF52" s="220"/>
      <c r="EG52" s="220"/>
      <c r="EH52" s="220"/>
      <c r="EI52" s="220"/>
      <c r="EJ52" s="220"/>
      <c r="EK52" s="220"/>
      <c r="EL52" s="220"/>
      <c r="EM52" s="220"/>
      <c r="EN52" s="220"/>
      <c r="EO52" s="220"/>
      <c r="EP52" s="220"/>
      <c r="EQ52" s="220"/>
      <c r="ER52" s="220"/>
      <c r="ES52" s="220"/>
      <c r="ET52" s="220"/>
      <c r="EU52" s="220"/>
      <c r="EV52" s="220"/>
      <c r="EW52" s="220"/>
      <c r="EX52" s="220"/>
      <c r="EY52" s="220"/>
      <c r="EZ52" s="220"/>
      <c r="FA52" s="220"/>
      <c r="FB52" s="220"/>
      <c r="FC52" s="220"/>
      <c r="FD52" s="220"/>
      <c r="FE52" s="220"/>
      <c r="FF52" s="220"/>
      <c r="FG52" s="220"/>
      <c r="FH52" s="220"/>
      <c r="FI52" s="220"/>
      <c r="FJ52" s="220"/>
      <c r="FK52" s="220"/>
      <c r="FL52" s="220"/>
      <c r="FM52" s="220"/>
      <c r="FN52" s="220"/>
      <c r="FO52" s="220"/>
      <c r="FP52" s="220"/>
      <c r="FQ52" s="220"/>
      <c r="FR52" s="220"/>
      <c r="FS52" s="220"/>
      <c r="FT52" s="220"/>
      <c r="FU52" s="220"/>
      <c r="FV52" s="220"/>
      <c r="FW52" s="220"/>
      <c r="FX52" s="220"/>
      <c r="FY52" s="220"/>
      <c r="FZ52" s="220"/>
      <c r="GA52" s="220"/>
      <c r="GB52" s="220"/>
      <c r="GC52" s="220"/>
      <c r="GD52" s="220"/>
      <c r="GE52" s="220"/>
      <c r="GF52" s="220"/>
      <c r="GG52" s="220"/>
      <c r="GH52" s="220"/>
      <c r="GI52" s="220"/>
      <c r="GJ52" s="220"/>
      <c r="GK52" s="220"/>
      <c r="GL52" s="220"/>
      <c r="GM52" s="220"/>
      <c r="GN52" s="220"/>
      <c r="GO52" s="220"/>
      <c r="GP52" s="220"/>
      <c r="GQ52" s="220"/>
      <c r="GR52" s="220"/>
      <c r="GS52" s="220"/>
      <c r="GT52" s="220"/>
      <c r="GU52" s="220"/>
      <c r="GV52" s="220"/>
      <c r="GW52" s="220"/>
      <c r="GX52" s="220"/>
      <c r="GY52" s="220"/>
      <c r="GZ52" s="220"/>
      <c r="HA52" s="220"/>
      <c r="HB52" s="220"/>
      <c r="HC52" s="220"/>
      <c r="HD52" s="220"/>
      <c r="HE52" s="220"/>
      <c r="HF52" s="220"/>
      <c r="HG52" s="220"/>
      <c r="HH52" s="220"/>
      <c r="HI52" s="220"/>
      <c r="HJ52" s="220"/>
      <c r="HK52" s="220"/>
      <c r="HL52" s="220"/>
      <c r="HM52" s="220"/>
      <c r="HN52" s="220"/>
      <c r="HO52" s="220"/>
      <c r="HP52" s="220"/>
      <c r="HQ52" s="220"/>
      <c r="HR52" s="220"/>
      <c r="HS52" s="220"/>
      <c r="HT52" s="220"/>
      <c r="HU52" s="220"/>
      <c r="HV52" s="220"/>
      <c r="HW52" s="220"/>
      <c r="HX52" s="220"/>
      <c r="HY52" s="220"/>
      <c r="HZ52" s="220"/>
      <c r="IA52" s="220"/>
      <c r="IB52" s="220"/>
      <c r="IC52" s="220"/>
      <c r="ID52" s="220"/>
      <c r="IE52" s="220"/>
      <c r="IF52" s="220"/>
      <c r="IG52" s="220"/>
      <c r="IH52" s="220"/>
      <c r="II52" s="220"/>
      <c r="IJ52" s="220"/>
      <c r="IK52" s="220"/>
      <c r="IL52" s="220"/>
      <c r="IM52" s="220"/>
      <c r="IN52" s="220"/>
      <c r="IO52" s="220"/>
      <c r="IP52" s="220"/>
    </row>
    <row r="53" s="282" customFormat="1" ht="24" customHeight="1" spans="1:250">
      <c r="A53" s="220"/>
      <c r="B53" s="237"/>
      <c r="C53" s="220"/>
      <c r="D53" s="236"/>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0"/>
      <c r="DG53" s="220"/>
      <c r="DH53" s="220"/>
      <c r="DI53" s="220"/>
      <c r="DJ53" s="220"/>
      <c r="DK53" s="220"/>
      <c r="DL53" s="220"/>
      <c r="DM53" s="220"/>
      <c r="DN53" s="220"/>
      <c r="DO53" s="220"/>
      <c r="DP53" s="220"/>
      <c r="DQ53" s="220"/>
      <c r="DR53" s="220"/>
      <c r="DS53" s="220"/>
      <c r="DT53" s="220"/>
      <c r="DU53" s="220"/>
      <c r="DV53" s="220"/>
      <c r="DW53" s="220"/>
      <c r="DX53" s="220"/>
      <c r="DY53" s="220"/>
      <c r="DZ53" s="220"/>
      <c r="EA53" s="220"/>
      <c r="EB53" s="220"/>
      <c r="EC53" s="220"/>
      <c r="ED53" s="220"/>
      <c r="EE53" s="220"/>
      <c r="EF53" s="220"/>
      <c r="EG53" s="220"/>
      <c r="EH53" s="220"/>
      <c r="EI53" s="220"/>
      <c r="EJ53" s="220"/>
      <c r="EK53" s="220"/>
      <c r="EL53" s="220"/>
      <c r="EM53" s="220"/>
      <c r="EN53" s="220"/>
      <c r="EO53" s="220"/>
      <c r="EP53" s="220"/>
      <c r="EQ53" s="220"/>
      <c r="ER53" s="220"/>
      <c r="ES53" s="220"/>
      <c r="ET53" s="220"/>
      <c r="EU53" s="220"/>
      <c r="EV53" s="220"/>
      <c r="EW53" s="220"/>
      <c r="EX53" s="220"/>
      <c r="EY53" s="220"/>
      <c r="EZ53" s="220"/>
      <c r="FA53" s="220"/>
      <c r="FB53" s="220"/>
      <c r="FC53" s="220"/>
      <c r="FD53" s="220"/>
      <c r="FE53" s="220"/>
      <c r="FF53" s="220"/>
      <c r="FG53" s="220"/>
      <c r="FH53" s="220"/>
      <c r="FI53" s="220"/>
      <c r="FJ53" s="220"/>
      <c r="FK53" s="220"/>
      <c r="FL53" s="220"/>
      <c r="FM53" s="220"/>
      <c r="FN53" s="220"/>
      <c r="FO53" s="220"/>
      <c r="FP53" s="220"/>
      <c r="FQ53" s="220"/>
      <c r="FR53" s="220"/>
      <c r="FS53" s="220"/>
      <c r="FT53" s="220"/>
      <c r="FU53" s="220"/>
      <c r="FV53" s="220"/>
      <c r="FW53" s="220"/>
      <c r="FX53" s="220"/>
      <c r="FY53" s="220"/>
      <c r="FZ53" s="220"/>
      <c r="GA53" s="220"/>
      <c r="GB53" s="220"/>
      <c r="GC53" s="220"/>
      <c r="GD53" s="220"/>
      <c r="GE53" s="220"/>
      <c r="GF53" s="220"/>
      <c r="GG53" s="220"/>
      <c r="GH53" s="220"/>
      <c r="GI53" s="220"/>
      <c r="GJ53" s="220"/>
      <c r="GK53" s="220"/>
      <c r="GL53" s="220"/>
      <c r="GM53" s="220"/>
      <c r="GN53" s="220"/>
      <c r="GO53" s="220"/>
      <c r="GP53" s="220"/>
      <c r="GQ53" s="220"/>
      <c r="GR53" s="220"/>
      <c r="GS53" s="220"/>
      <c r="GT53" s="220"/>
      <c r="GU53" s="220"/>
      <c r="GV53" s="220"/>
      <c r="GW53" s="220"/>
      <c r="GX53" s="220"/>
      <c r="GY53" s="220"/>
      <c r="GZ53" s="220"/>
      <c r="HA53" s="220"/>
      <c r="HB53" s="220"/>
      <c r="HC53" s="220"/>
      <c r="HD53" s="220"/>
      <c r="HE53" s="220"/>
      <c r="HF53" s="220"/>
      <c r="HG53" s="220"/>
      <c r="HH53" s="220"/>
      <c r="HI53" s="220"/>
      <c r="HJ53" s="220"/>
      <c r="HK53" s="220"/>
      <c r="HL53" s="220"/>
      <c r="HM53" s="220"/>
      <c r="HN53" s="220"/>
      <c r="HO53" s="220"/>
      <c r="HP53" s="220"/>
      <c r="HQ53" s="220"/>
      <c r="HR53" s="220"/>
      <c r="HS53" s="220"/>
      <c r="HT53" s="220"/>
      <c r="HU53" s="220"/>
      <c r="HV53" s="220"/>
      <c r="HW53" s="220"/>
      <c r="HX53" s="220"/>
      <c r="HY53" s="220"/>
      <c r="HZ53" s="220"/>
      <c r="IA53" s="220"/>
      <c r="IB53" s="220"/>
      <c r="IC53" s="220"/>
      <c r="ID53" s="220"/>
      <c r="IE53" s="220"/>
      <c r="IF53" s="220"/>
      <c r="IG53" s="220"/>
      <c r="IH53" s="220"/>
      <c r="II53" s="220"/>
      <c r="IJ53" s="220"/>
      <c r="IK53" s="220"/>
      <c r="IL53" s="220"/>
      <c r="IM53" s="220"/>
      <c r="IN53" s="220"/>
      <c r="IO53" s="220"/>
      <c r="IP53" s="220"/>
    </row>
    <row r="54" s="282" customFormat="1" ht="24" customHeight="1" spans="1:250">
      <c r="A54" s="220"/>
      <c r="B54" s="237"/>
      <c r="C54" s="220"/>
      <c r="D54" s="236"/>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0"/>
      <c r="BR54" s="220"/>
      <c r="BS54" s="220"/>
      <c r="BT54" s="220"/>
      <c r="BU54" s="220"/>
      <c r="BV54" s="220"/>
      <c r="BW54" s="220"/>
      <c r="BX54" s="220"/>
      <c r="BY54" s="220"/>
      <c r="BZ54" s="220"/>
      <c r="CA54" s="220"/>
      <c r="CB54" s="220"/>
      <c r="CC54" s="220"/>
      <c r="CD54" s="220"/>
      <c r="CE54" s="220"/>
      <c r="CF54" s="220"/>
      <c r="CG54" s="220"/>
      <c r="CH54" s="220"/>
      <c r="CI54" s="220"/>
      <c r="CJ54" s="220"/>
      <c r="CK54" s="220"/>
      <c r="CL54" s="220"/>
      <c r="CM54" s="220"/>
      <c r="CN54" s="220"/>
      <c r="CO54" s="220"/>
      <c r="CP54" s="220"/>
      <c r="CQ54" s="220"/>
      <c r="CR54" s="220"/>
      <c r="CS54" s="220"/>
      <c r="CT54" s="220"/>
      <c r="CU54" s="220"/>
      <c r="CV54" s="220"/>
      <c r="CW54" s="220"/>
      <c r="CX54" s="220"/>
      <c r="CY54" s="220"/>
      <c r="CZ54" s="220"/>
      <c r="DA54" s="220"/>
      <c r="DB54" s="220"/>
      <c r="DC54" s="220"/>
      <c r="DD54" s="220"/>
      <c r="DE54" s="220"/>
      <c r="DF54" s="220"/>
      <c r="DG54" s="220"/>
      <c r="DH54" s="220"/>
      <c r="DI54" s="220"/>
      <c r="DJ54" s="220"/>
      <c r="DK54" s="220"/>
      <c r="DL54" s="220"/>
      <c r="DM54" s="220"/>
      <c r="DN54" s="220"/>
      <c r="DO54" s="220"/>
      <c r="DP54" s="220"/>
      <c r="DQ54" s="220"/>
      <c r="DR54" s="220"/>
      <c r="DS54" s="220"/>
      <c r="DT54" s="220"/>
      <c r="DU54" s="220"/>
      <c r="DV54" s="220"/>
      <c r="DW54" s="220"/>
      <c r="DX54" s="220"/>
      <c r="DY54" s="220"/>
      <c r="DZ54" s="220"/>
      <c r="EA54" s="220"/>
      <c r="EB54" s="220"/>
      <c r="EC54" s="220"/>
      <c r="ED54" s="220"/>
      <c r="EE54" s="220"/>
      <c r="EF54" s="220"/>
      <c r="EG54" s="220"/>
      <c r="EH54" s="220"/>
      <c r="EI54" s="220"/>
      <c r="EJ54" s="220"/>
      <c r="EK54" s="220"/>
      <c r="EL54" s="220"/>
      <c r="EM54" s="220"/>
      <c r="EN54" s="220"/>
      <c r="EO54" s="220"/>
      <c r="EP54" s="220"/>
      <c r="EQ54" s="220"/>
      <c r="ER54" s="220"/>
      <c r="ES54" s="220"/>
      <c r="ET54" s="220"/>
      <c r="EU54" s="220"/>
      <c r="EV54" s="220"/>
      <c r="EW54" s="220"/>
      <c r="EX54" s="220"/>
      <c r="EY54" s="220"/>
      <c r="EZ54" s="220"/>
      <c r="FA54" s="220"/>
      <c r="FB54" s="220"/>
      <c r="FC54" s="220"/>
      <c r="FD54" s="220"/>
      <c r="FE54" s="220"/>
      <c r="FF54" s="220"/>
      <c r="FG54" s="220"/>
      <c r="FH54" s="220"/>
      <c r="FI54" s="220"/>
      <c r="FJ54" s="220"/>
      <c r="FK54" s="220"/>
      <c r="FL54" s="220"/>
      <c r="FM54" s="220"/>
      <c r="FN54" s="220"/>
      <c r="FO54" s="220"/>
      <c r="FP54" s="220"/>
      <c r="FQ54" s="220"/>
      <c r="FR54" s="220"/>
      <c r="FS54" s="220"/>
      <c r="FT54" s="220"/>
      <c r="FU54" s="220"/>
      <c r="FV54" s="220"/>
      <c r="FW54" s="220"/>
      <c r="FX54" s="220"/>
      <c r="FY54" s="220"/>
      <c r="FZ54" s="220"/>
      <c r="GA54" s="220"/>
      <c r="GB54" s="220"/>
      <c r="GC54" s="220"/>
      <c r="GD54" s="220"/>
      <c r="GE54" s="220"/>
      <c r="GF54" s="220"/>
      <c r="GG54" s="220"/>
      <c r="GH54" s="220"/>
      <c r="GI54" s="220"/>
      <c r="GJ54" s="220"/>
      <c r="GK54" s="220"/>
      <c r="GL54" s="220"/>
      <c r="GM54" s="220"/>
      <c r="GN54" s="220"/>
      <c r="GO54" s="220"/>
      <c r="GP54" s="220"/>
      <c r="GQ54" s="220"/>
      <c r="GR54" s="220"/>
      <c r="GS54" s="220"/>
      <c r="GT54" s="220"/>
      <c r="GU54" s="220"/>
      <c r="GV54" s="220"/>
      <c r="GW54" s="220"/>
      <c r="GX54" s="220"/>
      <c r="GY54" s="220"/>
      <c r="GZ54" s="220"/>
      <c r="HA54" s="220"/>
      <c r="HB54" s="220"/>
      <c r="HC54" s="220"/>
      <c r="HD54" s="220"/>
      <c r="HE54" s="220"/>
      <c r="HF54" s="220"/>
      <c r="HG54" s="220"/>
      <c r="HH54" s="220"/>
      <c r="HI54" s="220"/>
      <c r="HJ54" s="220"/>
      <c r="HK54" s="220"/>
      <c r="HL54" s="220"/>
      <c r="HM54" s="220"/>
      <c r="HN54" s="220"/>
      <c r="HO54" s="220"/>
      <c r="HP54" s="220"/>
      <c r="HQ54" s="220"/>
      <c r="HR54" s="220"/>
      <c r="HS54" s="220"/>
      <c r="HT54" s="220"/>
      <c r="HU54" s="220"/>
      <c r="HV54" s="220"/>
      <c r="HW54" s="220"/>
      <c r="HX54" s="220"/>
      <c r="HY54" s="220"/>
      <c r="HZ54" s="220"/>
      <c r="IA54" s="220"/>
      <c r="IB54" s="220"/>
      <c r="IC54" s="220"/>
      <c r="ID54" s="220"/>
      <c r="IE54" s="220"/>
      <c r="IF54" s="220"/>
      <c r="IG54" s="220"/>
      <c r="IH54" s="220"/>
      <c r="II54" s="220"/>
      <c r="IJ54" s="220"/>
      <c r="IK54" s="220"/>
      <c r="IL54" s="220"/>
      <c r="IM54" s="220"/>
      <c r="IN54" s="220"/>
      <c r="IO54" s="220"/>
      <c r="IP54" s="220"/>
    </row>
    <row r="55" s="282" customFormat="1" ht="24" customHeight="1" spans="1:250">
      <c r="A55" s="220"/>
      <c r="B55" s="237"/>
      <c r="C55" s="220"/>
      <c r="D55" s="236"/>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20"/>
      <c r="AZ55" s="220"/>
      <c r="BA55" s="220"/>
      <c r="BB55" s="220"/>
      <c r="BC55" s="220"/>
      <c r="BD55" s="220"/>
      <c r="BE55" s="220"/>
      <c r="BF55" s="220"/>
      <c r="BG55" s="220"/>
      <c r="BH55" s="220"/>
      <c r="BI55" s="220"/>
      <c r="BJ55" s="220"/>
      <c r="BK55" s="220"/>
      <c r="BL55" s="220"/>
      <c r="BM55" s="220"/>
      <c r="BN55" s="220"/>
      <c r="BO55" s="220"/>
      <c r="BP55" s="220"/>
      <c r="BQ55" s="220"/>
      <c r="BR55" s="220"/>
      <c r="BS55" s="220"/>
      <c r="BT55" s="220"/>
      <c r="BU55" s="220"/>
      <c r="BV55" s="220"/>
      <c r="BW55" s="220"/>
      <c r="BX55" s="220"/>
      <c r="BY55" s="220"/>
      <c r="BZ55" s="220"/>
      <c r="CA55" s="220"/>
      <c r="CB55" s="220"/>
      <c r="CC55" s="220"/>
      <c r="CD55" s="220"/>
      <c r="CE55" s="220"/>
      <c r="CF55" s="220"/>
      <c r="CG55" s="220"/>
      <c r="CH55" s="220"/>
      <c r="CI55" s="220"/>
      <c r="CJ55" s="220"/>
      <c r="CK55" s="220"/>
      <c r="CL55" s="220"/>
      <c r="CM55" s="220"/>
      <c r="CN55" s="220"/>
      <c r="CO55" s="220"/>
      <c r="CP55" s="220"/>
      <c r="CQ55" s="220"/>
      <c r="CR55" s="220"/>
      <c r="CS55" s="220"/>
      <c r="CT55" s="220"/>
      <c r="CU55" s="220"/>
      <c r="CV55" s="220"/>
      <c r="CW55" s="220"/>
      <c r="CX55" s="220"/>
      <c r="CY55" s="220"/>
      <c r="CZ55" s="220"/>
      <c r="DA55" s="220"/>
      <c r="DB55" s="220"/>
      <c r="DC55" s="220"/>
      <c r="DD55" s="220"/>
      <c r="DE55" s="220"/>
      <c r="DF55" s="220"/>
      <c r="DG55" s="220"/>
      <c r="DH55" s="220"/>
      <c r="DI55" s="220"/>
      <c r="DJ55" s="220"/>
      <c r="DK55" s="220"/>
      <c r="DL55" s="220"/>
      <c r="DM55" s="220"/>
      <c r="DN55" s="220"/>
      <c r="DO55" s="220"/>
      <c r="DP55" s="220"/>
      <c r="DQ55" s="220"/>
      <c r="DR55" s="220"/>
      <c r="DS55" s="220"/>
      <c r="DT55" s="220"/>
      <c r="DU55" s="220"/>
      <c r="DV55" s="220"/>
      <c r="DW55" s="220"/>
      <c r="DX55" s="220"/>
      <c r="DY55" s="220"/>
      <c r="DZ55" s="220"/>
      <c r="EA55" s="220"/>
      <c r="EB55" s="220"/>
      <c r="EC55" s="220"/>
      <c r="ED55" s="220"/>
      <c r="EE55" s="220"/>
      <c r="EF55" s="220"/>
      <c r="EG55" s="220"/>
      <c r="EH55" s="220"/>
      <c r="EI55" s="220"/>
      <c r="EJ55" s="220"/>
      <c r="EK55" s="220"/>
      <c r="EL55" s="220"/>
      <c r="EM55" s="220"/>
      <c r="EN55" s="220"/>
      <c r="EO55" s="220"/>
      <c r="EP55" s="220"/>
      <c r="EQ55" s="220"/>
      <c r="ER55" s="220"/>
      <c r="ES55" s="220"/>
      <c r="ET55" s="220"/>
      <c r="EU55" s="220"/>
      <c r="EV55" s="220"/>
      <c r="EW55" s="220"/>
      <c r="EX55" s="220"/>
      <c r="EY55" s="220"/>
      <c r="EZ55" s="220"/>
      <c r="FA55" s="220"/>
      <c r="FB55" s="220"/>
      <c r="FC55" s="220"/>
      <c r="FD55" s="220"/>
      <c r="FE55" s="220"/>
      <c r="FF55" s="220"/>
      <c r="FG55" s="220"/>
      <c r="FH55" s="220"/>
      <c r="FI55" s="220"/>
      <c r="FJ55" s="220"/>
      <c r="FK55" s="220"/>
      <c r="FL55" s="220"/>
      <c r="FM55" s="220"/>
      <c r="FN55" s="220"/>
      <c r="FO55" s="220"/>
      <c r="FP55" s="220"/>
      <c r="FQ55" s="220"/>
      <c r="FR55" s="220"/>
      <c r="FS55" s="220"/>
      <c r="FT55" s="220"/>
      <c r="FU55" s="220"/>
      <c r="FV55" s="220"/>
      <c r="FW55" s="220"/>
      <c r="FX55" s="220"/>
      <c r="FY55" s="220"/>
      <c r="FZ55" s="220"/>
      <c r="GA55" s="220"/>
      <c r="GB55" s="220"/>
      <c r="GC55" s="220"/>
      <c r="GD55" s="220"/>
      <c r="GE55" s="220"/>
      <c r="GF55" s="220"/>
      <c r="GG55" s="220"/>
      <c r="GH55" s="220"/>
      <c r="GI55" s="220"/>
      <c r="GJ55" s="220"/>
      <c r="GK55" s="220"/>
      <c r="GL55" s="220"/>
      <c r="GM55" s="220"/>
      <c r="GN55" s="220"/>
      <c r="GO55" s="220"/>
      <c r="GP55" s="220"/>
      <c r="GQ55" s="220"/>
      <c r="GR55" s="220"/>
      <c r="GS55" s="220"/>
      <c r="GT55" s="220"/>
      <c r="GU55" s="220"/>
      <c r="GV55" s="220"/>
      <c r="GW55" s="220"/>
      <c r="GX55" s="220"/>
      <c r="GY55" s="220"/>
      <c r="GZ55" s="220"/>
      <c r="HA55" s="220"/>
      <c r="HB55" s="220"/>
      <c r="HC55" s="220"/>
      <c r="HD55" s="220"/>
      <c r="HE55" s="220"/>
      <c r="HF55" s="220"/>
      <c r="HG55" s="220"/>
      <c r="HH55" s="220"/>
      <c r="HI55" s="220"/>
      <c r="HJ55" s="220"/>
      <c r="HK55" s="220"/>
      <c r="HL55" s="220"/>
      <c r="HM55" s="220"/>
      <c r="HN55" s="220"/>
      <c r="HO55" s="220"/>
      <c r="HP55" s="220"/>
      <c r="HQ55" s="220"/>
      <c r="HR55" s="220"/>
      <c r="HS55" s="220"/>
      <c r="HT55" s="220"/>
      <c r="HU55" s="220"/>
      <c r="HV55" s="220"/>
      <c r="HW55" s="220"/>
      <c r="HX55" s="220"/>
      <c r="HY55" s="220"/>
      <c r="HZ55" s="220"/>
      <c r="IA55" s="220"/>
      <c r="IB55" s="220"/>
      <c r="IC55" s="220"/>
      <c r="ID55" s="220"/>
      <c r="IE55" s="220"/>
      <c r="IF55" s="220"/>
      <c r="IG55" s="220"/>
      <c r="IH55" s="220"/>
      <c r="II55" s="220"/>
      <c r="IJ55" s="220"/>
      <c r="IK55" s="220"/>
      <c r="IL55" s="220"/>
      <c r="IM55" s="220"/>
      <c r="IN55" s="220"/>
      <c r="IO55" s="220"/>
      <c r="IP55" s="220"/>
    </row>
    <row r="56" s="282" customFormat="1" ht="24" customHeight="1" spans="1:250">
      <c r="A56" s="220"/>
      <c r="B56" s="237"/>
      <c r="C56" s="220"/>
      <c r="D56" s="236"/>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220"/>
      <c r="BJ56" s="220"/>
      <c r="BK56" s="220"/>
      <c r="BL56" s="220"/>
      <c r="BM56" s="220"/>
      <c r="BN56" s="220"/>
      <c r="BO56" s="220"/>
      <c r="BP56" s="220"/>
      <c r="BQ56" s="220"/>
      <c r="BR56" s="220"/>
      <c r="BS56" s="220"/>
      <c r="BT56" s="220"/>
      <c r="BU56" s="220"/>
      <c r="BV56" s="220"/>
      <c r="BW56" s="220"/>
      <c r="BX56" s="220"/>
      <c r="BY56" s="220"/>
      <c r="BZ56" s="220"/>
      <c r="CA56" s="220"/>
      <c r="CB56" s="220"/>
      <c r="CC56" s="220"/>
      <c r="CD56" s="220"/>
      <c r="CE56" s="220"/>
      <c r="CF56" s="220"/>
      <c r="CG56" s="220"/>
      <c r="CH56" s="220"/>
      <c r="CI56" s="220"/>
      <c r="CJ56" s="220"/>
      <c r="CK56" s="220"/>
      <c r="CL56" s="220"/>
      <c r="CM56" s="220"/>
      <c r="CN56" s="220"/>
      <c r="CO56" s="220"/>
      <c r="CP56" s="220"/>
      <c r="CQ56" s="220"/>
      <c r="CR56" s="220"/>
      <c r="CS56" s="220"/>
      <c r="CT56" s="220"/>
      <c r="CU56" s="220"/>
      <c r="CV56" s="220"/>
      <c r="CW56" s="220"/>
      <c r="CX56" s="220"/>
      <c r="CY56" s="220"/>
      <c r="CZ56" s="220"/>
      <c r="DA56" s="220"/>
      <c r="DB56" s="220"/>
      <c r="DC56" s="220"/>
      <c r="DD56" s="220"/>
      <c r="DE56" s="220"/>
      <c r="DF56" s="220"/>
      <c r="DG56" s="220"/>
      <c r="DH56" s="220"/>
      <c r="DI56" s="220"/>
      <c r="DJ56" s="220"/>
      <c r="DK56" s="220"/>
      <c r="DL56" s="220"/>
      <c r="DM56" s="220"/>
      <c r="DN56" s="220"/>
      <c r="DO56" s="220"/>
      <c r="DP56" s="220"/>
      <c r="DQ56" s="220"/>
      <c r="DR56" s="220"/>
      <c r="DS56" s="220"/>
      <c r="DT56" s="220"/>
      <c r="DU56" s="220"/>
      <c r="DV56" s="220"/>
      <c r="DW56" s="220"/>
      <c r="DX56" s="220"/>
      <c r="DY56" s="220"/>
      <c r="DZ56" s="220"/>
      <c r="EA56" s="220"/>
      <c r="EB56" s="220"/>
      <c r="EC56" s="220"/>
      <c r="ED56" s="220"/>
      <c r="EE56" s="220"/>
      <c r="EF56" s="220"/>
      <c r="EG56" s="220"/>
      <c r="EH56" s="220"/>
      <c r="EI56" s="220"/>
      <c r="EJ56" s="220"/>
      <c r="EK56" s="220"/>
      <c r="EL56" s="220"/>
      <c r="EM56" s="220"/>
      <c r="EN56" s="220"/>
      <c r="EO56" s="220"/>
      <c r="EP56" s="220"/>
      <c r="EQ56" s="220"/>
      <c r="ER56" s="220"/>
      <c r="ES56" s="220"/>
      <c r="ET56" s="220"/>
      <c r="EU56" s="220"/>
      <c r="EV56" s="220"/>
      <c r="EW56" s="220"/>
      <c r="EX56" s="220"/>
      <c r="EY56" s="220"/>
      <c r="EZ56" s="220"/>
      <c r="FA56" s="220"/>
      <c r="FB56" s="220"/>
      <c r="FC56" s="220"/>
      <c r="FD56" s="220"/>
      <c r="FE56" s="220"/>
      <c r="FF56" s="220"/>
      <c r="FG56" s="220"/>
      <c r="FH56" s="220"/>
      <c r="FI56" s="220"/>
      <c r="FJ56" s="220"/>
      <c r="FK56" s="220"/>
      <c r="FL56" s="220"/>
      <c r="FM56" s="220"/>
      <c r="FN56" s="220"/>
      <c r="FO56" s="220"/>
      <c r="FP56" s="220"/>
      <c r="FQ56" s="220"/>
      <c r="FR56" s="220"/>
      <c r="FS56" s="220"/>
      <c r="FT56" s="220"/>
      <c r="FU56" s="220"/>
      <c r="FV56" s="220"/>
      <c r="FW56" s="220"/>
      <c r="FX56" s="220"/>
      <c r="FY56" s="220"/>
      <c r="FZ56" s="220"/>
      <c r="GA56" s="220"/>
      <c r="GB56" s="220"/>
      <c r="GC56" s="220"/>
      <c r="GD56" s="220"/>
      <c r="GE56" s="220"/>
      <c r="GF56" s="220"/>
      <c r="GG56" s="220"/>
      <c r="GH56" s="220"/>
      <c r="GI56" s="220"/>
      <c r="GJ56" s="220"/>
      <c r="GK56" s="220"/>
      <c r="GL56" s="220"/>
      <c r="GM56" s="220"/>
      <c r="GN56" s="220"/>
      <c r="GO56" s="220"/>
      <c r="GP56" s="220"/>
      <c r="GQ56" s="220"/>
      <c r="GR56" s="220"/>
      <c r="GS56" s="220"/>
      <c r="GT56" s="220"/>
      <c r="GU56" s="220"/>
      <c r="GV56" s="220"/>
      <c r="GW56" s="220"/>
      <c r="GX56" s="220"/>
      <c r="GY56" s="220"/>
      <c r="GZ56" s="220"/>
      <c r="HA56" s="220"/>
      <c r="HB56" s="220"/>
      <c r="HC56" s="220"/>
      <c r="HD56" s="220"/>
      <c r="HE56" s="220"/>
      <c r="HF56" s="220"/>
      <c r="HG56" s="220"/>
      <c r="HH56" s="220"/>
      <c r="HI56" s="220"/>
      <c r="HJ56" s="220"/>
      <c r="HK56" s="220"/>
      <c r="HL56" s="220"/>
      <c r="HM56" s="220"/>
      <c r="HN56" s="220"/>
      <c r="HO56" s="220"/>
      <c r="HP56" s="220"/>
      <c r="HQ56" s="220"/>
      <c r="HR56" s="220"/>
      <c r="HS56" s="220"/>
      <c r="HT56" s="220"/>
      <c r="HU56" s="220"/>
      <c r="HV56" s="220"/>
      <c r="HW56" s="220"/>
      <c r="HX56" s="220"/>
      <c r="HY56" s="220"/>
      <c r="HZ56" s="220"/>
      <c r="IA56" s="220"/>
      <c r="IB56" s="220"/>
      <c r="IC56" s="220"/>
      <c r="ID56" s="220"/>
      <c r="IE56" s="220"/>
      <c r="IF56" s="220"/>
      <c r="IG56" s="220"/>
      <c r="IH56" s="220"/>
      <c r="II56" s="220"/>
      <c r="IJ56" s="220"/>
      <c r="IK56" s="220"/>
      <c r="IL56" s="220"/>
      <c r="IM56" s="220"/>
      <c r="IN56" s="220"/>
      <c r="IO56" s="220"/>
      <c r="IP56" s="220"/>
    </row>
    <row r="57" s="282" customFormat="1" ht="24" customHeight="1" spans="1:250">
      <c r="A57" s="220"/>
      <c r="B57" s="237"/>
      <c r="C57" s="220"/>
      <c r="D57" s="236"/>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0"/>
      <c r="BR57" s="220"/>
      <c r="BS57" s="220"/>
      <c r="BT57" s="220"/>
      <c r="BU57" s="220"/>
      <c r="BV57" s="220"/>
      <c r="BW57" s="220"/>
      <c r="BX57" s="220"/>
      <c r="BY57" s="220"/>
      <c r="BZ57" s="220"/>
      <c r="CA57" s="220"/>
      <c r="CB57" s="220"/>
      <c r="CC57" s="220"/>
      <c r="CD57" s="220"/>
      <c r="CE57" s="220"/>
      <c r="CF57" s="220"/>
      <c r="CG57" s="220"/>
      <c r="CH57" s="220"/>
      <c r="CI57" s="220"/>
      <c r="CJ57" s="220"/>
      <c r="CK57" s="220"/>
      <c r="CL57" s="220"/>
      <c r="CM57" s="220"/>
      <c r="CN57" s="220"/>
      <c r="CO57" s="220"/>
      <c r="CP57" s="220"/>
      <c r="CQ57" s="220"/>
      <c r="CR57" s="220"/>
      <c r="CS57" s="220"/>
      <c r="CT57" s="220"/>
      <c r="CU57" s="220"/>
      <c r="CV57" s="220"/>
      <c r="CW57" s="220"/>
      <c r="CX57" s="220"/>
      <c r="CY57" s="220"/>
      <c r="CZ57" s="220"/>
      <c r="DA57" s="220"/>
      <c r="DB57" s="220"/>
      <c r="DC57" s="220"/>
      <c r="DD57" s="220"/>
      <c r="DE57" s="220"/>
      <c r="DF57" s="220"/>
      <c r="DG57" s="220"/>
      <c r="DH57" s="220"/>
      <c r="DI57" s="220"/>
      <c r="DJ57" s="220"/>
      <c r="DK57" s="220"/>
      <c r="DL57" s="220"/>
      <c r="DM57" s="220"/>
      <c r="DN57" s="220"/>
      <c r="DO57" s="220"/>
      <c r="DP57" s="220"/>
      <c r="DQ57" s="220"/>
      <c r="DR57" s="220"/>
      <c r="DS57" s="220"/>
      <c r="DT57" s="220"/>
      <c r="DU57" s="220"/>
      <c r="DV57" s="220"/>
      <c r="DW57" s="220"/>
      <c r="DX57" s="220"/>
      <c r="DY57" s="220"/>
      <c r="DZ57" s="220"/>
      <c r="EA57" s="220"/>
      <c r="EB57" s="220"/>
      <c r="EC57" s="220"/>
      <c r="ED57" s="220"/>
      <c r="EE57" s="220"/>
      <c r="EF57" s="220"/>
      <c r="EG57" s="220"/>
      <c r="EH57" s="220"/>
      <c r="EI57" s="220"/>
      <c r="EJ57" s="220"/>
      <c r="EK57" s="220"/>
      <c r="EL57" s="220"/>
      <c r="EM57" s="220"/>
      <c r="EN57" s="220"/>
      <c r="EO57" s="220"/>
      <c r="EP57" s="220"/>
      <c r="EQ57" s="220"/>
      <c r="ER57" s="220"/>
      <c r="ES57" s="220"/>
      <c r="ET57" s="220"/>
      <c r="EU57" s="220"/>
      <c r="EV57" s="220"/>
      <c r="EW57" s="220"/>
      <c r="EX57" s="220"/>
      <c r="EY57" s="220"/>
      <c r="EZ57" s="220"/>
      <c r="FA57" s="220"/>
      <c r="FB57" s="220"/>
      <c r="FC57" s="220"/>
      <c r="FD57" s="220"/>
      <c r="FE57" s="220"/>
      <c r="FF57" s="220"/>
      <c r="FG57" s="220"/>
      <c r="FH57" s="220"/>
      <c r="FI57" s="220"/>
      <c r="FJ57" s="220"/>
      <c r="FK57" s="220"/>
      <c r="FL57" s="220"/>
      <c r="FM57" s="220"/>
      <c r="FN57" s="220"/>
      <c r="FO57" s="220"/>
      <c r="FP57" s="220"/>
      <c r="FQ57" s="220"/>
      <c r="FR57" s="220"/>
      <c r="FS57" s="220"/>
      <c r="FT57" s="220"/>
      <c r="FU57" s="220"/>
      <c r="FV57" s="220"/>
      <c r="FW57" s="220"/>
      <c r="FX57" s="220"/>
      <c r="FY57" s="220"/>
      <c r="FZ57" s="220"/>
      <c r="GA57" s="220"/>
      <c r="GB57" s="220"/>
      <c r="GC57" s="220"/>
      <c r="GD57" s="220"/>
      <c r="GE57" s="220"/>
      <c r="GF57" s="220"/>
      <c r="GG57" s="220"/>
      <c r="GH57" s="220"/>
      <c r="GI57" s="220"/>
      <c r="GJ57" s="220"/>
      <c r="GK57" s="220"/>
      <c r="GL57" s="220"/>
      <c r="GM57" s="220"/>
      <c r="GN57" s="220"/>
      <c r="GO57" s="220"/>
      <c r="GP57" s="220"/>
      <c r="GQ57" s="220"/>
      <c r="GR57" s="220"/>
      <c r="GS57" s="220"/>
      <c r="GT57" s="220"/>
      <c r="GU57" s="220"/>
      <c r="GV57" s="220"/>
      <c r="GW57" s="220"/>
      <c r="GX57" s="220"/>
      <c r="GY57" s="220"/>
      <c r="GZ57" s="220"/>
      <c r="HA57" s="220"/>
      <c r="HB57" s="220"/>
      <c r="HC57" s="220"/>
      <c r="HD57" s="220"/>
      <c r="HE57" s="220"/>
      <c r="HF57" s="220"/>
      <c r="HG57" s="220"/>
      <c r="HH57" s="220"/>
      <c r="HI57" s="220"/>
      <c r="HJ57" s="220"/>
      <c r="HK57" s="220"/>
      <c r="HL57" s="220"/>
      <c r="HM57" s="220"/>
      <c r="HN57" s="220"/>
      <c r="HO57" s="220"/>
      <c r="HP57" s="220"/>
      <c r="HQ57" s="220"/>
      <c r="HR57" s="220"/>
      <c r="HS57" s="220"/>
      <c r="HT57" s="220"/>
      <c r="HU57" s="220"/>
      <c r="HV57" s="220"/>
      <c r="HW57" s="220"/>
      <c r="HX57" s="220"/>
      <c r="HY57" s="220"/>
      <c r="HZ57" s="220"/>
      <c r="IA57" s="220"/>
      <c r="IB57" s="220"/>
      <c r="IC57" s="220"/>
      <c r="ID57" s="220"/>
      <c r="IE57" s="220"/>
      <c r="IF57" s="220"/>
      <c r="IG57" s="220"/>
      <c r="IH57" s="220"/>
      <c r="II57" s="220"/>
      <c r="IJ57" s="220"/>
      <c r="IK57" s="220"/>
      <c r="IL57" s="220"/>
      <c r="IM57" s="220"/>
      <c r="IN57" s="220"/>
      <c r="IO57" s="220"/>
      <c r="IP57" s="220"/>
    </row>
    <row r="58" s="282" customFormat="1" ht="24" customHeight="1" spans="1:250">
      <c r="A58" s="220"/>
      <c r="B58" s="237"/>
      <c r="C58" s="220"/>
      <c r="D58" s="236"/>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0"/>
      <c r="BR58" s="220"/>
      <c r="BS58" s="220"/>
      <c r="BT58" s="220"/>
      <c r="BU58" s="220"/>
      <c r="BV58" s="220"/>
      <c r="BW58" s="220"/>
      <c r="BX58" s="220"/>
      <c r="BY58" s="220"/>
      <c r="BZ58" s="220"/>
      <c r="CA58" s="220"/>
      <c r="CB58" s="220"/>
      <c r="CC58" s="220"/>
      <c r="CD58" s="220"/>
      <c r="CE58" s="220"/>
      <c r="CF58" s="220"/>
      <c r="CG58" s="220"/>
      <c r="CH58" s="220"/>
      <c r="CI58" s="220"/>
      <c r="CJ58" s="220"/>
      <c r="CK58" s="220"/>
      <c r="CL58" s="220"/>
      <c r="CM58" s="220"/>
      <c r="CN58" s="220"/>
      <c r="CO58" s="220"/>
      <c r="CP58" s="220"/>
      <c r="CQ58" s="220"/>
      <c r="CR58" s="220"/>
      <c r="CS58" s="220"/>
      <c r="CT58" s="220"/>
      <c r="CU58" s="220"/>
      <c r="CV58" s="220"/>
      <c r="CW58" s="220"/>
      <c r="CX58" s="220"/>
      <c r="CY58" s="220"/>
      <c r="CZ58" s="220"/>
      <c r="DA58" s="220"/>
      <c r="DB58" s="220"/>
      <c r="DC58" s="220"/>
      <c r="DD58" s="220"/>
      <c r="DE58" s="220"/>
      <c r="DF58" s="220"/>
      <c r="DG58" s="220"/>
      <c r="DH58" s="220"/>
      <c r="DI58" s="220"/>
      <c r="DJ58" s="220"/>
      <c r="DK58" s="220"/>
      <c r="DL58" s="220"/>
      <c r="DM58" s="220"/>
      <c r="DN58" s="220"/>
      <c r="DO58" s="220"/>
      <c r="DP58" s="220"/>
      <c r="DQ58" s="220"/>
      <c r="DR58" s="220"/>
      <c r="DS58" s="220"/>
      <c r="DT58" s="220"/>
      <c r="DU58" s="220"/>
      <c r="DV58" s="220"/>
      <c r="DW58" s="220"/>
      <c r="DX58" s="220"/>
      <c r="DY58" s="220"/>
      <c r="DZ58" s="220"/>
      <c r="EA58" s="220"/>
      <c r="EB58" s="220"/>
      <c r="EC58" s="220"/>
      <c r="ED58" s="220"/>
      <c r="EE58" s="220"/>
      <c r="EF58" s="220"/>
      <c r="EG58" s="220"/>
      <c r="EH58" s="220"/>
      <c r="EI58" s="220"/>
      <c r="EJ58" s="220"/>
      <c r="EK58" s="220"/>
      <c r="EL58" s="220"/>
      <c r="EM58" s="220"/>
      <c r="EN58" s="220"/>
      <c r="EO58" s="220"/>
      <c r="EP58" s="220"/>
      <c r="EQ58" s="220"/>
      <c r="ER58" s="220"/>
      <c r="ES58" s="220"/>
      <c r="ET58" s="220"/>
      <c r="EU58" s="220"/>
      <c r="EV58" s="220"/>
      <c r="EW58" s="220"/>
      <c r="EX58" s="220"/>
      <c r="EY58" s="220"/>
      <c r="EZ58" s="220"/>
      <c r="FA58" s="220"/>
      <c r="FB58" s="220"/>
      <c r="FC58" s="220"/>
      <c r="FD58" s="220"/>
      <c r="FE58" s="220"/>
      <c r="FF58" s="220"/>
      <c r="FG58" s="220"/>
      <c r="FH58" s="220"/>
      <c r="FI58" s="220"/>
      <c r="FJ58" s="220"/>
      <c r="FK58" s="220"/>
      <c r="FL58" s="220"/>
      <c r="FM58" s="220"/>
      <c r="FN58" s="220"/>
      <c r="FO58" s="220"/>
      <c r="FP58" s="220"/>
      <c r="FQ58" s="220"/>
      <c r="FR58" s="220"/>
      <c r="FS58" s="220"/>
      <c r="FT58" s="220"/>
      <c r="FU58" s="220"/>
      <c r="FV58" s="220"/>
      <c r="FW58" s="220"/>
      <c r="FX58" s="220"/>
      <c r="FY58" s="220"/>
      <c r="FZ58" s="220"/>
      <c r="GA58" s="220"/>
      <c r="GB58" s="220"/>
      <c r="GC58" s="220"/>
      <c r="GD58" s="220"/>
      <c r="GE58" s="220"/>
      <c r="GF58" s="220"/>
      <c r="GG58" s="220"/>
      <c r="GH58" s="220"/>
      <c r="GI58" s="220"/>
      <c r="GJ58" s="220"/>
      <c r="GK58" s="220"/>
      <c r="GL58" s="220"/>
      <c r="GM58" s="220"/>
      <c r="GN58" s="220"/>
      <c r="GO58" s="220"/>
      <c r="GP58" s="220"/>
      <c r="GQ58" s="220"/>
      <c r="GR58" s="220"/>
      <c r="GS58" s="220"/>
      <c r="GT58" s="220"/>
      <c r="GU58" s="220"/>
      <c r="GV58" s="220"/>
      <c r="GW58" s="220"/>
      <c r="GX58" s="220"/>
      <c r="GY58" s="220"/>
      <c r="GZ58" s="220"/>
      <c r="HA58" s="220"/>
      <c r="HB58" s="220"/>
      <c r="HC58" s="220"/>
      <c r="HD58" s="220"/>
      <c r="HE58" s="220"/>
      <c r="HF58" s="220"/>
      <c r="HG58" s="220"/>
      <c r="HH58" s="220"/>
      <c r="HI58" s="220"/>
      <c r="HJ58" s="220"/>
      <c r="HK58" s="220"/>
      <c r="HL58" s="220"/>
      <c r="HM58" s="220"/>
      <c r="HN58" s="220"/>
      <c r="HO58" s="220"/>
      <c r="HP58" s="220"/>
      <c r="HQ58" s="220"/>
      <c r="HR58" s="220"/>
      <c r="HS58" s="220"/>
      <c r="HT58" s="220"/>
      <c r="HU58" s="220"/>
      <c r="HV58" s="220"/>
      <c r="HW58" s="220"/>
      <c r="HX58" s="220"/>
      <c r="HY58" s="220"/>
      <c r="HZ58" s="220"/>
      <c r="IA58" s="220"/>
      <c r="IB58" s="220"/>
      <c r="IC58" s="220"/>
      <c r="ID58" s="220"/>
      <c r="IE58" s="220"/>
      <c r="IF58" s="220"/>
      <c r="IG58" s="220"/>
      <c r="IH58" s="220"/>
      <c r="II58" s="220"/>
      <c r="IJ58" s="220"/>
      <c r="IK58" s="220"/>
      <c r="IL58" s="220"/>
      <c r="IM58" s="220"/>
      <c r="IN58" s="220"/>
      <c r="IO58" s="220"/>
      <c r="IP58" s="220"/>
    </row>
    <row r="59" s="282" customFormat="1" ht="24" customHeight="1" spans="1:250">
      <c r="A59" s="220"/>
      <c r="B59" s="237"/>
      <c r="C59" s="220"/>
      <c r="D59" s="236"/>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0"/>
      <c r="BR59" s="220"/>
      <c r="BS59" s="220"/>
      <c r="BT59" s="220"/>
      <c r="BU59" s="220"/>
      <c r="BV59" s="220"/>
      <c r="BW59" s="220"/>
      <c r="BX59" s="220"/>
      <c r="BY59" s="220"/>
      <c r="BZ59" s="220"/>
      <c r="CA59" s="220"/>
      <c r="CB59" s="220"/>
      <c r="CC59" s="220"/>
      <c r="CD59" s="220"/>
      <c r="CE59" s="220"/>
      <c r="CF59" s="220"/>
      <c r="CG59" s="220"/>
      <c r="CH59" s="220"/>
      <c r="CI59" s="220"/>
      <c r="CJ59" s="220"/>
      <c r="CK59" s="220"/>
      <c r="CL59" s="220"/>
      <c r="CM59" s="220"/>
      <c r="CN59" s="220"/>
      <c r="CO59" s="220"/>
      <c r="CP59" s="220"/>
      <c r="CQ59" s="220"/>
      <c r="CR59" s="220"/>
      <c r="CS59" s="220"/>
      <c r="CT59" s="220"/>
      <c r="CU59" s="220"/>
      <c r="CV59" s="220"/>
      <c r="CW59" s="220"/>
      <c r="CX59" s="220"/>
      <c r="CY59" s="220"/>
      <c r="CZ59" s="220"/>
      <c r="DA59" s="220"/>
      <c r="DB59" s="220"/>
      <c r="DC59" s="220"/>
      <c r="DD59" s="220"/>
      <c r="DE59" s="220"/>
      <c r="DF59" s="220"/>
      <c r="DG59" s="220"/>
      <c r="DH59" s="220"/>
      <c r="DI59" s="220"/>
      <c r="DJ59" s="220"/>
      <c r="DK59" s="220"/>
      <c r="DL59" s="220"/>
      <c r="DM59" s="220"/>
      <c r="DN59" s="220"/>
      <c r="DO59" s="220"/>
      <c r="DP59" s="220"/>
      <c r="DQ59" s="220"/>
      <c r="DR59" s="220"/>
      <c r="DS59" s="220"/>
      <c r="DT59" s="220"/>
      <c r="DU59" s="220"/>
      <c r="DV59" s="220"/>
      <c r="DW59" s="220"/>
      <c r="DX59" s="220"/>
      <c r="DY59" s="220"/>
      <c r="DZ59" s="220"/>
      <c r="EA59" s="220"/>
      <c r="EB59" s="220"/>
      <c r="EC59" s="220"/>
      <c r="ED59" s="220"/>
      <c r="EE59" s="220"/>
      <c r="EF59" s="220"/>
      <c r="EG59" s="220"/>
      <c r="EH59" s="220"/>
      <c r="EI59" s="220"/>
      <c r="EJ59" s="220"/>
      <c r="EK59" s="220"/>
      <c r="EL59" s="220"/>
      <c r="EM59" s="220"/>
      <c r="EN59" s="220"/>
      <c r="EO59" s="220"/>
      <c r="EP59" s="220"/>
      <c r="EQ59" s="220"/>
      <c r="ER59" s="220"/>
      <c r="ES59" s="220"/>
      <c r="ET59" s="220"/>
      <c r="EU59" s="220"/>
      <c r="EV59" s="220"/>
      <c r="EW59" s="220"/>
      <c r="EX59" s="220"/>
      <c r="EY59" s="220"/>
      <c r="EZ59" s="220"/>
      <c r="FA59" s="220"/>
      <c r="FB59" s="220"/>
      <c r="FC59" s="220"/>
      <c r="FD59" s="220"/>
      <c r="FE59" s="220"/>
      <c r="FF59" s="220"/>
      <c r="FG59" s="220"/>
      <c r="FH59" s="220"/>
      <c r="FI59" s="220"/>
      <c r="FJ59" s="220"/>
      <c r="FK59" s="220"/>
      <c r="FL59" s="220"/>
      <c r="FM59" s="220"/>
      <c r="FN59" s="220"/>
      <c r="FO59" s="220"/>
      <c r="FP59" s="220"/>
      <c r="FQ59" s="220"/>
      <c r="FR59" s="220"/>
      <c r="FS59" s="220"/>
      <c r="FT59" s="220"/>
      <c r="FU59" s="220"/>
      <c r="FV59" s="220"/>
      <c r="FW59" s="220"/>
      <c r="FX59" s="220"/>
      <c r="FY59" s="220"/>
      <c r="FZ59" s="220"/>
      <c r="GA59" s="220"/>
      <c r="GB59" s="220"/>
      <c r="GC59" s="220"/>
      <c r="GD59" s="220"/>
      <c r="GE59" s="220"/>
      <c r="GF59" s="220"/>
      <c r="GG59" s="220"/>
      <c r="GH59" s="220"/>
      <c r="GI59" s="220"/>
      <c r="GJ59" s="220"/>
      <c r="GK59" s="220"/>
      <c r="GL59" s="220"/>
      <c r="GM59" s="220"/>
      <c r="GN59" s="220"/>
      <c r="GO59" s="220"/>
      <c r="GP59" s="220"/>
      <c r="GQ59" s="220"/>
      <c r="GR59" s="220"/>
      <c r="GS59" s="220"/>
      <c r="GT59" s="220"/>
      <c r="GU59" s="220"/>
      <c r="GV59" s="220"/>
      <c r="GW59" s="220"/>
      <c r="GX59" s="220"/>
      <c r="GY59" s="220"/>
      <c r="GZ59" s="220"/>
      <c r="HA59" s="220"/>
      <c r="HB59" s="220"/>
      <c r="HC59" s="220"/>
      <c r="HD59" s="220"/>
      <c r="HE59" s="220"/>
      <c r="HF59" s="220"/>
      <c r="HG59" s="220"/>
      <c r="HH59" s="220"/>
      <c r="HI59" s="220"/>
      <c r="HJ59" s="220"/>
      <c r="HK59" s="220"/>
      <c r="HL59" s="220"/>
      <c r="HM59" s="220"/>
      <c r="HN59" s="220"/>
      <c r="HO59" s="220"/>
      <c r="HP59" s="220"/>
      <c r="HQ59" s="220"/>
      <c r="HR59" s="220"/>
      <c r="HS59" s="220"/>
      <c r="HT59" s="220"/>
      <c r="HU59" s="220"/>
      <c r="HV59" s="220"/>
      <c r="HW59" s="220"/>
      <c r="HX59" s="220"/>
      <c r="HY59" s="220"/>
      <c r="HZ59" s="220"/>
      <c r="IA59" s="220"/>
      <c r="IB59" s="220"/>
      <c r="IC59" s="220"/>
      <c r="ID59" s="220"/>
      <c r="IE59" s="220"/>
      <c r="IF59" s="220"/>
      <c r="IG59" s="220"/>
      <c r="IH59" s="220"/>
      <c r="II59" s="220"/>
      <c r="IJ59" s="220"/>
      <c r="IK59" s="220"/>
      <c r="IL59" s="220"/>
      <c r="IM59" s="220"/>
      <c r="IN59" s="220"/>
      <c r="IO59" s="220"/>
      <c r="IP59" s="220"/>
    </row>
    <row r="60" s="282" customFormat="1" ht="24" customHeight="1" spans="1:250">
      <c r="A60" s="220"/>
      <c r="B60" s="237"/>
      <c r="C60" s="220"/>
      <c r="D60" s="236"/>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220"/>
      <c r="BG60" s="220"/>
      <c r="BH60" s="220"/>
      <c r="BI60" s="220"/>
      <c r="BJ60" s="220"/>
      <c r="BK60" s="220"/>
      <c r="BL60" s="220"/>
      <c r="BM60" s="220"/>
      <c r="BN60" s="220"/>
      <c r="BO60" s="220"/>
      <c r="BP60" s="220"/>
      <c r="BQ60" s="220"/>
      <c r="BR60" s="220"/>
      <c r="BS60" s="220"/>
      <c r="BT60" s="220"/>
      <c r="BU60" s="220"/>
      <c r="BV60" s="220"/>
      <c r="BW60" s="220"/>
      <c r="BX60" s="220"/>
      <c r="BY60" s="220"/>
      <c r="BZ60" s="220"/>
      <c r="CA60" s="220"/>
      <c r="CB60" s="220"/>
      <c r="CC60" s="220"/>
      <c r="CD60" s="220"/>
      <c r="CE60" s="220"/>
      <c r="CF60" s="220"/>
      <c r="CG60" s="220"/>
      <c r="CH60" s="220"/>
      <c r="CI60" s="220"/>
      <c r="CJ60" s="220"/>
      <c r="CK60" s="220"/>
      <c r="CL60" s="220"/>
      <c r="CM60" s="220"/>
      <c r="CN60" s="220"/>
      <c r="CO60" s="220"/>
      <c r="CP60" s="220"/>
      <c r="CQ60" s="220"/>
      <c r="CR60" s="220"/>
      <c r="CS60" s="220"/>
      <c r="CT60" s="220"/>
      <c r="CU60" s="220"/>
      <c r="CV60" s="220"/>
      <c r="CW60" s="220"/>
      <c r="CX60" s="220"/>
      <c r="CY60" s="220"/>
      <c r="CZ60" s="220"/>
      <c r="DA60" s="220"/>
      <c r="DB60" s="220"/>
      <c r="DC60" s="220"/>
      <c r="DD60" s="220"/>
      <c r="DE60" s="220"/>
      <c r="DF60" s="220"/>
      <c r="DG60" s="220"/>
      <c r="DH60" s="220"/>
      <c r="DI60" s="220"/>
      <c r="DJ60" s="220"/>
      <c r="DK60" s="220"/>
      <c r="DL60" s="220"/>
      <c r="DM60" s="220"/>
      <c r="DN60" s="220"/>
      <c r="DO60" s="220"/>
      <c r="DP60" s="220"/>
      <c r="DQ60" s="220"/>
      <c r="DR60" s="220"/>
      <c r="DS60" s="220"/>
      <c r="DT60" s="220"/>
      <c r="DU60" s="220"/>
      <c r="DV60" s="220"/>
      <c r="DW60" s="220"/>
      <c r="DX60" s="220"/>
      <c r="DY60" s="220"/>
      <c r="DZ60" s="220"/>
      <c r="EA60" s="220"/>
      <c r="EB60" s="220"/>
      <c r="EC60" s="220"/>
      <c r="ED60" s="220"/>
      <c r="EE60" s="220"/>
      <c r="EF60" s="220"/>
      <c r="EG60" s="220"/>
      <c r="EH60" s="220"/>
      <c r="EI60" s="220"/>
      <c r="EJ60" s="220"/>
      <c r="EK60" s="220"/>
      <c r="EL60" s="220"/>
      <c r="EM60" s="220"/>
      <c r="EN60" s="220"/>
      <c r="EO60" s="220"/>
      <c r="EP60" s="220"/>
      <c r="EQ60" s="220"/>
      <c r="ER60" s="220"/>
      <c r="ES60" s="220"/>
      <c r="ET60" s="220"/>
      <c r="EU60" s="220"/>
      <c r="EV60" s="220"/>
      <c r="EW60" s="220"/>
      <c r="EX60" s="220"/>
      <c r="EY60" s="220"/>
      <c r="EZ60" s="220"/>
      <c r="FA60" s="220"/>
      <c r="FB60" s="220"/>
      <c r="FC60" s="220"/>
      <c r="FD60" s="220"/>
      <c r="FE60" s="220"/>
      <c r="FF60" s="220"/>
      <c r="FG60" s="220"/>
      <c r="FH60" s="220"/>
      <c r="FI60" s="220"/>
      <c r="FJ60" s="220"/>
      <c r="FK60" s="220"/>
      <c r="FL60" s="220"/>
      <c r="FM60" s="220"/>
      <c r="FN60" s="220"/>
      <c r="FO60" s="220"/>
      <c r="FP60" s="220"/>
      <c r="FQ60" s="220"/>
      <c r="FR60" s="220"/>
      <c r="FS60" s="220"/>
      <c r="FT60" s="220"/>
      <c r="FU60" s="220"/>
      <c r="FV60" s="220"/>
      <c r="FW60" s="220"/>
      <c r="FX60" s="220"/>
      <c r="FY60" s="220"/>
      <c r="FZ60" s="220"/>
      <c r="GA60" s="220"/>
      <c r="GB60" s="220"/>
      <c r="GC60" s="220"/>
      <c r="GD60" s="220"/>
      <c r="GE60" s="220"/>
      <c r="GF60" s="220"/>
      <c r="GG60" s="220"/>
      <c r="GH60" s="220"/>
      <c r="GI60" s="220"/>
      <c r="GJ60" s="220"/>
      <c r="GK60" s="220"/>
      <c r="GL60" s="220"/>
      <c r="GM60" s="220"/>
      <c r="GN60" s="220"/>
      <c r="GO60" s="220"/>
      <c r="GP60" s="220"/>
      <c r="GQ60" s="220"/>
      <c r="GR60" s="220"/>
      <c r="GS60" s="220"/>
      <c r="GT60" s="220"/>
      <c r="GU60" s="220"/>
      <c r="GV60" s="220"/>
      <c r="GW60" s="220"/>
      <c r="GX60" s="220"/>
      <c r="GY60" s="220"/>
      <c r="GZ60" s="220"/>
      <c r="HA60" s="220"/>
      <c r="HB60" s="220"/>
      <c r="HC60" s="220"/>
      <c r="HD60" s="220"/>
      <c r="HE60" s="220"/>
      <c r="HF60" s="220"/>
      <c r="HG60" s="220"/>
      <c r="HH60" s="220"/>
      <c r="HI60" s="220"/>
      <c r="HJ60" s="220"/>
      <c r="HK60" s="220"/>
      <c r="HL60" s="220"/>
      <c r="HM60" s="220"/>
      <c r="HN60" s="220"/>
      <c r="HO60" s="220"/>
      <c r="HP60" s="220"/>
      <c r="HQ60" s="220"/>
      <c r="HR60" s="220"/>
      <c r="HS60" s="220"/>
      <c r="HT60" s="220"/>
      <c r="HU60" s="220"/>
      <c r="HV60" s="220"/>
      <c r="HW60" s="220"/>
      <c r="HX60" s="220"/>
      <c r="HY60" s="220"/>
      <c r="HZ60" s="220"/>
      <c r="IA60" s="220"/>
      <c r="IB60" s="220"/>
      <c r="IC60" s="220"/>
      <c r="ID60" s="220"/>
      <c r="IE60" s="220"/>
      <c r="IF60" s="220"/>
      <c r="IG60" s="220"/>
      <c r="IH60" s="220"/>
      <c r="II60" s="220"/>
      <c r="IJ60" s="220"/>
      <c r="IK60" s="220"/>
      <c r="IL60" s="220"/>
      <c r="IM60" s="220"/>
      <c r="IN60" s="220"/>
      <c r="IO60" s="220"/>
      <c r="IP60" s="220"/>
    </row>
    <row r="61" s="282" customFormat="1" ht="24" customHeight="1" spans="1:250">
      <c r="A61" s="220"/>
      <c r="B61" s="237"/>
      <c r="C61" s="220"/>
      <c r="D61" s="236"/>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220"/>
      <c r="BG61" s="220"/>
      <c r="BH61" s="220"/>
      <c r="BI61" s="220"/>
      <c r="BJ61" s="220"/>
      <c r="BK61" s="220"/>
      <c r="BL61" s="220"/>
      <c r="BM61" s="220"/>
      <c r="BN61" s="220"/>
      <c r="BO61" s="220"/>
      <c r="BP61" s="220"/>
      <c r="BQ61" s="220"/>
      <c r="BR61" s="220"/>
      <c r="BS61" s="220"/>
      <c r="BT61" s="220"/>
      <c r="BU61" s="220"/>
      <c r="BV61" s="220"/>
      <c r="BW61" s="220"/>
      <c r="BX61" s="220"/>
      <c r="BY61" s="220"/>
      <c r="BZ61" s="220"/>
      <c r="CA61" s="220"/>
      <c r="CB61" s="220"/>
      <c r="CC61" s="220"/>
      <c r="CD61" s="220"/>
      <c r="CE61" s="220"/>
      <c r="CF61" s="220"/>
      <c r="CG61" s="220"/>
      <c r="CH61" s="220"/>
      <c r="CI61" s="220"/>
      <c r="CJ61" s="220"/>
      <c r="CK61" s="220"/>
      <c r="CL61" s="220"/>
      <c r="CM61" s="220"/>
      <c r="CN61" s="220"/>
      <c r="CO61" s="220"/>
      <c r="CP61" s="220"/>
      <c r="CQ61" s="220"/>
      <c r="CR61" s="220"/>
      <c r="CS61" s="220"/>
      <c r="CT61" s="220"/>
      <c r="CU61" s="220"/>
      <c r="CV61" s="220"/>
      <c r="CW61" s="220"/>
      <c r="CX61" s="220"/>
      <c r="CY61" s="220"/>
      <c r="CZ61" s="220"/>
      <c r="DA61" s="220"/>
      <c r="DB61" s="220"/>
      <c r="DC61" s="220"/>
      <c r="DD61" s="220"/>
      <c r="DE61" s="220"/>
      <c r="DF61" s="220"/>
      <c r="DG61" s="220"/>
      <c r="DH61" s="220"/>
      <c r="DI61" s="220"/>
      <c r="DJ61" s="220"/>
      <c r="DK61" s="220"/>
      <c r="DL61" s="220"/>
      <c r="DM61" s="220"/>
      <c r="DN61" s="220"/>
      <c r="DO61" s="220"/>
      <c r="DP61" s="220"/>
      <c r="DQ61" s="220"/>
      <c r="DR61" s="220"/>
      <c r="DS61" s="220"/>
      <c r="DT61" s="220"/>
      <c r="DU61" s="220"/>
      <c r="DV61" s="220"/>
      <c r="DW61" s="220"/>
      <c r="DX61" s="220"/>
      <c r="DY61" s="220"/>
      <c r="DZ61" s="220"/>
      <c r="EA61" s="220"/>
      <c r="EB61" s="220"/>
      <c r="EC61" s="220"/>
      <c r="ED61" s="220"/>
      <c r="EE61" s="220"/>
      <c r="EF61" s="220"/>
      <c r="EG61" s="220"/>
      <c r="EH61" s="220"/>
      <c r="EI61" s="220"/>
      <c r="EJ61" s="220"/>
      <c r="EK61" s="220"/>
      <c r="EL61" s="220"/>
      <c r="EM61" s="220"/>
      <c r="EN61" s="220"/>
      <c r="EO61" s="220"/>
      <c r="EP61" s="220"/>
      <c r="EQ61" s="220"/>
      <c r="ER61" s="220"/>
      <c r="ES61" s="220"/>
      <c r="ET61" s="220"/>
      <c r="EU61" s="220"/>
      <c r="EV61" s="220"/>
      <c r="EW61" s="220"/>
      <c r="EX61" s="220"/>
      <c r="EY61" s="220"/>
      <c r="EZ61" s="220"/>
      <c r="FA61" s="220"/>
      <c r="FB61" s="220"/>
      <c r="FC61" s="220"/>
      <c r="FD61" s="220"/>
      <c r="FE61" s="220"/>
      <c r="FF61" s="220"/>
      <c r="FG61" s="220"/>
      <c r="FH61" s="220"/>
      <c r="FI61" s="220"/>
      <c r="FJ61" s="220"/>
      <c r="FK61" s="220"/>
      <c r="FL61" s="220"/>
      <c r="FM61" s="220"/>
      <c r="FN61" s="220"/>
      <c r="FO61" s="220"/>
      <c r="FP61" s="220"/>
      <c r="FQ61" s="220"/>
      <c r="FR61" s="220"/>
      <c r="FS61" s="220"/>
      <c r="FT61" s="220"/>
      <c r="FU61" s="220"/>
      <c r="FV61" s="220"/>
      <c r="FW61" s="220"/>
      <c r="FX61" s="220"/>
      <c r="FY61" s="220"/>
      <c r="FZ61" s="220"/>
      <c r="GA61" s="220"/>
      <c r="GB61" s="220"/>
      <c r="GC61" s="220"/>
      <c r="GD61" s="220"/>
      <c r="GE61" s="220"/>
      <c r="GF61" s="220"/>
      <c r="GG61" s="220"/>
      <c r="GH61" s="220"/>
      <c r="GI61" s="220"/>
      <c r="GJ61" s="220"/>
      <c r="GK61" s="220"/>
      <c r="GL61" s="220"/>
      <c r="GM61" s="220"/>
      <c r="GN61" s="220"/>
      <c r="GO61" s="220"/>
      <c r="GP61" s="220"/>
      <c r="GQ61" s="220"/>
      <c r="GR61" s="220"/>
      <c r="GS61" s="220"/>
      <c r="GT61" s="220"/>
      <c r="GU61" s="220"/>
      <c r="GV61" s="220"/>
      <c r="GW61" s="220"/>
      <c r="GX61" s="220"/>
      <c r="GY61" s="220"/>
      <c r="GZ61" s="220"/>
      <c r="HA61" s="220"/>
      <c r="HB61" s="220"/>
      <c r="HC61" s="220"/>
      <c r="HD61" s="220"/>
      <c r="HE61" s="220"/>
      <c r="HF61" s="220"/>
      <c r="HG61" s="220"/>
      <c r="HH61" s="220"/>
      <c r="HI61" s="220"/>
      <c r="HJ61" s="220"/>
      <c r="HK61" s="220"/>
      <c r="HL61" s="220"/>
      <c r="HM61" s="220"/>
      <c r="HN61" s="220"/>
      <c r="HO61" s="220"/>
      <c r="HP61" s="220"/>
      <c r="HQ61" s="220"/>
      <c r="HR61" s="220"/>
      <c r="HS61" s="220"/>
      <c r="HT61" s="220"/>
      <c r="HU61" s="220"/>
      <c r="HV61" s="220"/>
      <c r="HW61" s="220"/>
      <c r="HX61" s="220"/>
      <c r="HY61" s="220"/>
      <c r="HZ61" s="220"/>
      <c r="IA61" s="220"/>
      <c r="IB61" s="220"/>
      <c r="IC61" s="220"/>
      <c r="ID61" s="220"/>
      <c r="IE61" s="220"/>
      <c r="IF61" s="220"/>
      <c r="IG61" s="220"/>
      <c r="IH61" s="220"/>
      <c r="II61" s="220"/>
      <c r="IJ61" s="220"/>
      <c r="IK61" s="220"/>
      <c r="IL61" s="220"/>
      <c r="IM61" s="220"/>
      <c r="IN61" s="220"/>
      <c r="IO61" s="220"/>
      <c r="IP61" s="220"/>
    </row>
    <row r="62" s="282" customFormat="1" ht="24" customHeight="1" spans="1:250">
      <c r="A62" s="220"/>
      <c r="B62" s="237"/>
      <c r="C62" s="220"/>
      <c r="D62" s="236"/>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20"/>
      <c r="CN62" s="220"/>
      <c r="CO62" s="220"/>
      <c r="CP62" s="220"/>
      <c r="CQ62" s="220"/>
      <c r="CR62" s="220"/>
      <c r="CS62" s="220"/>
      <c r="CT62" s="220"/>
      <c r="CU62" s="220"/>
      <c r="CV62" s="220"/>
      <c r="CW62" s="220"/>
      <c r="CX62" s="220"/>
      <c r="CY62" s="220"/>
      <c r="CZ62" s="220"/>
      <c r="DA62" s="220"/>
      <c r="DB62" s="220"/>
      <c r="DC62" s="220"/>
      <c r="DD62" s="220"/>
      <c r="DE62" s="220"/>
      <c r="DF62" s="220"/>
      <c r="DG62" s="220"/>
      <c r="DH62" s="220"/>
      <c r="DI62" s="220"/>
      <c r="DJ62" s="220"/>
      <c r="DK62" s="220"/>
      <c r="DL62" s="220"/>
      <c r="DM62" s="220"/>
      <c r="DN62" s="220"/>
      <c r="DO62" s="220"/>
      <c r="DP62" s="220"/>
      <c r="DQ62" s="220"/>
      <c r="DR62" s="220"/>
      <c r="DS62" s="220"/>
      <c r="DT62" s="220"/>
      <c r="DU62" s="220"/>
      <c r="DV62" s="220"/>
      <c r="DW62" s="220"/>
      <c r="DX62" s="220"/>
      <c r="DY62" s="220"/>
      <c r="DZ62" s="220"/>
      <c r="EA62" s="220"/>
      <c r="EB62" s="220"/>
      <c r="EC62" s="220"/>
      <c r="ED62" s="220"/>
      <c r="EE62" s="220"/>
      <c r="EF62" s="220"/>
      <c r="EG62" s="220"/>
      <c r="EH62" s="220"/>
      <c r="EI62" s="220"/>
      <c r="EJ62" s="220"/>
      <c r="EK62" s="220"/>
      <c r="EL62" s="220"/>
      <c r="EM62" s="220"/>
      <c r="EN62" s="220"/>
      <c r="EO62" s="220"/>
      <c r="EP62" s="220"/>
      <c r="EQ62" s="220"/>
      <c r="ER62" s="220"/>
      <c r="ES62" s="220"/>
      <c r="ET62" s="220"/>
      <c r="EU62" s="220"/>
      <c r="EV62" s="220"/>
      <c r="EW62" s="220"/>
      <c r="EX62" s="220"/>
      <c r="EY62" s="220"/>
      <c r="EZ62" s="220"/>
      <c r="FA62" s="220"/>
      <c r="FB62" s="220"/>
      <c r="FC62" s="220"/>
      <c r="FD62" s="220"/>
      <c r="FE62" s="220"/>
      <c r="FF62" s="220"/>
      <c r="FG62" s="220"/>
      <c r="FH62" s="220"/>
      <c r="FI62" s="220"/>
      <c r="FJ62" s="220"/>
      <c r="FK62" s="220"/>
      <c r="FL62" s="220"/>
      <c r="FM62" s="220"/>
      <c r="FN62" s="220"/>
      <c r="FO62" s="220"/>
      <c r="FP62" s="220"/>
      <c r="FQ62" s="220"/>
      <c r="FR62" s="220"/>
      <c r="FS62" s="220"/>
      <c r="FT62" s="220"/>
      <c r="FU62" s="220"/>
      <c r="FV62" s="220"/>
      <c r="FW62" s="220"/>
      <c r="FX62" s="220"/>
      <c r="FY62" s="220"/>
      <c r="FZ62" s="220"/>
      <c r="GA62" s="220"/>
      <c r="GB62" s="220"/>
      <c r="GC62" s="220"/>
      <c r="GD62" s="220"/>
      <c r="GE62" s="220"/>
      <c r="GF62" s="220"/>
      <c r="GG62" s="220"/>
      <c r="GH62" s="220"/>
      <c r="GI62" s="220"/>
      <c r="GJ62" s="220"/>
      <c r="GK62" s="220"/>
      <c r="GL62" s="220"/>
      <c r="GM62" s="220"/>
      <c r="GN62" s="220"/>
      <c r="GO62" s="220"/>
      <c r="GP62" s="220"/>
      <c r="GQ62" s="220"/>
      <c r="GR62" s="220"/>
      <c r="GS62" s="220"/>
      <c r="GT62" s="220"/>
      <c r="GU62" s="220"/>
      <c r="GV62" s="220"/>
      <c r="GW62" s="220"/>
      <c r="GX62" s="220"/>
      <c r="GY62" s="220"/>
      <c r="GZ62" s="220"/>
      <c r="HA62" s="220"/>
      <c r="HB62" s="220"/>
      <c r="HC62" s="220"/>
      <c r="HD62" s="220"/>
      <c r="HE62" s="220"/>
      <c r="HF62" s="220"/>
      <c r="HG62" s="220"/>
      <c r="HH62" s="220"/>
      <c r="HI62" s="220"/>
      <c r="HJ62" s="220"/>
      <c r="HK62" s="220"/>
      <c r="HL62" s="220"/>
      <c r="HM62" s="220"/>
      <c r="HN62" s="220"/>
      <c r="HO62" s="220"/>
      <c r="HP62" s="220"/>
      <c r="HQ62" s="220"/>
      <c r="HR62" s="220"/>
      <c r="HS62" s="220"/>
      <c r="HT62" s="220"/>
      <c r="HU62" s="220"/>
      <c r="HV62" s="220"/>
      <c r="HW62" s="220"/>
      <c r="HX62" s="220"/>
      <c r="HY62" s="220"/>
      <c r="HZ62" s="220"/>
      <c r="IA62" s="220"/>
      <c r="IB62" s="220"/>
      <c r="IC62" s="220"/>
      <c r="ID62" s="220"/>
      <c r="IE62" s="220"/>
      <c r="IF62" s="220"/>
      <c r="IG62" s="220"/>
      <c r="IH62" s="220"/>
      <c r="II62" s="220"/>
      <c r="IJ62" s="220"/>
      <c r="IK62" s="220"/>
      <c r="IL62" s="220"/>
      <c r="IM62" s="220"/>
      <c r="IN62" s="220"/>
      <c r="IO62" s="220"/>
      <c r="IP62" s="220"/>
    </row>
    <row r="63" s="282" customFormat="1" ht="24" customHeight="1" spans="1:250">
      <c r="A63" s="220"/>
      <c r="B63" s="237"/>
      <c r="C63" s="220"/>
      <c r="D63" s="236"/>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0"/>
      <c r="BR63" s="220"/>
      <c r="BS63" s="220"/>
      <c r="BT63" s="220"/>
      <c r="BU63" s="220"/>
      <c r="BV63" s="220"/>
      <c r="BW63" s="220"/>
      <c r="BX63" s="220"/>
      <c r="BY63" s="220"/>
      <c r="BZ63" s="220"/>
      <c r="CA63" s="220"/>
      <c r="CB63" s="220"/>
      <c r="CC63" s="220"/>
      <c r="CD63" s="220"/>
      <c r="CE63" s="220"/>
      <c r="CF63" s="220"/>
      <c r="CG63" s="220"/>
      <c r="CH63" s="220"/>
      <c r="CI63" s="220"/>
      <c r="CJ63" s="220"/>
      <c r="CK63" s="220"/>
      <c r="CL63" s="220"/>
      <c r="CM63" s="220"/>
      <c r="CN63" s="220"/>
      <c r="CO63" s="220"/>
      <c r="CP63" s="220"/>
      <c r="CQ63" s="220"/>
      <c r="CR63" s="220"/>
      <c r="CS63" s="220"/>
      <c r="CT63" s="220"/>
      <c r="CU63" s="220"/>
      <c r="CV63" s="220"/>
      <c r="CW63" s="220"/>
      <c r="CX63" s="220"/>
      <c r="CY63" s="220"/>
      <c r="CZ63" s="220"/>
      <c r="DA63" s="220"/>
      <c r="DB63" s="220"/>
      <c r="DC63" s="220"/>
      <c r="DD63" s="220"/>
      <c r="DE63" s="220"/>
      <c r="DF63" s="220"/>
      <c r="DG63" s="220"/>
      <c r="DH63" s="220"/>
      <c r="DI63" s="220"/>
      <c r="DJ63" s="220"/>
      <c r="DK63" s="220"/>
      <c r="DL63" s="220"/>
      <c r="DM63" s="220"/>
      <c r="DN63" s="220"/>
      <c r="DO63" s="220"/>
      <c r="DP63" s="220"/>
      <c r="DQ63" s="220"/>
      <c r="DR63" s="220"/>
      <c r="DS63" s="220"/>
      <c r="DT63" s="220"/>
      <c r="DU63" s="220"/>
      <c r="DV63" s="220"/>
      <c r="DW63" s="220"/>
      <c r="DX63" s="220"/>
      <c r="DY63" s="220"/>
      <c r="DZ63" s="220"/>
      <c r="EA63" s="220"/>
      <c r="EB63" s="220"/>
      <c r="EC63" s="220"/>
      <c r="ED63" s="220"/>
      <c r="EE63" s="220"/>
      <c r="EF63" s="220"/>
      <c r="EG63" s="220"/>
      <c r="EH63" s="220"/>
      <c r="EI63" s="220"/>
      <c r="EJ63" s="220"/>
      <c r="EK63" s="220"/>
      <c r="EL63" s="220"/>
      <c r="EM63" s="220"/>
      <c r="EN63" s="220"/>
      <c r="EO63" s="220"/>
      <c r="EP63" s="220"/>
      <c r="EQ63" s="220"/>
      <c r="ER63" s="220"/>
      <c r="ES63" s="220"/>
      <c r="ET63" s="220"/>
      <c r="EU63" s="220"/>
      <c r="EV63" s="220"/>
      <c r="EW63" s="220"/>
      <c r="EX63" s="220"/>
      <c r="EY63" s="220"/>
      <c r="EZ63" s="220"/>
      <c r="FA63" s="220"/>
      <c r="FB63" s="220"/>
      <c r="FC63" s="220"/>
      <c r="FD63" s="220"/>
      <c r="FE63" s="220"/>
      <c r="FF63" s="220"/>
      <c r="FG63" s="220"/>
      <c r="FH63" s="220"/>
      <c r="FI63" s="220"/>
      <c r="FJ63" s="220"/>
      <c r="FK63" s="220"/>
      <c r="FL63" s="220"/>
      <c r="FM63" s="220"/>
      <c r="FN63" s="220"/>
      <c r="FO63" s="220"/>
      <c r="FP63" s="220"/>
      <c r="FQ63" s="220"/>
      <c r="FR63" s="220"/>
      <c r="FS63" s="220"/>
      <c r="FT63" s="220"/>
      <c r="FU63" s="220"/>
      <c r="FV63" s="220"/>
      <c r="FW63" s="220"/>
      <c r="FX63" s="220"/>
      <c r="FY63" s="220"/>
      <c r="FZ63" s="220"/>
      <c r="GA63" s="220"/>
      <c r="GB63" s="220"/>
      <c r="GC63" s="220"/>
      <c r="GD63" s="220"/>
      <c r="GE63" s="220"/>
      <c r="GF63" s="220"/>
      <c r="GG63" s="220"/>
      <c r="GH63" s="220"/>
      <c r="GI63" s="220"/>
      <c r="GJ63" s="220"/>
      <c r="GK63" s="220"/>
      <c r="GL63" s="220"/>
      <c r="GM63" s="220"/>
      <c r="GN63" s="220"/>
      <c r="GO63" s="220"/>
      <c r="GP63" s="220"/>
      <c r="GQ63" s="220"/>
      <c r="GR63" s="220"/>
      <c r="GS63" s="220"/>
      <c r="GT63" s="220"/>
      <c r="GU63" s="220"/>
      <c r="GV63" s="220"/>
      <c r="GW63" s="220"/>
      <c r="GX63" s="220"/>
      <c r="GY63" s="220"/>
      <c r="GZ63" s="220"/>
      <c r="HA63" s="220"/>
      <c r="HB63" s="220"/>
      <c r="HC63" s="220"/>
      <c r="HD63" s="220"/>
      <c r="HE63" s="220"/>
      <c r="HF63" s="220"/>
      <c r="HG63" s="220"/>
      <c r="HH63" s="220"/>
      <c r="HI63" s="220"/>
      <c r="HJ63" s="220"/>
      <c r="HK63" s="220"/>
      <c r="HL63" s="220"/>
      <c r="HM63" s="220"/>
      <c r="HN63" s="220"/>
      <c r="HO63" s="220"/>
      <c r="HP63" s="220"/>
      <c r="HQ63" s="220"/>
      <c r="HR63" s="220"/>
      <c r="HS63" s="220"/>
      <c r="HT63" s="220"/>
      <c r="HU63" s="220"/>
      <c r="HV63" s="220"/>
      <c r="HW63" s="220"/>
      <c r="HX63" s="220"/>
      <c r="HY63" s="220"/>
      <c r="HZ63" s="220"/>
      <c r="IA63" s="220"/>
      <c r="IB63" s="220"/>
      <c r="IC63" s="220"/>
      <c r="ID63" s="220"/>
      <c r="IE63" s="220"/>
      <c r="IF63" s="220"/>
      <c r="IG63" s="220"/>
      <c r="IH63" s="220"/>
      <c r="II63" s="220"/>
      <c r="IJ63" s="220"/>
      <c r="IK63" s="220"/>
      <c r="IL63" s="220"/>
      <c r="IM63" s="220"/>
      <c r="IN63" s="220"/>
      <c r="IO63" s="220"/>
      <c r="IP63" s="220"/>
    </row>
    <row r="64" s="282" customFormat="1" ht="24" customHeight="1" spans="1:250">
      <c r="A64" s="220"/>
      <c r="B64" s="237"/>
      <c r="C64" s="220"/>
      <c r="D64" s="236"/>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20"/>
      <c r="BY64" s="220"/>
      <c r="BZ64" s="220"/>
      <c r="CA64" s="220"/>
      <c r="CB64" s="220"/>
      <c r="CC64" s="220"/>
      <c r="CD64" s="220"/>
      <c r="CE64" s="220"/>
      <c r="CF64" s="220"/>
      <c r="CG64" s="220"/>
      <c r="CH64" s="220"/>
      <c r="CI64" s="220"/>
      <c r="CJ64" s="220"/>
      <c r="CK64" s="220"/>
      <c r="CL64" s="220"/>
      <c r="CM64" s="220"/>
      <c r="CN64" s="220"/>
      <c r="CO64" s="220"/>
      <c r="CP64" s="220"/>
      <c r="CQ64" s="220"/>
      <c r="CR64" s="220"/>
      <c r="CS64" s="220"/>
      <c r="CT64" s="220"/>
      <c r="CU64" s="220"/>
      <c r="CV64" s="220"/>
      <c r="CW64" s="220"/>
      <c r="CX64" s="220"/>
      <c r="CY64" s="220"/>
      <c r="CZ64" s="220"/>
      <c r="DA64" s="220"/>
      <c r="DB64" s="220"/>
      <c r="DC64" s="220"/>
      <c r="DD64" s="220"/>
      <c r="DE64" s="220"/>
      <c r="DF64" s="220"/>
      <c r="DG64" s="220"/>
      <c r="DH64" s="220"/>
      <c r="DI64" s="220"/>
      <c r="DJ64" s="220"/>
      <c r="DK64" s="220"/>
      <c r="DL64" s="220"/>
      <c r="DM64" s="220"/>
      <c r="DN64" s="220"/>
      <c r="DO64" s="220"/>
      <c r="DP64" s="220"/>
      <c r="DQ64" s="220"/>
      <c r="DR64" s="220"/>
      <c r="DS64" s="220"/>
      <c r="DT64" s="220"/>
      <c r="DU64" s="220"/>
      <c r="DV64" s="220"/>
      <c r="DW64" s="220"/>
      <c r="DX64" s="220"/>
      <c r="DY64" s="220"/>
      <c r="DZ64" s="220"/>
      <c r="EA64" s="220"/>
      <c r="EB64" s="220"/>
      <c r="EC64" s="220"/>
      <c r="ED64" s="220"/>
      <c r="EE64" s="220"/>
      <c r="EF64" s="220"/>
      <c r="EG64" s="220"/>
      <c r="EH64" s="220"/>
      <c r="EI64" s="220"/>
      <c r="EJ64" s="220"/>
      <c r="EK64" s="220"/>
      <c r="EL64" s="220"/>
      <c r="EM64" s="220"/>
      <c r="EN64" s="220"/>
      <c r="EO64" s="220"/>
      <c r="EP64" s="220"/>
      <c r="EQ64" s="220"/>
      <c r="ER64" s="220"/>
      <c r="ES64" s="220"/>
      <c r="ET64" s="220"/>
      <c r="EU64" s="220"/>
      <c r="EV64" s="220"/>
      <c r="EW64" s="220"/>
      <c r="EX64" s="220"/>
      <c r="EY64" s="220"/>
      <c r="EZ64" s="220"/>
      <c r="FA64" s="220"/>
      <c r="FB64" s="220"/>
      <c r="FC64" s="220"/>
      <c r="FD64" s="220"/>
      <c r="FE64" s="220"/>
      <c r="FF64" s="220"/>
      <c r="FG64" s="220"/>
      <c r="FH64" s="220"/>
      <c r="FI64" s="220"/>
      <c r="FJ64" s="220"/>
      <c r="FK64" s="220"/>
      <c r="FL64" s="220"/>
      <c r="FM64" s="220"/>
      <c r="FN64" s="220"/>
      <c r="FO64" s="220"/>
      <c r="FP64" s="220"/>
      <c r="FQ64" s="220"/>
      <c r="FR64" s="220"/>
      <c r="FS64" s="220"/>
      <c r="FT64" s="220"/>
      <c r="FU64" s="220"/>
      <c r="FV64" s="220"/>
      <c r="FW64" s="220"/>
      <c r="FX64" s="220"/>
      <c r="FY64" s="220"/>
      <c r="FZ64" s="220"/>
      <c r="GA64" s="220"/>
      <c r="GB64" s="220"/>
      <c r="GC64" s="220"/>
      <c r="GD64" s="220"/>
      <c r="GE64" s="220"/>
      <c r="GF64" s="220"/>
      <c r="GG64" s="220"/>
      <c r="GH64" s="220"/>
      <c r="GI64" s="220"/>
      <c r="GJ64" s="220"/>
      <c r="GK64" s="220"/>
      <c r="GL64" s="220"/>
      <c r="GM64" s="220"/>
      <c r="GN64" s="220"/>
      <c r="GO64" s="220"/>
      <c r="GP64" s="220"/>
      <c r="GQ64" s="220"/>
      <c r="GR64" s="220"/>
      <c r="GS64" s="220"/>
      <c r="GT64" s="220"/>
      <c r="GU64" s="220"/>
      <c r="GV64" s="220"/>
      <c r="GW64" s="220"/>
      <c r="GX64" s="220"/>
      <c r="GY64" s="220"/>
      <c r="GZ64" s="220"/>
      <c r="HA64" s="220"/>
      <c r="HB64" s="220"/>
      <c r="HC64" s="220"/>
      <c r="HD64" s="220"/>
      <c r="HE64" s="220"/>
      <c r="HF64" s="220"/>
      <c r="HG64" s="220"/>
      <c r="HH64" s="220"/>
      <c r="HI64" s="220"/>
      <c r="HJ64" s="220"/>
      <c r="HK64" s="220"/>
      <c r="HL64" s="220"/>
      <c r="HM64" s="220"/>
      <c r="HN64" s="220"/>
      <c r="HO64" s="220"/>
      <c r="HP64" s="220"/>
      <c r="HQ64" s="220"/>
      <c r="HR64" s="220"/>
      <c r="HS64" s="220"/>
      <c r="HT64" s="220"/>
      <c r="HU64" s="220"/>
      <c r="HV64" s="220"/>
      <c r="HW64" s="220"/>
      <c r="HX64" s="220"/>
      <c r="HY64" s="220"/>
      <c r="HZ64" s="220"/>
      <c r="IA64" s="220"/>
      <c r="IB64" s="220"/>
      <c r="IC64" s="220"/>
      <c r="ID64" s="220"/>
      <c r="IE64" s="220"/>
      <c r="IF64" s="220"/>
      <c r="IG64" s="220"/>
      <c r="IH64" s="220"/>
      <c r="II64" s="220"/>
      <c r="IJ64" s="220"/>
      <c r="IK64" s="220"/>
      <c r="IL64" s="220"/>
      <c r="IM64" s="220"/>
      <c r="IN64" s="220"/>
      <c r="IO64" s="220"/>
      <c r="IP64" s="220"/>
    </row>
    <row r="65" s="282" customFormat="1" ht="24" customHeight="1" spans="1:250">
      <c r="A65" s="220"/>
      <c r="B65" s="237"/>
      <c r="C65" s="220"/>
      <c r="D65" s="236"/>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c r="GK65" s="220"/>
      <c r="GL65" s="220"/>
      <c r="GM65" s="220"/>
      <c r="GN65" s="220"/>
      <c r="GO65" s="220"/>
      <c r="GP65" s="220"/>
      <c r="GQ65" s="220"/>
      <c r="GR65" s="220"/>
      <c r="GS65" s="220"/>
      <c r="GT65" s="220"/>
      <c r="GU65" s="220"/>
      <c r="GV65" s="220"/>
      <c r="GW65" s="220"/>
      <c r="GX65" s="220"/>
      <c r="GY65" s="220"/>
      <c r="GZ65" s="220"/>
      <c r="HA65" s="220"/>
      <c r="HB65" s="220"/>
      <c r="HC65" s="220"/>
      <c r="HD65" s="220"/>
      <c r="HE65" s="220"/>
      <c r="HF65" s="220"/>
      <c r="HG65" s="220"/>
      <c r="HH65" s="220"/>
      <c r="HI65" s="220"/>
      <c r="HJ65" s="220"/>
      <c r="HK65" s="220"/>
      <c r="HL65" s="220"/>
      <c r="HM65" s="220"/>
      <c r="HN65" s="220"/>
      <c r="HO65" s="220"/>
      <c r="HP65" s="220"/>
      <c r="HQ65" s="220"/>
      <c r="HR65" s="220"/>
      <c r="HS65" s="220"/>
      <c r="HT65" s="220"/>
      <c r="HU65" s="220"/>
      <c r="HV65" s="220"/>
      <c r="HW65" s="220"/>
      <c r="HX65" s="220"/>
      <c r="HY65" s="220"/>
      <c r="HZ65" s="220"/>
      <c r="IA65" s="220"/>
      <c r="IB65" s="220"/>
      <c r="IC65" s="220"/>
      <c r="ID65" s="220"/>
      <c r="IE65" s="220"/>
      <c r="IF65" s="220"/>
      <c r="IG65" s="220"/>
      <c r="IH65" s="220"/>
      <c r="II65" s="220"/>
      <c r="IJ65" s="220"/>
      <c r="IK65" s="220"/>
      <c r="IL65" s="220"/>
      <c r="IM65" s="220"/>
      <c r="IN65" s="220"/>
      <c r="IO65" s="220"/>
      <c r="IP65" s="220"/>
    </row>
    <row r="66" s="282" customFormat="1" ht="24" customHeight="1" spans="1:250">
      <c r="A66" s="220"/>
      <c r="B66" s="237"/>
      <c r="C66" s="220"/>
      <c r="D66" s="236"/>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0"/>
      <c r="BU66" s="220"/>
      <c r="BV66" s="220"/>
      <c r="BW66" s="220"/>
      <c r="BX66" s="220"/>
      <c r="BY66" s="220"/>
      <c r="BZ66" s="220"/>
      <c r="CA66" s="220"/>
      <c r="CB66" s="220"/>
      <c r="CC66" s="220"/>
      <c r="CD66" s="220"/>
      <c r="CE66" s="220"/>
      <c r="CF66" s="220"/>
      <c r="CG66" s="220"/>
      <c r="CH66" s="220"/>
      <c r="CI66" s="220"/>
      <c r="CJ66" s="220"/>
      <c r="CK66" s="220"/>
      <c r="CL66" s="220"/>
      <c r="CM66" s="220"/>
      <c r="CN66" s="220"/>
      <c r="CO66" s="220"/>
      <c r="CP66" s="220"/>
      <c r="CQ66" s="220"/>
      <c r="CR66" s="220"/>
      <c r="CS66" s="220"/>
      <c r="CT66" s="220"/>
      <c r="CU66" s="220"/>
      <c r="CV66" s="220"/>
      <c r="CW66" s="220"/>
      <c r="CX66" s="220"/>
      <c r="CY66" s="220"/>
      <c r="CZ66" s="220"/>
      <c r="DA66" s="220"/>
      <c r="DB66" s="220"/>
      <c r="DC66" s="220"/>
      <c r="DD66" s="220"/>
      <c r="DE66" s="220"/>
      <c r="DF66" s="220"/>
      <c r="DG66" s="220"/>
      <c r="DH66" s="220"/>
      <c r="DI66" s="220"/>
      <c r="DJ66" s="220"/>
      <c r="DK66" s="220"/>
      <c r="DL66" s="220"/>
      <c r="DM66" s="220"/>
      <c r="DN66" s="220"/>
      <c r="DO66" s="220"/>
      <c r="DP66" s="220"/>
      <c r="DQ66" s="220"/>
      <c r="DR66" s="220"/>
      <c r="DS66" s="220"/>
      <c r="DT66" s="220"/>
      <c r="DU66" s="220"/>
      <c r="DV66" s="220"/>
      <c r="DW66" s="220"/>
      <c r="DX66" s="220"/>
      <c r="DY66" s="220"/>
      <c r="DZ66" s="220"/>
      <c r="EA66" s="220"/>
      <c r="EB66" s="220"/>
      <c r="EC66" s="220"/>
      <c r="ED66" s="220"/>
      <c r="EE66" s="220"/>
      <c r="EF66" s="220"/>
      <c r="EG66" s="220"/>
      <c r="EH66" s="220"/>
      <c r="EI66" s="220"/>
      <c r="EJ66" s="220"/>
      <c r="EK66" s="220"/>
      <c r="EL66" s="220"/>
      <c r="EM66" s="220"/>
      <c r="EN66" s="220"/>
      <c r="EO66" s="220"/>
      <c r="EP66" s="220"/>
      <c r="EQ66" s="220"/>
      <c r="ER66" s="220"/>
      <c r="ES66" s="220"/>
      <c r="ET66" s="220"/>
      <c r="EU66" s="220"/>
      <c r="EV66" s="220"/>
      <c r="EW66" s="220"/>
      <c r="EX66" s="220"/>
      <c r="EY66" s="220"/>
      <c r="EZ66" s="220"/>
      <c r="FA66" s="220"/>
      <c r="FB66" s="220"/>
      <c r="FC66" s="220"/>
      <c r="FD66" s="220"/>
      <c r="FE66" s="220"/>
      <c r="FF66" s="220"/>
      <c r="FG66" s="220"/>
      <c r="FH66" s="220"/>
      <c r="FI66" s="220"/>
      <c r="FJ66" s="220"/>
      <c r="FK66" s="220"/>
      <c r="FL66" s="220"/>
      <c r="FM66" s="220"/>
      <c r="FN66" s="220"/>
      <c r="FO66" s="220"/>
      <c r="FP66" s="220"/>
      <c r="FQ66" s="220"/>
      <c r="FR66" s="220"/>
      <c r="FS66" s="220"/>
      <c r="FT66" s="220"/>
      <c r="FU66" s="220"/>
      <c r="FV66" s="220"/>
      <c r="FW66" s="220"/>
      <c r="FX66" s="220"/>
      <c r="FY66" s="220"/>
      <c r="FZ66" s="220"/>
      <c r="GA66" s="220"/>
      <c r="GB66" s="220"/>
      <c r="GC66" s="220"/>
      <c r="GD66" s="220"/>
      <c r="GE66" s="220"/>
      <c r="GF66" s="220"/>
      <c r="GG66" s="220"/>
      <c r="GH66" s="220"/>
      <c r="GI66" s="220"/>
      <c r="GJ66" s="220"/>
      <c r="GK66" s="220"/>
      <c r="GL66" s="220"/>
      <c r="GM66" s="220"/>
      <c r="GN66" s="220"/>
      <c r="GO66" s="220"/>
      <c r="GP66" s="220"/>
      <c r="GQ66" s="220"/>
      <c r="GR66" s="220"/>
      <c r="GS66" s="220"/>
      <c r="GT66" s="220"/>
      <c r="GU66" s="220"/>
      <c r="GV66" s="220"/>
      <c r="GW66" s="220"/>
      <c r="GX66" s="220"/>
      <c r="GY66" s="220"/>
      <c r="GZ66" s="220"/>
      <c r="HA66" s="220"/>
      <c r="HB66" s="220"/>
      <c r="HC66" s="220"/>
      <c r="HD66" s="220"/>
      <c r="HE66" s="220"/>
      <c r="HF66" s="220"/>
      <c r="HG66" s="220"/>
      <c r="HH66" s="220"/>
      <c r="HI66" s="220"/>
      <c r="HJ66" s="220"/>
      <c r="HK66" s="220"/>
      <c r="HL66" s="220"/>
      <c r="HM66" s="220"/>
      <c r="HN66" s="220"/>
      <c r="HO66" s="220"/>
      <c r="HP66" s="220"/>
      <c r="HQ66" s="220"/>
      <c r="HR66" s="220"/>
      <c r="HS66" s="220"/>
      <c r="HT66" s="220"/>
      <c r="HU66" s="220"/>
      <c r="HV66" s="220"/>
      <c r="HW66" s="220"/>
      <c r="HX66" s="220"/>
      <c r="HY66" s="220"/>
      <c r="HZ66" s="220"/>
      <c r="IA66" s="220"/>
      <c r="IB66" s="220"/>
      <c r="IC66" s="220"/>
      <c r="ID66" s="220"/>
      <c r="IE66" s="220"/>
      <c r="IF66" s="220"/>
      <c r="IG66" s="220"/>
      <c r="IH66" s="220"/>
      <c r="II66" s="220"/>
      <c r="IJ66" s="220"/>
      <c r="IK66" s="220"/>
      <c r="IL66" s="220"/>
      <c r="IM66" s="220"/>
      <c r="IN66" s="220"/>
      <c r="IO66" s="220"/>
      <c r="IP66" s="220"/>
    </row>
  </sheetData>
  <mergeCells count="1">
    <mergeCell ref="A2:D2"/>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Y89"/>
  <sheetViews>
    <sheetView showGridLines="0" showZeros="0" tabSelected="1" view="pageBreakPreview" zoomScale="80" zoomScaleNormal="100" workbookViewId="0">
      <selection activeCell="A21" sqref="A21"/>
    </sheetView>
  </sheetViews>
  <sheetFormatPr defaultColWidth="8.10833333333333" defaultRowHeight="15.9" customHeight="1"/>
  <cols>
    <col min="1" max="1" width="55.775" style="283" customWidth="1"/>
    <col min="2" max="3" width="15.4416666666667" style="283" customWidth="1"/>
    <col min="4" max="4" width="11.8833333333333" style="283" customWidth="1"/>
    <col min="5" max="5" width="16.6666666666667" style="283" customWidth="1"/>
    <col min="6" max="6" width="10.6666666666667" style="283" customWidth="1"/>
    <col min="7" max="7" width="8.10833333333333" style="283"/>
    <col min="8" max="8" width="9.33333333333333" style="283" customWidth="1"/>
    <col min="9" max="259" width="8.10833333333333" style="283"/>
  </cols>
  <sheetData>
    <row r="1" s="277" customFormat="1" ht="24" customHeight="1" spans="1:259">
      <c r="A1" s="284" t="s">
        <v>1354</v>
      </c>
      <c r="B1" s="284"/>
      <c r="C1" s="284"/>
      <c r="D1" s="284"/>
      <c r="E1" s="284"/>
      <c r="F1" s="285"/>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c r="DV1" s="286"/>
      <c r="DW1" s="286"/>
      <c r="DX1" s="286"/>
      <c r="DY1" s="286"/>
      <c r="DZ1" s="286"/>
      <c r="EA1" s="286"/>
      <c r="EB1" s="286"/>
      <c r="EC1" s="286"/>
      <c r="ED1" s="286"/>
      <c r="EE1" s="286"/>
      <c r="EF1" s="286"/>
      <c r="EG1" s="286"/>
      <c r="EH1" s="286"/>
      <c r="EI1" s="286"/>
      <c r="EJ1" s="286"/>
      <c r="EK1" s="286"/>
      <c r="EL1" s="286"/>
      <c r="EM1" s="286"/>
      <c r="EN1" s="286"/>
      <c r="EO1" s="286"/>
      <c r="EP1" s="286"/>
      <c r="EQ1" s="286"/>
      <c r="ER1" s="286"/>
      <c r="ES1" s="286"/>
      <c r="ET1" s="286"/>
      <c r="EU1" s="286"/>
      <c r="EV1" s="286"/>
      <c r="EW1" s="286"/>
      <c r="EX1" s="286"/>
      <c r="EY1" s="286"/>
      <c r="EZ1" s="286"/>
      <c r="FA1" s="286"/>
      <c r="FB1" s="286"/>
      <c r="FC1" s="286"/>
      <c r="FD1" s="286"/>
      <c r="FE1" s="286"/>
      <c r="FF1" s="286"/>
      <c r="FG1" s="286"/>
      <c r="FH1" s="286"/>
      <c r="FI1" s="286"/>
      <c r="FJ1" s="286"/>
      <c r="FK1" s="286"/>
      <c r="FL1" s="286"/>
      <c r="FM1" s="286"/>
      <c r="FN1" s="286"/>
      <c r="FO1" s="286"/>
      <c r="FP1" s="286"/>
      <c r="FQ1" s="286"/>
      <c r="FR1" s="286"/>
      <c r="FS1" s="286"/>
      <c r="FT1" s="286"/>
      <c r="FU1" s="286"/>
      <c r="FV1" s="286"/>
      <c r="FW1" s="286"/>
      <c r="FX1" s="286"/>
      <c r="FY1" s="286"/>
      <c r="FZ1" s="286"/>
      <c r="GA1" s="286"/>
      <c r="GB1" s="286"/>
      <c r="GC1" s="286"/>
      <c r="GD1" s="286"/>
      <c r="GE1" s="286"/>
      <c r="GF1" s="286"/>
      <c r="GG1" s="286"/>
      <c r="GH1" s="286"/>
      <c r="GI1" s="286"/>
      <c r="GJ1" s="286"/>
      <c r="GK1" s="286"/>
      <c r="GL1" s="286"/>
      <c r="GM1" s="286"/>
      <c r="GN1" s="286"/>
      <c r="GO1" s="286"/>
      <c r="GP1" s="286"/>
      <c r="GQ1" s="286"/>
      <c r="GR1" s="286"/>
      <c r="GS1" s="286"/>
      <c r="GT1" s="286"/>
      <c r="GU1" s="286"/>
      <c r="GV1" s="286"/>
      <c r="GW1" s="286"/>
      <c r="GX1" s="286"/>
      <c r="GY1" s="286"/>
      <c r="GZ1" s="286"/>
      <c r="HA1" s="286"/>
      <c r="HB1" s="286"/>
      <c r="HC1" s="286"/>
      <c r="HD1" s="286"/>
      <c r="HE1" s="286"/>
      <c r="HF1" s="286"/>
      <c r="HG1" s="286"/>
      <c r="HH1" s="286"/>
      <c r="HI1" s="286"/>
      <c r="HJ1" s="286"/>
      <c r="HK1" s="286"/>
      <c r="HL1" s="286"/>
      <c r="HM1" s="286"/>
      <c r="HN1" s="286"/>
      <c r="HO1" s="286"/>
      <c r="HP1" s="286"/>
      <c r="HQ1" s="286"/>
      <c r="HR1" s="286"/>
      <c r="HS1" s="286"/>
      <c r="HT1" s="286"/>
      <c r="HU1" s="286"/>
      <c r="HV1" s="286"/>
      <c r="HW1" s="286"/>
      <c r="HX1" s="286"/>
      <c r="HY1" s="286"/>
      <c r="HZ1" s="286"/>
      <c r="IA1" s="286"/>
      <c r="IB1" s="286"/>
      <c r="IC1" s="286"/>
      <c r="ID1" s="286"/>
      <c r="IE1" s="286"/>
      <c r="IF1" s="286"/>
      <c r="IG1" s="286"/>
      <c r="IH1" s="286"/>
      <c r="II1" s="286"/>
      <c r="IJ1" s="286"/>
      <c r="IK1" s="286"/>
      <c r="IL1" s="286"/>
      <c r="IM1" s="286"/>
      <c r="IN1" s="286"/>
      <c r="IO1" s="286"/>
      <c r="IP1" s="286"/>
      <c r="IQ1" s="286"/>
      <c r="IR1" s="286"/>
      <c r="IS1" s="286"/>
      <c r="IT1" s="286"/>
      <c r="IU1" s="286"/>
      <c r="IV1" s="286"/>
      <c r="IW1" s="286"/>
      <c r="IX1" s="286"/>
      <c r="IY1" s="286"/>
    </row>
    <row r="2" s="278" customFormat="1" ht="42" customHeight="1" spans="1:6">
      <c r="A2" s="287" t="s">
        <v>1355</v>
      </c>
      <c r="B2" s="287"/>
      <c r="C2" s="287"/>
      <c r="D2" s="287"/>
      <c r="E2" s="287"/>
      <c r="F2" s="288"/>
    </row>
    <row r="3" s="279" customFormat="1" ht="27" customHeight="1" spans="6:6">
      <c r="F3" s="289" t="s">
        <v>69</v>
      </c>
    </row>
    <row r="4" s="280" customFormat="1" ht="30" customHeight="1" spans="1:259">
      <c r="A4" s="253" t="s">
        <v>4</v>
      </c>
      <c r="B4" s="254" t="s">
        <v>5</v>
      </c>
      <c r="C4" s="290" t="s">
        <v>40</v>
      </c>
      <c r="D4" s="256" t="s">
        <v>7</v>
      </c>
      <c r="E4" s="257" t="s">
        <v>8</v>
      </c>
      <c r="F4" s="257" t="s">
        <v>9</v>
      </c>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c r="DM4" s="291"/>
      <c r="DN4" s="291"/>
      <c r="DO4" s="291"/>
      <c r="DP4" s="291"/>
      <c r="DQ4" s="291"/>
      <c r="DR4" s="291"/>
      <c r="DS4" s="291"/>
      <c r="DT4" s="291"/>
      <c r="DU4" s="291"/>
      <c r="DV4" s="291"/>
      <c r="DW4" s="291"/>
      <c r="DX4" s="291"/>
      <c r="DY4" s="291"/>
      <c r="DZ4" s="291"/>
      <c r="EA4" s="291"/>
      <c r="EB4" s="291"/>
      <c r="EC4" s="291"/>
      <c r="ED4" s="291"/>
      <c r="EE4" s="291"/>
      <c r="EF4" s="291"/>
      <c r="EG4" s="291"/>
      <c r="EH4" s="291"/>
      <c r="EI4" s="291"/>
      <c r="EJ4" s="291"/>
      <c r="EK4" s="291"/>
      <c r="EL4" s="291"/>
      <c r="EM4" s="291"/>
      <c r="EN4" s="291"/>
      <c r="EO4" s="291"/>
      <c r="EP4" s="291"/>
      <c r="EQ4" s="291"/>
      <c r="ER4" s="291"/>
      <c r="ES4" s="291"/>
      <c r="ET4" s="291"/>
      <c r="EU4" s="291"/>
      <c r="EV4" s="291"/>
      <c r="EW4" s="291"/>
      <c r="EX4" s="291"/>
      <c r="EY4" s="291"/>
      <c r="EZ4" s="291"/>
      <c r="FA4" s="291"/>
      <c r="FB4" s="291"/>
      <c r="FC4" s="291"/>
      <c r="FD4" s="291"/>
      <c r="FE4" s="291"/>
      <c r="FF4" s="291"/>
      <c r="FG4" s="291"/>
      <c r="FH4" s="291"/>
      <c r="FI4" s="291"/>
      <c r="FJ4" s="291"/>
      <c r="FK4" s="291"/>
      <c r="FL4" s="291"/>
      <c r="FM4" s="291"/>
      <c r="FN4" s="291"/>
      <c r="FO4" s="291"/>
      <c r="FP4" s="291"/>
      <c r="FQ4" s="291"/>
      <c r="FR4" s="291"/>
      <c r="FS4" s="291"/>
      <c r="FT4" s="291"/>
      <c r="FU4" s="291"/>
      <c r="FV4" s="291"/>
      <c r="FW4" s="291"/>
      <c r="FX4" s="291"/>
      <c r="FY4" s="291"/>
      <c r="FZ4" s="291"/>
      <c r="GA4" s="291"/>
      <c r="GB4" s="291"/>
      <c r="GC4" s="291"/>
      <c r="GD4" s="291"/>
      <c r="GE4" s="291"/>
      <c r="GF4" s="291"/>
      <c r="GG4" s="291"/>
      <c r="GH4" s="291"/>
      <c r="GI4" s="291"/>
      <c r="GJ4" s="291"/>
      <c r="GK4" s="291"/>
      <c r="GL4" s="291"/>
      <c r="GM4" s="291"/>
      <c r="GN4" s="291"/>
      <c r="GO4" s="291"/>
      <c r="GP4" s="291"/>
      <c r="GQ4" s="291"/>
      <c r="GR4" s="291"/>
      <c r="GS4" s="291"/>
      <c r="GT4" s="291"/>
      <c r="GU4" s="291"/>
      <c r="GV4" s="291"/>
      <c r="GW4" s="291"/>
      <c r="GX4" s="291"/>
      <c r="GY4" s="291"/>
      <c r="GZ4" s="291"/>
      <c r="HA4" s="291"/>
      <c r="HB4" s="291"/>
      <c r="HC4" s="291"/>
      <c r="HD4" s="291"/>
      <c r="HE4" s="291"/>
      <c r="HF4" s="291"/>
      <c r="HG4" s="291"/>
      <c r="HH4" s="291"/>
      <c r="HI4" s="291"/>
      <c r="HJ4" s="291"/>
      <c r="HK4" s="291"/>
      <c r="HL4" s="291"/>
      <c r="HM4" s="291"/>
      <c r="HN4" s="291"/>
      <c r="HO4" s="291"/>
      <c r="HP4" s="291"/>
      <c r="HQ4" s="291"/>
      <c r="HR4" s="291"/>
      <c r="HS4" s="291"/>
      <c r="HT4" s="291"/>
      <c r="HU4" s="291"/>
      <c r="HV4" s="291"/>
      <c r="HW4" s="291"/>
      <c r="HX4" s="291"/>
      <c r="HY4" s="291"/>
      <c r="HZ4" s="291"/>
      <c r="IA4" s="291"/>
      <c r="IB4" s="291"/>
      <c r="IC4" s="291"/>
      <c r="ID4" s="291"/>
      <c r="IE4" s="291"/>
      <c r="IF4" s="291"/>
      <c r="IG4" s="291"/>
      <c r="IH4" s="291"/>
      <c r="II4" s="291"/>
      <c r="IJ4" s="291"/>
      <c r="IK4" s="291"/>
      <c r="IL4" s="291"/>
      <c r="IM4" s="291"/>
      <c r="IN4" s="291"/>
      <c r="IO4" s="291"/>
      <c r="IP4" s="291"/>
      <c r="IQ4" s="291"/>
      <c r="IR4" s="291"/>
      <c r="IS4" s="291"/>
      <c r="IT4" s="291"/>
      <c r="IU4" s="291"/>
      <c r="IV4" s="291"/>
      <c r="IW4" s="291"/>
      <c r="IX4" s="291"/>
      <c r="IY4" s="291"/>
    </row>
    <row r="5" s="280" customFormat="1" ht="24" customHeight="1" spans="1:257">
      <c r="A5" s="292" t="s">
        <v>1230</v>
      </c>
      <c r="B5" s="292">
        <v>400000</v>
      </c>
      <c r="C5" s="293">
        <v>270000</v>
      </c>
      <c r="D5" s="294">
        <v>239483</v>
      </c>
      <c r="E5" s="295">
        <v>0.939841922672402</v>
      </c>
      <c r="F5" s="296">
        <v>1.2389956955424</v>
      </c>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7"/>
      <c r="CE5" s="297"/>
      <c r="CF5" s="297"/>
      <c r="CG5" s="297"/>
      <c r="CH5" s="297"/>
      <c r="CI5" s="297"/>
      <c r="CJ5" s="297"/>
      <c r="CK5" s="297"/>
      <c r="CL5" s="297"/>
      <c r="CM5" s="297"/>
      <c r="CN5" s="297"/>
      <c r="CO5" s="297"/>
      <c r="CP5" s="297"/>
      <c r="CQ5" s="297"/>
      <c r="CR5" s="297"/>
      <c r="CS5" s="297"/>
      <c r="CT5" s="297"/>
      <c r="CU5" s="297"/>
      <c r="CV5" s="297"/>
      <c r="CW5" s="297"/>
      <c r="CX5" s="297"/>
      <c r="CY5" s="297"/>
      <c r="CZ5" s="297"/>
      <c r="DA5" s="297"/>
      <c r="DB5" s="297"/>
      <c r="DC5" s="297"/>
      <c r="DD5" s="297"/>
      <c r="DE5" s="297"/>
      <c r="DF5" s="297"/>
      <c r="DG5" s="297"/>
      <c r="DH5" s="297"/>
      <c r="DI5" s="297"/>
      <c r="DJ5" s="297"/>
      <c r="DK5" s="297"/>
      <c r="DL5" s="297"/>
      <c r="DM5" s="297"/>
      <c r="DN5" s="297"/>
      <c r="DO5" s="297"/>
      <c r="DP5" s="297"/>
      <c r="DQ5" s="297"/>
      <c r="DR5" s="297"/>
      <c r="DS5" s="297"/>
      <c r="DT5" s="297"/>
      <c r="DU5" s="297"/>
      <c r="DV5" s="297"/>
      <c r="DW5" s="297"/>
      <c r="DX5" s="297"/>
      <c r="DY5" s="297"/>
      <c r="DZ5" s="297"/>
      <c r="EA5" s="297"/>
      <c r="EB5" s="297"/>
      <c r="EC5" s="297"/>
      <c r="ED5" s="297"/>
      <c r="EE5" s="297"/>
      <c r="EF5" s="297"/>
      <c r="EG5" s="297"/>
      <c r="EH5" s="297"/>
      <c r="EI5" s="297"/>
      <c r="EJ5" s="297"/>
      <c r="EK5" s="297"/>
      <c r="EL5" s="297"/>
      <c r="EM5" s="297"/>
      <c r="EN5" s="297"/>
      <c r="EO5" s="297"/>
      <c r="EP5" s="297"/>
      <c r="EQ5" s="297"/>
      <c r="ER5" s="297"/>
      <c r="ES5" s="297"/>
      <c r="ET5" s="297"/>
      <c r="EU5" s="297"/>
      <c r="EV5" s="297"/>
      <c r="EW5" s="297"/>
      <c r="EX5" s="297"/>
      <c r="EY5" s="297"/>
      <c r="EZ5" s="297"/>
      <c r="FA5" s="297"/>
      <c r="FB5" s="297"/>
      <c r="FC5" s="297"/>
      <c r="FD5" s="297"/>
      <c r="FE5" s="297"/>
      <c r="FF5" s="297"/>
      <c r="FG5" s="297"/>
      <c r="FH5" s="297"/>
      <c r="FI5" s="297"/>
      <c r="FJ5" s="297"/>
      <c r="FK5" s="297"/>
      <c r="FL5" s="297"/>
      <c r="FM5" s="297"/>
      <c r="FN5" s="297"/>
      <c r="FO5" s="297"/>
      <c r="FP5" s="297"/>
      <c r="FQ5" s="297"/>
      <c r="FR5" s="297"/>
      <c r="FS5" s="297"/>
      <c r="FT5" s="297"/>
      <c r="FU5" s="297"/>
      <c r="FV5" s="297"/>
      <c r="FW5" s="297"/>
      <c r="FX5" s="297"/>
      <c r="FY5" s="297"/>
      <c r="FZ5" s="297"/>
      <c r="GA5" s="297"/>
      <c r="GB5" s="297"/>
      <c r="GC5" s="297"/>
      <c r="GD5" s="297"/>
      <c r="GE5" s="297"/>
      <c r="GF5" s="297"/>
      <c r="GG5" s="297"/>
      <c r="GH5" s="297"/>
      <c r="GI5" s="297"/>
      <c r="GJ5" s="297"/>
      <c r="GK5" s="297"/>
      <c r="GL5" s="297"/>
      <c r="GM5" s="297"/>
      <c r="GN5" s="297"/>
      <c r="GO5" s="297"/>
      <c r="GP5" s="297"/>
      <c r="GQ5" s="297"/>
      <c r="GR5" s="297"/>
      <c r="GS5" s="297"/>
      <c r="GT5" s="297"/>
      <c r="GU5" s="297"/>
      <c r="GV5" s="297"/>
      <c r="GW5" s="297"/>
      <c r="GX5" s="297"/>
      <c r="GY5" s="297"/>
      <c r="GZ5" s="297"/>
      <c r="HA5" s="297"/>
      <c r="HB5" s="297"/>
      <c r="HC5" s="297"/>
      <c r="HD5" s="297"/>
      <c r="HE5" s="297"/>
      <c r="HF5" s="297"/>
      <c r="HG5" s="297"/>
      <c r="HH5" s="297"/>
      <c r="HI5" s="297"/>
      <c r="HJ5" s="297"/>
      <c r="HK5" s="297"/>
      <c r="HL5" s="297"/>
      <c r="HM5" s="297"/>
      <c r="HN5" s="297"/>
      <c r="HO5" s="297"/>
      <c r="HP5" s="297"/>
      <c r="HQ5" s="297"/>
      <c r="HR5" s="297"/>
      <c r="HS5" s="297"/>
      <c r="HT5" s="297"/>
      <c r="HU5" s="297"/>
      <c r="HV5" s="297"/>
      <c r="HW5" s="297"/>
      <c r="HX5" s="297"/>
      <c r="HY5" s="297"/>
      <c r="HZ5" s="297"/>
      <c r="IA5" s="297"/>
      <c r="IB5" s="297"/>
      <c r="IC5" s="297"/>
      <c r="ID5" s="297"/>
      <c r="IE5" s="297"/>
      <c r="IF5" s="297"/>
      <c r="IG5" s="297"/>
      <c r="IH5" s="297"/>
      <c r="II5" s="297"/>
      <c r="IJ5" s="297"/>
      <c r="IK5" s="297"/>
      <c r="IL5" s="297"/>
      <c r="IM5" s="297"/>
      <c r="IN5" s="297"/>
      <c r="IO5" s="297"/>
      <c r="IP5" s="297"/>
      <c r="IQ5" s="297"/>
      <c r="IR5" s="297"/>
      <c r="IS5" s="297"/>
      <c r="IT5" s="297"/>
      <c r="IU5" s="297"/>
      <c r="IV5" s="297"/>
      <c r="IW5" s="297"/>
    </row>
    <row r="6" s="281" customFormat="1" ht="24" customHeight="1" spans="1:257">
      <c r="A6" s="298" t="s">
        <v>1231</v>
      </c>
      <c r="B6" s="298"/>
      <c r="C6" s="299"/>
      <c r="D6" s="300"/>
      <c r="E6" s="301">
        <v>0</v>
      </c>
      <c r="F6" s="302">
        <v>0</v>
      </c>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L6" s="297"/>
      <c r="CM6" s="297"/>
      <c r="CN6" s="297"/>
      <c r="CO6" s="297"/>
      <c r="CP6" s="297"/>
      <c r="CQ6" s="297"/>
      <c r="CR6" s="297"/>
      <c r="CS6" s="297"/>
      <c r="CT6" s="297"/>
      <c r="CU6" s="297"/>
      <c r="CV6" s="297"/>
      <c r="CW6" s="297"/>
      <c r="CX6" s="297"/>
      <c r="CY6" s="297"/>
      <c r="CZ6" s="297"/>
      <c r="DA6" s="297"/>
      <c r="DB6" s="297"/>
      <c r="DC6" s="297"/>
      <c r="DD6" s="297"/>
      <c r="DE6" s="297"/>
      <c r="DF6" s="297"/>
      <c r="DG6" s="297"/>
      <c r="DH6" s="297"/>
      <c r="DI6" s="297"/>
      <c r="DJ6" s="297"/>
      <c r="DK6" s="297"/>
      <c r="DL6" s="297"/>
      <c r="DM6" s="297"/>
      <c r="DN6" s="297"/>
      <c r="DO6" s="297"/>
      <c r="DP6" s="297"/>
      <c r="DQ6" s="297"/>
      <c r="DR6" s="297"/>
      <c r="DS6" s="297"/>
      <c r="DT6" s="297"/>
      <c r="DU6" s="297"/>
      <c r="DV6" s="297"/>
      <c r="DW6" s="297"/>
      <c r="DX6" s="297"/>
      <c r="DY6" s="297"/>
      <c r="DZ6" s="297"/>
      <c r="EA6" s="297"/>
      <c r="EB6" s="297"/>
      <c r="EC6" s="297"/>
      <c r="ED6" s="297"/>
      <c r="EE6" s="297"/>
      <c r="EF6" s="297"/>
      <c r="EG6" s="297"/>
      <c r="EH6" s="297"/>
      <c r="EI6" s="297"/>
      <c r="EJ6" s="297"/>
      <c r="EK6" s="297"/>
      <c r="EL6" s="297"/>
      <c r="EM6" s="297"/>
      <c r="EN6" s="297"/>
      <c r="EO6" s="297"/>
      <c r="EP6" s="297"/>
      <c r="EQ6" s="297"/>
      <c r="ER6" s="297"/>
      <c r="ES6" s="297"/>
      <c r="ET6" s="297"/>
      <c r="EU6" s="297"/>
      <c r="EV6" s="297"/>
      <c r="EW6" s="297"/>
      <c r="EX6" s="297"/>
      <c r="EY6" s="297"/>
      <c r="EZ6" s="297"/>
      <c r="FA6" s="297"/>
      <c r="FB6" s="297"/>
      <c r="FC6" s="297"/>
      <c r="FD6" s="297"/>
      <c r="FE6" s="297"/>
      <c r="FF6" s="297"/>
      <c r="FG6" s="297"/>
      <c r="FH6" s="297"/>
      <c r="FI6" s="297"/>
      <c r="FJ6" s="297"/>
      <c r="FK6" s="297"/>
      <c r="FL6" s="297"/>
      <c r="FM6" s="297"/>
      <c r="FN6" s="297"/>
      <c r="FO6" s="297"/>
      <c r="FP6" s="297"/>
      <c r="FQ6" s="297"/>
      <c r="FR6" s="297"/>
      <c r="FS6" s="297"/>
      <c r="FT6" s="297"/>
      <c r="FU6" s="297"/>
      <c r="FV6" s="297"/>
      <c r="FW6" s="297"/>
      <c r="FX6" s="297"/>
      <c r="FY6" s="297"/>
      <c r="FZ6" s="297"/>
      <c r="GA6" s="297"/>
      <c r="GB6" s="297"/>
      <c r="GC6" s="297"/>
      <c r="GD6" s="297"/>
      <c r="GE6" s="297"/>
      <c r="GF6" s="297"/>
      <c r="GG6" s="297"/>
      <c r="GH6" s="297"/>
      <c r="GI6" s="297"/>
      <c r="GJ6" s="297"/>
      <c r="GK6" s="297"/>
      <c r="GL6" s="297"/>
      <c r="GM6" s="297"/>
      <c r="GN6" s="297"/>
      <c r="GO6" s="297"/>
      <c r="GP6" s="297"/>
      <c r="GQ6" s="297"/>
      <c r="GR6" s="297"/>
      <c r="GS6" s="297"/>
      <c r="GT6" s="297"/>
      <c r="GU6" s="297"/>
      <c r="GV6" s="297"/>
      <c r="GW6" s="297"/>
      <c r="GX6" s="297"/>
      <c r="GY6" s="297"/>
      <c r="GZ6" s="297"/>
      <c r="HA6" s="297"/>
      <c r="HB6" s="297"/>
      <c r="HC6" s="297"/>
      <c r="HD6" s="297"/>
      <c r="HE6" s="297"/>
      <c r="HF6" s="297"/>
      <c r="HG6" s="297"/>
      <c r="HH6" s="297"/>
      <c r="HI6" s="297"/>
      <c r="HJ6" s="297"/>
      <c r="HK6" s="297"/>
      <c r="HL6" s="297"/>
      <c r="HM6" s="297"/>
      <c r="HN6" s="297"/>
      <c r="HO6" s="297"/>
      <c r="HP6" s="297"/>
      <c r="HQ6" s="297"/>
      <c r="HR6" s="297"/>
      <c r="HS6" s="297"/>
      <c r="HT6" s="297"/>
      <c r="HU6" s="297"/>
      <c r="HV6" s="297"/>
      <c r="HW6" s="297"/>
      <c r="HX6" s="297"/>
      <c r="HY6" s="297"/>
      <c r="HZ6" s="297"/>
      <c r="IA6" s="297"/>
      <c r="IB6" s="297"/>
      <c r="IC6" s="297"/>
      <c r="ID6" s="297"/>
      <c r="IE6" s="297"/>
      <c r="IF6" s="297"/>
      <c r="IG6" s="297"/>
      <c r="IH6" s="297"/>
      <c r="II6" s="297"/>
      <c r="IJ6" s="297"/>
      <c r="IK6" s="297"/>
      <c r="IL6" s="297"/>
      <c r="IM6" s="297"/>
      <c r="IN6" s="297"/>
      <c r="IO6" s="297"/>
      <c r="IP6" s="297"/>
      <c r="IQ6" s="297"/>
      <c r="IR6" s="297"/>
      <c r="IS6" s="297"/>
      <c r="IT6" s="297"/>
      <c r="IU6" s="297"/>
      <c r="IV6" s="297"/>
      <c r="IW6" s="297"/>
    </row>
    <row r="7" s="281" customFormat="1" ht="24" customHeight="1" spans="1:257">
      <c r="A7" s="298" t="s">
        <v>1232</v>
      </c>
      <c r="B7" s="298"/>
      <c r="C7" s="299"/>
      <c r="D7" s="300"/>
      <c r="E7" s="301">
        <v>0</v>
      </c>
      <c r="F7" s="302">
        <v>0</v>
      </c>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c r="BP7" s="297"/>
      <c r="BQ7" s="297"/>
      <c r="BR7" s="297"/>
      <c r="BS7" s="297"/>
      <c r="BT7" s="297"/>
      <c r="BU7" s="297"/>
      <c r="BV7" s="297"/>
      <c r="BW7" s="297"/>
      <c r="BX7" s="297"/>
      <c r="BY7" s="297"/>
      <c r="BZ7" s="297"/>
      <c r="CA7" s="297"/>
      <c r="CB7" s="297"/>
      <c r="CC7" s="297"/>
      <c r="CD7" s="297"/>
      <c r="CE7" s="297"/>
      <c r="CF7" s="297"/>
      <c r="CG7" s="297"/>
      <c r="CH7" s="297"/>
      <c r="CI7" s="297"/>
      <c r="CJ7" s="297"/>
      <c r="CK7" s="297"/>
      <c r="CL7" s="297"/>
      <c r="CM7" s="297"/>
      <c r="CN7" s="297"/>
      <c r="CO7" s="297"/>
      <c r="CP7" s="297"/>
      <c r="CQ7" s="297"/>
      <c r="CR7" s="297"/>
      <c r="CS7" s="297"/>
      <c r="CT7" s="297"/>
      <c r="CU7" s="297"/>
      <c r="CV7" s="297"/>
      <c r="CW7" s="297"/>
      <c r="CX7" s="297"/>
      <c r="CY7" s="297"/>
      <c r="CZ7" s="297"/>
      <c r="DA7" s="297"/>
      <c r="DB7" s="297"/>
      <c r="DC7" s="297"/>
      <c r="DD7" s="297"/>
      <c r="DE7" s="297"/>
      <c r="DF7" s="297"/>
      <c r="DG7" s="297"/>
      <c r="DH7" s="297"/>
      <c r="DI7" s="297"/>
      <c r="DJ7" s="297"/>
      <c r="DK7" s="297"/>
      <c r="DL7" s="297"/>
      <c r="DM7" s="297"/>
      <c r="DN7" s="297"/>
      <c r="DO7" s="297"/>
      <c r="DP7" s="297"/>
      <c r="DQ7" s="297"/>
      <c r="DR7" s="297"/>
      <c r="DS7" s="297"/>
      <c r="DT7" s="297"/>
      <c r="DU7" s="297"/>
      <c r="DV7" s="297"/>
      <c r="DW7" s="297"/>
      <c r="DX7" s="297"/>
      <c r="DY7" s="297"/>
      <c r="DZ7" s="297"/>
      <c r="EA7" s="297"/>
      <c r="EB7" s="297"/>
      <c r="EC7" s="297"/>
      <c r="ED7" s="297"/>
      <c r="EE7" s="297"/>
      <c r="EF7" s="297"/>
      <c r="EG7" s="297"/>
      <c r="EH7" s="297"/>
      <c r="EI7" s="297"/>
      <c r="EJ7" s="297"/>
      <c r="EK7" s="297"/>
      <c r="EL7" s="297"/>
      <c r="EM7" s="297"/>
      <c r="EN7" s="297"/>
      <c r="EO7" s="297"/>
      <c r="EP7" s="297"/>
      <c r="EQ7" s="297"/>
      <c r="ER7" s="297"/>
      <c r="ES7" s="297"/>
      <c r="ET7" s="297"/>
      <c r="EU7" s="297"/>
      <c r="EV7" s="297"/>
      <c r="EW7" s="297"/>
      <c r="EX7" s="297"/>
      <c r="EY7" s="297"/>
      <c r="EZ7" s="297"/>
      <c r="FA7" s="297"/>
      <c r="FB7" s="297"/>
      <c r="FC7" s="297"/>
      <c r="FD7" s="297"/>
      <c r="FE7" s="297"/>
      <c r="FF7" s="297"/>
      <c r="FG7" s="297"/>
      <c r="FH7" s="297"/>
      <c r="FI7" s="297"/>
      <c r="FJ7" s="297"/>
      <c r="FK7" s="297"/>
      <c r="FL7" s="297"/>
      <c r="FM7" s="297"/>
      <c r="FN7" s="297"/>
      <c r="FO7" s="297"/>
      <c r="FP7" s="297"/>
      <c r="FQ7" s="297"/>
      <c r="FR7" s="297"/>
      <c r="FS7" s="297"/>
      <c r="FT7" s="297"/>
      <c r="FU7" s="297"/>
      <c r="FV7" s="297"/>
      <c r="FW7" s="297"/>
      <c r="FX7" s="297"/>
      <c r="FY7" s="297"/>
      <c r="FZ7" s="297"/>
      <c r="GA7" s="297"/>
      <c r="GB7" s="297"/>
      <c r="GC7" s="297"/>
      <c r="GD7" s="297"/>
      <c r="GE7" s="297"/>
      <c r="GF7" s="297"/>
      <c r="GG7" s="297"/>
      <c r="GH7" s="297"/>
      <c r="GI7" s="297"/>
      <c r="GJ7" s="297"/>
      <c r="GK7" s="297"/>
      <c r="GL7" s="297"/>
      <c r="GM7" s="297"/>
      <c r="GN7" s="297"/>
      <c r="GO7" s="297"/>
      <c r="GP7" s="297"/>
      <c r="GQ7" s="297"/>
      <c r="GR7" s="297"/>
      <c r="GS7" s="297"/>
      <c r="GT7" s="297"/>
      <c r="GU7" s="297"/>
      <c r="GV7" s="297"/>
      <c r="GW7" s="297"/>
      <c r="GX7" s="297"/>
      <c r="GY7" s="297"/>
      <c r="GZ7" s="297"/>
      <c r="HA7" s="297"/>
      <c r="HB7" s="297"/>
      <c r="HC7" s="297"/>
      <c r="HD7" s="297"/>
      <c r="HE7" s="297"/>
      <c r="HF7" s="297"/>
      <c r="HG7" s="297"/>
      <c r="HH7" s="297"/>
      <c r="HI7" s="297"/>
      <c r="HJ7" s="297"/>
      <c r="HK7" s="297"/>
      <c r="HL7" s="297"/>
      <c r="HM7" s="297"/>
      <c r="HN7" s="297"/>
      <c r="HO7" s="297"/>
      <c r="HP7" s="297"/>
      <c r="HQ7" s="297"/>
      <c r="HR7" s="297"/>
      <c r="HS7" s="297"/>
      <c r="HT7" s="297"/>
      <c r="HU7" s="297"/>
      <c r="HV7" s="297"/>
      <c r="HW7" s="297"/>
      <c r="HX7" s="297"/>
      <c r="HY7" s="297"/>
      <c r="HZ7" s="297"/>
      <c r="IA7" s="297"/>
      <c r="IB7" s="297"/>
      <c r="IC7" s="297"/>
      <c r="ID7" s="297"/>
      <c r="IE7" s="297"/>
      <c r="IF7" s="297"/>
      <c r="IG7" s="297"/>
      <c r="IH7" s="297"/>
      <c r="II7" s="297"/>
      <c r="IJ7" s="297"/>
      <c r="IK7" s="297"/>
      <c r="IL7" s="297"/>
      <c r="IM7" s="297"/>
      <c r="IN7" s="297"/>
      <c r="IO7" s="297"/>
      <c r="IP7" s="297"/>
      <c r="IQ7" s="297"/>
      <c r="IR7" s="297"/>
      <c r="IS7" s="297"/>
      <c r="IT7" s="297"/>
      <c r="IU7" s="297"/>
      <c r="IV7" s="297"/>
      <c r="IW7" s="297"/>
    </row>
    <row r="8" s="281" customFormat="1" ht="24" customHeight="1" spans="1:257">
      <c r="A8" s="298" t="s">
        <v>1233</v>
      </c>
      <c r="B8" s="298">
        <v>19500</v>
      </c>
      <c r="C8" s="299">
        <v>6153</v>
      </c>
      <c r="D8" s="300">
        <v>9484</v>
      </c>
      <c r="E8" s="301">
        <v>1.54136193726637</v>
      </c>
      <c r="F8" s="302">
        <v>1.30400109995875</v>
      </c>
      <c r="G8" s="297"/>
      <c r="H8" s="297"/>
      <c r="I8" s="297"/>
      <c r="J8" s="297"/>
      <c r="K8" s="312"/>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297"/>
      <c r="BJ8" s="297"/>
      <c r="BK8" s="297"/>
      <c r="BL8" s="297"/>
      <c r="BM8" s="297"/>
      <c r="BN8" s="297"/>
      <c r="BO8" s="297"/>
      <c r="BP8" s="297"/>
      <c r="BQ8" s="297"/>
      <c r="BR8" s="297"/>
      <c r="BS8" s="297"/>
      <c r="BT8" s="297"/>
      <c r="BU8" s="297"/>
      <c r="BV8" s="297"/>
      <c r="BW8" s="297"/>
      <c r="BX8" s="297"/>
      <c r="BY8" s="297"/>
      <c r="BZ8" s="297"/>
      <c r="CA8" s="297"/>
      <c r="CB8" s="297"/>
      <c r="CC8" s="297"/>
      <c r="CD8" s="297"/>
      <c r="CE8" s="297"/>
      <c r="CF8" s="297"/>
      <c r="CG8" s="297"/>
      <c r="CH8" s="297"/>
      <c r="CI8" s="297"/>
      <c r="CJ8" s="297"/>
      <c r="CK8" s="297"/>
      <c r="CL8" s="297"/>
      <c r="CM8" s="297"/>
      <c r="CN8" s="297"/>
      <c r="CO8" s="297"/>
      <c r="CP8" s="297"/>
      <c r="CQ8" s="297"/>
      <c r="CR8" s="297"/>
      <c r="CS8" s="297"/>
      <c r="CT8" s="297"/>
      <c r="CU8" s="297"/>
      <c r="CV8" s="297"/>
      <c r="CW8" s="297"/>
      <c r="CX8" s="297"/>
      <c r="CY8" s="297"/>
      <c r="CZ8" s="297"/>
      <c r="DA8" s="297"/>
      <c r="DB8" s="297"/>
      <c r="DC8" s="297"/>
      <c r="DD8" s="297"/>
      <c r="DE8" s="297"/>
      <c r="DF8" s="297"/>
      <c r="DG8" s="297"/>
      <c r="DH8" s="297"/>
      <c r="DI8" s="297"/>
      <c r="DJ8" s="297"/>
      <c r="DK8" s="297"/>
      <c r="DL8" s="297"/>
      <c r="DM8" s="297"/>
      <c r="DN8" s="297"/>
      <c r="DO8" s="297"/>
      <c r="DP8" s="297"/>
      <c r="DQ8" s="297"/>
      <c r="DR8" s="297"/>
      <c r="DS8" s="297"/>
      <c r="DT8" s="297"/>
      <c r="DU8" s="297"/>
      <c r="DV8" s="297"/>
      <c r="DW8" s="297"/>
      <c r="DX8" s="297"/>
      <c r="DY8" s="297"/>
      <c r="DZ8" s="297"/>
      <c r="EA8" s="297"/>
      <c r="EB8" s="297"/>
      <c r="EC8" s="297"/>
      <c r="ED8" s="297"/>
      <c r="EE8" s="297"/>
      <c r="EF8" s="297"/>
      <c r="EG8" s="297"/>
      <c r="EH8" s="297"/>
      <c r="EI8" s="297"/>
      <c r="EJ8" s="297"/>
      <c r="EK8" s="297"/>
      <c r="EL8" s="297"/>
      <c r="EM8" s="297"/>
      <c r="EN8" s="297"/>
      <c r="EO8" s="297"/>
      <c r="EP8" s="297"/>
      <c r="EQ8" s="297"/>
      <c r="ER8" s="297"/>
      <c r="ES8" s="297"/>
      <c r="ET8" s="297"/>
      <c r="EU8" s="297"/>
      <c r="EV8" s="297"/>
      <c r="EW8" s="297"/>
      <c r="EX8" s="297"/>
      <c r="EY8" s="297"/>
      <c r="EZ8" s="297"/>
      <c r="FA8" s="297"/>
      <c r="FB8" s="297"/>
      <c r="FC8" s="297"/>
      <c r="FD8" s="297"/>
      <c r="FE8" s="297"/>
      <c r="FF8" s="297"/>
      <c r="FG8" s="297"/>
      <c r="FH8" s="297"/>
      <c r="FI8" s="297"/>
      <c r="FJ8" s="297"/>
      <c r="FK8" s="297"/>
      <c r="FL8" s="297"/>
      <c r="FM8" s="297"/>
      <c r="FN8" s="297"/>
      <c r="FO8" s="297"/>
      <c r="FP8" s="297"/>
      <c r="FQ8" s="297"/>
      <c r="FR8" s="297"/>
      <c r="FS8" s="297"/>
      <c r="FT8" s="297"/>
      <c r="FU8" s="297"/>
      <c r="FV8" s="297"/>
      <c r="FW8" s="297"/>
      <c r="FX8" s="297"/>
      <c r="FY8" s="297"/>
      <c r="FZ8" s="297"/>
      <c r="GA8" s="297"/>
      <c r="GB8" s="297"/>
      <c r="GC8" s="297"/>
      <c r="GD8" s="297"/>
      <c r="GE8" s="297"/>
      <c r="GF8" s="297"/>
      <c r="GG8" s="297"/>
      <c r="GH8" s="297"/>
      <c r="GI8" s="297"/>
      <c r="GJ8" s="297"/>
      <c r="GK8" s="297"/>
      <c r="GL8" s="297"/>
      <c r="GM8" s="297"/>
      <c r="GN8" s="297"/>
      <c r="GO8" s="297"/>
      <c r="GP8" s="297"/>
      <c r="GQ8" s="297"/>
      <c r="GR8" s="297"/>
      <c r="GS8" s="297"/>
      <c r="GT8" s="297"/>
      <c r="GU8" s="297"/>
      <c r="GV8" s="297"/>
      <c r="GW8" s="297"/>
      <c r="GX8" s="297"/>
      <c r="GY8" s="297"/>
      <c r="GZ8" s="297"/>
      <c r="HA8" s="297"/>
      <c r="HB8" s="297"/>
      <c r="HC8" s="297"/>
      <c r="HD8" s="297"/>
      <c r="HE8" s="297"/>
      <c r="HF8" s="297"/>
      <c r="HG8" s="297"/>
      <c r="HH8" s="297"/>
      <c r="HI8" s="297"/>
      <c r="HJ8" s="297"/>
      <c r="HK8" s="297"/>
      <c r="HL8" s="297"/>
      <c r="HM8" s="297"/>
      <c r="HN8" s="297"/>
      <c r="HO8" s="297"/>
      <c r="HP8" s="297"/>
      <c r="HQ8" s="297"/>
      <c r="HR8" s="297"/>
      <c r="HS8" s="297"/>
      <c r="HT8" s="297"/>
      <c r="HU8" s="297"/>
      <c r="HV8" s="297"/>
      <c r="HW8" s="297"/>
      <c r="HX8" s="297"/>
      <c r="HY8" s="297"/>
      <c r="HZ8" s="297"/>
      <c r="IA8" s="297"/>
      <c r="IB8" s="297"/>
      <c r="IC8" s="297"/>
      <c r="ID8" s="297"/>
      <c r="IE8" s="297"/>
      <c r="IF8" s="297"/>
      <c r="IG8" s="297"/>
      <c r="IH8" s="297"/>
      <c r="II8" s="297"/>
      <c r="IJ8" s="297"/>
      <c r="IK8" s="297"/>
      <c r="IL8" s="297"/>
      <c r="IM8" s="297"/>
      <c r="IN8" s="297"/>
      <c r="IO8" s="297"/>
      <c r="IP8" s="297"/>
      <c r="IQ8" s="297"/>
      <c r="IR8" s="297"/>
      <c r="IS8" s="297"/>
      <c r="IT8" s="297"/>
      <c r="IU8" s="297"/>
      <c r="IV8" s="297"/>
      <c r="IW8" s="297"/>
    </row>
    <row r="9" s="281" customFormat="1" ht="24" customHeight="1" spans="1:257">
      <c r="A9" s="298" t="s">
        <v>1234</v>
      </c>
      <c r="B9" s="298">
        <v>0</v>
      </c>
      <c r="C9" s="303">
        <v>188</v>
      </c>
      <c r="D9" s="300">
        <v>253</v>
      </c>
      <c r="E9" s="301">
        <v>0</v>
      </c>
      <c r="F9" s="302">
        <v>1.75694444444444</v>
      </c>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297"/>
      <c r="BN9" s="297"/>
      <c r="BO9" s="297"/>
      <c r="BP9" s="297"/>
      <c r="BQ9" s="297"/>
      <c r="BR9" s="297"/>
      <c r="BS9" s="297"/>
      <c r="BT9" s="297"/>
      <c r="BU9" s="297"/>
      <c r="BV9" s="297"/>
      <c r="BW9" s="297"/>
      <c r="BX9" s="297"/>
      <c r="BY9" s="297"/>
      <c r="BZ9" s="297"/>
      <c r="CA9" s="297"/>
      <c r="CB9" s="297"/>
      <c r="CC9" s="297"/>
      <c r="CD9" s="297"/>
      <c r="CE9" s="297"/>
      <c r="CF9" s="297"/>
      <c r="CG9" s="297"/>
      <c r="CH9" s="297"/>
      <c r="CI9" s="297"/>
      <c r="CJ9" s="297"/>
      <c r="CK9" s="297"/>
      <c r="CL9" s="297"/>
      <c r="CM9" s="297"/>
      <c r="CN9" s="297"/>
      <c r="CO9" s="297"/>
      <c r="CP9" s="297"/>
      <c r="CQ9" s="297"/>
      <c r="CR9" s="297"/>
      <c r="CS9" s="297"/>
      <c r="CT9" s="297"/>
      <c r="CU9" s="297"/>
      <c r="CV9" s="297"/>
      <c r="CW9" s="297"/>
      <c r="CX9" s="297"/>
      <c r="CY9" s="297"/>
      <c r="CZ9" s="297"/>
      <c r="DA9" s="297"/>
      <c r="DB9" s="297"/>
      <c r="DC9" s="297"/>
      <c r="DD9" s="297"/>
      <c r="DE9" s="297"/>
      <c r="DF9" s="297"/>
      <c r="DG9" s="297"/>
      <c r="DH9" s="297"/>
      <c r="DI9" s="297"/>
      <c r="DJ9" s="297"/>
      <c r="DK9" s="297"/>
      <c r="DL9" s="297"/>
      <c r="DM9" s="297"/>
      <c r="DN9" s="297"/>
      <c r="DO9" s="297"/>
      <c r="DP9" s="297"/>
      <c r="DQ9" s="297"/>
      <c r="DR9" s="297"/>
      <c r="DS9" s="297"/>
      <c r="DT9" s="297"/>
      <c r="DU9" s="297"/>
      <c r="DV9" s="297"/>
      <c r="DW9" s="297"/>
      <c r="DX9" s="297"/>
      <c r="DY9" s="297"/>
      <c r="DZ9" s="297"/>
      <c r="EA9" s="297"/>
      <c r="EB9" s="297"/>
      <c r="EC9" s="297"/>
      <c r="ED9" s="297"/>
      <c r="EE9" s="297"/>
      <c r="EF9" s="297"/>
      <c r="EG9" s="297"/>
      <c r="EH9" s="297"/>
      <c r="EI9" s="297"/>
      <c r="EJ9" s="297"/>
      <c r="EK9" s="297"/>
      <c r="EL9" s="297"/>
      <c r="EM9" s="297"/>
      <c r="EN9" s="297"/>
      <c r="EO9" s="297"/>
      <c r="EP9" s="297"/>
      <c r="EQ9" s="297"/>
      <c r="ER9" s="297"/>
      <c r="ES9" s="297"/>
      <c r="ET9" s="297"/>
      <c r="EU9" s="297"/>
      <c r="EV9" s="297"/>
      <c r="EW9" s="297"/>
      <c r="EX9" s="297"/>
      <c r="EY9" s="297"/>
      <c r="EZ9" s="297"/>
      <c r="FA9" s="297"/>
      <c r="FB9" s="297"/>
      <c r="FC9" s="297"/>
      <c r="FD9" s="297"/>
      <c r="FE9" s="297"/>
      <c r="FF9" s="297"/>
      <c r="FG9" s="297"/>
      <c r="FH9" s="297"/>
      <c r="FI9" s="297"/>
      <c r="FJ9" s="297"/>
      <c r="FK9" s="297"/>
      <c r="FL9" s="297"/>
      <c r="FM9" s="297"/>
      <c r="FN9" s="297"/>
      <c r="FO9" s="297"/>
      <c r="FP9" s="297"/>
      <c r="FQ9" s="297"/>
      <c r="FR9" s="297"/>
      <c r="FS9" s="297"/>
      <c r="FT9" s="297"/>
      <c r="FU9" s="297"/>
      <c r="FV9" s="297"/>
      <c r="FW9" s="297"/>
      <c r="FX9" s="297"/>
      <c r="FY9" s="297"/>
      <c r="FZ9" s="297"/>
      <c r="GA9" s="297"/>
      <c r="GB9" s="297"/>
      <c r="GC9" s="297"/>
      <c r="GD9" s="297"/>
      <c r="GE9" s="297"/>
      <c r="GF9" s="297"/>
      <c r="GG9" s="297"/>
      <c r="GH9" s="297"/>
      <c r="GI9" s="297"/>
      <c r="GJ9" s="297"/>
      <c r="GK9" s="297"/>
      <c r="GL9" s="297"/>
      <c r="GM9" s="297"/>
      <c r="GN9" s="297"/>
      <c r="GO9" s="297"/>
      <c r="GP9" s="297"/>
      <c r="GQ9" s="297"/>
      <c r="GR9" s="297"/>
      <c r="GS9" s="297"/>
      <c r="GT9" s="297"/>
      <c r="GU9" s="297"/>
      <c r="GV9" s="297"/>
      <c r="GW9" s="297"/>
      <c r="GX9" s="297"/>
      <c r="GY9" s="297"/>
      <c r="GZ9" s="297"/>
      <c r="HA9" s="297"/>
      <c r="HB9" s="297"/>
      <c r="HC9" s="297"/>
      <c r="HD9" s="297"/>
      <c r="HE9" s="297"/>
      <c r="HF9" s="297"/>
      <c r="HG9" s="297"/>
      <c r="HH9" s="297"/>
      <c r="HI9" s="297"/>
      <c r="HJ9" s="297"/>
      <c r="HK9" s="297"/>
      <c r="HL9" s="297"/>
      <c r="HM9" s="297"/>
      <c r="HN9" s="297"/>
      <c r="HO9" s="297"/>
      <c r="HP9" s="297"/>
      <c r="HQ9" s="297"/>
      <c r="HR9" s="297"/>
      <c r="HS9" s="297"/>
      <c r="HT9" s="297"/>
      <c r="HU9" s="297"/>
      <c r="HV9" s="297"/>
      <c r="HW9" s="297"/>
      <c r="HX9" s="297"/>
      <c r="HY9" s="297"/>
      <c r="HZ9" s="297"/>
      <c r="IA9" s="297"/>
      <c r="IB9" s="297"/>
      <c r="IC9" s="297"/>
      <c r="ID9" s="297"/>
      <c r="IE9" s="297"/>
      <c r="IF9" s="297"/>
      <c r="IG9" s="297"/>
      <c r="IH9" s="297"/>
      <c r="II9" s="297"/>
      <c r="IJ9" s="297"/>
      <c r="IK9" s="297"/>
      <c r="IL9" s="297"/>
      <c r="IM9" s="297"/>
      <c r="IN9" s="297"/>
      <c r="IO9" s="297"/>
      <c r="IP9" s="297"/>
      <c r="IQ9" s="297"/>
      <c r="IR9" s="297"/>
      <c r="IS9" s="297"/>
      <c r="IT9" s="297"/>
      <c r="IU9" s="297"/>
      <c r="IV9" s="297"/>
      <c r="IW9" s="297"/>
    </row>
    <row r="10" s="281" customFormat="1" ht="24" customHeight="1" spans="1:257">
      <c r="A10" s="298" t="s">
        <v>1235</v>
      </c>
      <c r="B10" s="298">
        <v>377500</v>
      </c>
      <c r="C10" s="303">
        <v>259943</v>
      </c>
      <c r="D10" s="300">
        <v>226030</v>
      </c>
      <c r="E10" s="301">
        <v>0.92278611758654</v>
      </c>
      <c r="F10" s="302">
        <v>1.23710380988348</v>
      </c>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97"/>
      <c r="CO10" s="297"/>
      <c r="CP10" s="297"/>
      <c r="CQ10" s="297"/>
      <c r="CR10" s="297"/>
      <c r="CS10" s="297"/>
      <c r="CT10" s="297"/>
      <c r="CU10" s="297"/>
      <c r="CV10" s="297"/>
      <c r="CW10" s="297"/>
      <c r="CX10" s="297"/>
      <c r="CY10" s="297"/>
      <c r="CZ10" s="297"/>
      <c r="DA10" s="297"/>
      <c r="DB10" s="297"/>
      <c r="DC10" s="297"/>
      <c r="DD10" s="297"/>
      <c r="DE10" s="297"/>
      <c r="DF10" s="297"/>
      <c r="DG10" s="297"/>
      <c r="DH10" s="297"/>
      <c r="DI10" s="297"/>
      <c r="DJ10" s="297"/>
      <c r="DK10" s="297"/>
      <c r="DL10" s="297"/>
      <c r="DM10" s="297"/>
      <c r="DN10" s="297"/>
      <c r="DO10" s="297"/>
      <c r="DP10" s="297"/>
      <c r="DQ10" s="297"/>
      <c r="DR10" s="297"/>
      <c r="DS10" s="297"/>
      <c r="DT10" s="297"/>
      <c r="DU10" s="297"/>
      <c r="DV10" s="297"/>
      <c r="DW10" s="297"/>
      <c r="DX10" s="297"/>
      <c r="DY10" s="297"/>
      <c r="DZ10" s="297"/>
      <c r="EA10" s="297"/>
      <c r="EB10" s="297"/>
      <c r="EC10" s="297"/>
      <c r="ED10" s="297"/>
      <c r="EE10" s="297"/>
      <c r="EF10" s="297"/>
      <c r="EG10" s="297"/>
      <c r="EH10" s="297"/>
      <c r="EI10" s="297"/>
      <c r="EJ10" s="297"/>
      <c r="EK10" s="297"/>
      <c r="EL10" s="297"/>
      <c r="EM10" s="297"/>
      <c r="EN10" s="297"/>
      <c r="EO10" s="297"/>
      <c r="EP10" s="297"/>
      <c r="EQ10" s="297"/>
      <c r="ER10" s="297"/>
      <c r="ES10" s="297"/>
      <c r="ET10" s="297"/>
      <c r="EU10" s="297"/>
      <c r="EV10" s="297"/>
      <c r="EW10" s="297"/>
      <c r="EX10" s="297"/>
      <c r="EY10" s="297"/>
      <c r="EZ10" s="297"/>
      <c r="FA10" s="297"/>
      <c r="FB10" s="297"/>
      <c r="FC10" s="297"/>
      <c r="FD10" s="297"/>
      <c r="FE10" s="297"/>
      <c r="FF10" s="297"/>
      <c r="FG10" s="297"/>
      <c r="FH10" s="297"/>
      <c r="FI10" s="297"/>
      <c r="FJ10" s="297"/>
      <c r="FK10" s="297"/>
      <c r="FL10" s="297"/>
      <c r="FM10" s="297"/>
      <c r="FN10" s="297"/>
      <c r="FO10" s="297"/>
      <c r="FP10" s="297"/>
      <c r="FQ10" s="297"/>
      <c r="FR10" s="297"/>
      <c r="FS10" s="297"/>
      <c r="FT10" s="297"/>
      <c r="FU10" s="297"/>
      <c r="FV10" s="297"/>
      <c r="FW10" s="297"/>
      <c r="FX10" s="297"/>
      <c r="FY10" s="297"/>
      <c r="FZ10" s="297"/>
      <c r="GA10" s="297"/>
      <c r="GB10" s="297"/>
      <c r="GC10" s="297"/>
      <c r="GD10" s="297"/>
      <c r="GE10" s="297"/>
      <c r="GF10" s="297"/>
      <c r="GG10" s="297"/>
      <c r="GH10" s="297"/>
      <c r="GI10" s="297"/>
      <c r="GJ10" s="297"/>
      <c r="GK10" s="297"/>
      <c r="GL10" s="297"/>
      <c r="GM10" s="297"/>
      <c r="GN10" s="297"/>
      <c r="GO10" s="297"/>
      <c r="GP10" s="297"/>
      <c r="GQ10" s="297"/>
      <c r="GR10" s="297"/>
      <c r="GS10" s="297"/>
      <c r="GT10" s="297"/>
      <c r="GU10" s="297"/>
      <c r="GV10" s="297"/>
      <c r="GW10" s="297"/>
      <c r="GX10" s="297"/>
      <c r="GY10" s="297"/>
      <c r="GZ10" s="297"/>
      <c r="HA10" s="297"/>
      <c r="HB10" s="297"/>
      <c r="HC10" s="297"/>
      <c r="HD10" s="297"/>
      <c r="HE10" s="297"/>
      <c r="HF10" s="297"/>
      <c r="HG10" s="297"/>
      <c r="HH10" s="297"/>
      <c r="HI10" s="297"/>
      <c r="HJ10" s="297"/>
      <c r="HK10" s="297"/>
      <c r="HL10" s="297"/>
      <c r="HM10" s="297"/>
      <c r="HN10" s="297"/>
      <c r="HO10" s="297"/>
      <c r="HP10" s="297"/>
      <c r="HQ10" s="297"/>
      <c r="HR10" s="297"/>
      <c r="HS10" s="297"/>
      <c r="HT10" s="297"/>
      <c r="HU10" s="297"/>
      <c r="HV10" s="297"/>
      <c r="HW10" s="297"/>
      <c r="HX10" s="297"/>
      <c r="HY10" s="297"/>
      <c r="HZ10" s="297"/>
      <c r="IA10" s="297"/>
      <c r="IB10" s="297"/>
      <c r="IC10" s="297"/>
      <c r="ID10" s="297"/>
      <c r="IE10" s="297"/>
      <c r="IF10" s="297"/>
      <c r="IG10" s="297"/>
      <c r="IH10" s="297"/>
      <c r="II10" s="297"/>
      <c r="IJ10" s="297"/>
      <c r="IK10" s="297"/>
      <c r="IL10" s="297"/>
      <c r="IM10" s="297"/>
      <c r="IN10" s="297"/>
      <c r="IO10" s="297"/>
      <c r="IP10" s="297"/>
      <c r="IQ10" s="297"/>
      <c r="IR10" s="297"/>
      <c r="IS10" s="297"/>
      <c r="IT10" s="297"/>
      <c r="IU10" s="297"/>
      <c r="IV10" s="297"/>
      <c r="IW10" s="297"/>
    </row>
    <row r="11" s="281" customFormat="1" ht="24" customHeight="1" spans="1:257">
      <c r="A11" s="298" t="s">
        <v>1236</v>
      </c>
      <c r="B11" s="298"/>
      <c r="C11" s="299"/>
      <c r="D11" s="300"/>
      <c r="E11" s="301">
        <v>0</v>
      </c>
      <c r="F11" s="302">
        <v>0</v>
      </c>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7"/>
      <c r="CE11" s="297"/>
      <c r="CF11" s="297"/>
      <c r="CG11" s="297"/>
      <c r="CH11" s="297"/>
      <c r="CI11" s="297"/>
      <c r="CJ11" s="297"/>
      <c r="CK11" s="297"/>
      <c r="CL11" s="297"/>
      <c r="CM11" s="297"/>
      <c r="CN11" s="297"/>
      <c r="CO11" s="297"/>
      <c r="CP11" s="297"/>
      <c r="CQ11" s="297"/>
      <c r="CR11" s="297"/>
      <c r="CS11" s="297"/>
      <c r="CT11" s="297"/>
      <c r="CU11" s="297"/>
      <c r="CV11" s="297"/>
      <c r="CW11" s="297"/>
      <c r="CX11" s="297"/>
      <c r="CY11" s="297"/>
      <c r="CZ11" s="297"/>
      <c r="DA11" s="297"/>
      <c r="DB11" s="297"/>
      <c r="DC11" s="297"/>
      <c r="DD11" s="297"/>
      <c r="DE11" s="297"/>
      <c r="DF11" s="297"/>
      <c r="DG11" s="297"/>
      <c r="DH11" s="297"/>
      <c r="DI11" s="297"/>
      <c r="DJ11" s="297"/>
      <c r="DK11" s="297"/>
      <c r="DL11" s="297"/>
      <c r="DM11" s="297"/>
      <c r="DN11" s="297"/>
      <c r="DO11" s="297"/>
      <c r="DP11" s="297"/>
      <c r="DQ11" s="297"/>
      <c r="DR11" s="297"/>
      <c r="DS11" s="297"/>
      <c r="DT11" s="297"/>
      <c r="DU11" s="297"/>
      <c r="DV11" s="297"/>
      <c r="DW11" s="297"/>
      <c r="DX11" s="297"/>
      <c r="DY11" s="297"/>
      <c r="DZ11" s="297"/>
      <c r="EA11" s="297"/>
      <c r="EB11" s="297"/>
      <c r="EC11" s="297"/>
      <c r="ED11" s="297"/>
      <c r="EE11" s="297"/>
      <c r="EF11" s="297"/>
      <c r="EG11" s="297"/>
      <c r="EH11" s="297"/>
      <c r="EI11" s="297"/>
      <c r="EJ11" s="297"/>
      <c r="EK11" s="297"/>
      <c r="EL11" s="297"/>
      <c r="EM11" s="297"/>
      <c r="EN11" s="297"/>
      <c r="EO11" s="297"/>
      <c r="EP11" s="297"/>
      <c r="EQ11" s="297"/>
      <c r="ER11" s="297"/>
      <c r="ES11" s="297"/>
      <c r="ET11" s="297"/>
      <c r="EU11" s="297"/>
      <c r="EV11" s="297"/>
      <c r="EW11" s="297"/>
      <c r="EX11" s="297"/>
      <c r="EY11" s="297"/>
      <c r="EZ11" s="297"/>
      <c r="FA11" s="297"/>
      <c r="FB11" s="297"/>
      <c r="FC11" s="297"/>
      <c r="FD11" s="297"/>
      <c r="FE11" s="297"/>
      <c r="FF11" s="297"/>
      <c r="FG11" s="297"/>
      <c r="FH11" s="297"/>
      <c r="FI11" s="297"/>
      <c r="FJ11" s="297"/>
      <c r="FK11" s="297"/>
      <c r="FL11" s="297"/>
      <c r="FM11" s="297"/>
      <c r="FN11" s="297"/>
      <c r="FO11" s="297"/>
      <c r="FP11" s="297"/>
      <c r="FQ11" s="297"/>
      <c r="FR11" s="297"/>
      <c r="FS11" s="297"/>
      <c r="FT11" s="297"/>
      <c r="FU11" s="297"/>
      <c r="FV11" s="297"/>
      <c r="FW11" s="297"/>
      <c r="FX11" s="297"/>
      <c r="FY11" s="297"/>
      <c r="FZ11" s="297"/>
      <c r="GA11" s="297"/>
      <c r="GB11" s="297"/>
      <c r="GC11" s="297"/>
      <c r="GD11" s="297"/>
      <c r="GE11" s="297"/>
      <c r="GF11" s="297"/>
      <c r="GG11" s="297"/>
      <c r="GH11" s="297"/>
      <c r="GI11" s="297"/>
      <c r="GJ11" s="297"/>
      <c r="GK11" s="297"/>
      <c r="GL11" s="297"/>
      <c r="GM11" s="297"/>
      <c r="GN11" s="297"/>
      <c r="GO11" s="297"/>
      <c r="GP11" s="297"/>
      <c r="GQ11" s="297"/>
      <c r="GR11" s="297"/>
      <c r="GS11" s="297"/>
      <c r="GT11" s="297"/>
      <c r="GU11" s="297"/>
      <c r="GV11" s="297"/>
      <c r="GW11" s="297"/>
      <c r="GX11" s="297"/>
      <c r="GY11" s="297"/>
      <c r="GZ11" s="297"/>
      <c r="HA11" s="297"/>
      <c r="HB11" s="297"/>
      <c r="HC11" s="297"/>
      <c r="HD11" s="297"/>
      <c r="HE11" s="297"/>
      <c r="HF11" s="297"/>
      <c r="HG11" s="297"/>
      <c r="HH11" s="297"/>
      <c r="HI11" s="297"/>
      <c r="HJ11" s="297"/>
      <c r="HK11" s="297"/>
      <c r="HL11" s="297"/>
      <c r="HM11" s="297"/>
      <c r="HN11" s="297"/>
      <c r="HO11" s="297"/>
      <c r="HP11" s="297"/>
      <c r="HQ11" s="297"/>
      <c r="HR11" s="297"/>
      <c r="HS11" s="297"/>
      <c r="HT11" s="297"/>
      <c r="HU11" s="297"/>
      <c r="HV11" s="297"/>
      <c r="HW11" s="297"/>
      <c r="HX11" s="297"/>
      <c r="HY11" s="297"/>
      <c r="HZ11" s="297"/>
      <c r="IA11" s="297"/>
      <c r="IB11" s="297"/>
      <c r="IC11" s="297"/>
      <c r="ID11" s="297"/>
      <c r="IE11" s="297"/>
      <c r="IF11" s="297"/>
      <c r="IG11" s="297"/>
      <c r="IH11" s="297"/>
      <c r="II11" s="297"/>
      <c r="IJ11" s="297"/>
      <c r="IK11" s="297"/>
      <c r="IL11" s="297"/>
      <c r="IM11" s="297"/>
      <c r="IN11" s="297"/>
      <c r="IO11" s="297"/>
      <c r="IP11" s="297"/>
      <c r="IQ11" s="297"/>
      <c r="IR11" s="297"/>
      <c r="IS11" s="297"/>
      <c r="IT11" s="297"/>
      <c r="IU11" s="297"/>
      <c r="IV11" s="297"/>
      <c r="IW11" s="297"/>
    </row>
    <row r="12" s="281" customFormat="1" ht="24" customHeight="1" spans="1:257">
      <c r="A12" s="298" t="s">
        <v>1237</v>
      </c>
      <c r="B12" s="298"/>
      <c r="C12" s="299"/>
      <c r="D12" s="300"/>
      <c r="E12" s="301">
        <v>0</v>
      </c>
      <c r="F12" s="302">
        <v>0</v>
      </c>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97"/>
      <c r="CH12" s="297"/>
      <c r="CI12" s="297"/>
      <c r="CJ12" s="297"/>
      <c r="CK12" s="297"/>
      <c r="CL12" s="297"/>
      <c r="CM12" s="297"/>
      <c r="CN12" s="297"/>
      <c r="CO12" s="297"/>
      <c r="CP12" s="297"/>
      <c r="CQ12" s="297"/>
      <c r="CR12" s="297"/>
      <c r="CS12" s="297"/>
      <c r="CT12" s="297"/>
      <c r="CU12" s="297"/>
      <c r="CV12" s="297"/>
      <c r="CW12" s="297"/>
      <c r="CX12" s="297"/>
      <c r="CY12" s="297"/>
      <c r="CZ12" s="297"/>
      <c r="DA12" s="297"/>
      <c r="DB12" s="297"/>
      <c r="DC12" s="297"/>
      <c r="DD12" s="297"/>
      <c r="DE12" s="297"/>
      <c r="DF12" s="297"/>
      <c r="DG12" s="297"/>
      <c r="DH12" s="297"/>
      <c r="DI12" s="297"/>
      <c r="DJ12" s="297"/>
      <c r="DK12" s="297"/>
      <c r="DL12" s="297"/>
      <c r="DM12" s="297"/>
      <c r="DN12" s="297"/>
      <c r="DO12" s="297"/>
      <c r="DP12" s="297"/>
      <c r="DQ12" s="297"/>
      <c r="DR12" s="297"/>
      <c r="DS12" s="297"/>
      <c r="DT12" s="297"/>
      <c r="DU12" s="297"/>
      <c r="DV12" s="297"/>
      <c r="DW12" s="297"/>
      <c r="DX12" s="297"/>
      <c r="DY12" s="297"/>
      <c r="DZ12" s="297"/>
      <c r="EA12" s="297"/>
      <c r="EB12" s="297"/>
      <c r="EC12" s="297"/>
      <c r="ED12" s="297"/>
      <c r="EE12" s="297"/>
      <c r="EF12" s="297"/>
      <c r="EG12" s="297"/>
      <c r="EH12" s="297"/>
      <c r="EI12" s="297"/>
      <c r="EJ12" s="297"/>
      <c r="EK12" s="297"/>
      <c r="EL12" s="297"/>
      <c r="EM12" s="297"/>
      <c r="EN12" s="297"/>
      <c r="EO12" s="297"/>
      <c r="EP12" s="297"/>
      <c r="EQ12" s="297"/>
      <c r="ER12" s="297"/>
      <c r="ES12" s="297"/>
      <c r="ET12" s="297"/>
      <c r="EU12" s="297"/>
      <c r="EV12" s="297"/>
      <c r="EW12" s="297"/>
      <c r="EX12" s="297"/>
      <c r="EY12" s="297"/>
      <c r="EZ12" s="297"/>
      <c r="FA12" s="297"/>
      <c r="FB12" s="297"/>
      <c r="FC12" s="297"/>
      <c r="FD12" s="297"/>
      <c r="FE12" s="297"/>
      <c r="FF12" s="297"/>
      <c r="FG12" s="297"/>
      <c r="FH12" s="297"/>
      <c r="FI12" s="297"/>
      <c r="FJ12" s="297"/>
      <c r="FK12" s="297"/>
      <c r="FL12" s="297"/>
      <c r="FM12" s="297"/>
      <c r="FN12" s="297"/>
      <c r="FO12" s="297"/>
      <c r="FP12" s="297"/>
      <c r="FQ12" s="297"/>
      <c r="FR12" s="297"/>
      <c r="FS12" s="297"/>
      <c r="FT12" s="297"/>
      <c r="FU12" s="297"/>
      <c r="FV12" s="297"/>
      <c r="FW12" s="297"/>
      <c r="FX12" s="297"/>
      <c r="FY12" s="297"/>
      <c r="FZ12" s="297"/>
      <c r="GA12" s="297"/>
      <c r="GB12" s="297"/>
      <c r="GC12" s="297"/>
      <c r="GD12" s="297"/>
      <c r="GE12" s="297"/>
      <c r="GF12" s="297"/>
      <c r="GG12" s="297"/>
      <c r="GH12" s="297"/>
      <c r="GI12" s="297"/>
      <c r="GJ12" s="297"/>
      <c r="GK12" s="297"/>
      <c r="GL12" s="297"/>
      <c r="GM12" s="297"/>
      <c r="GN12" s="297"/>
      <c r="GO12" s="297"/>
      <c r="GP12" s="297"/>
      <c r="GQ12" s="297"/>
      <c r="GR12" s="297"/>
      <c r="GS12" s="297"/>
      <c r="GT12" s="297"/>
      <c r="GU12" s="297"/>
      <c r="GV12" s="297"/>
      <c r="GW12" s="297"/>
      <c r="GX12" s="297"/>
      <c r="GY12" s="297"/>
      <c r="GZ12" s="297"/>
      <c r="HA12" s="297"/>
      <c r="HB12" s="297"/>
      <c r="HC12" s="297"/>
      <c r="HD12" s="297"/>
      <c r="HE12" s="297"/>
      <c r="HF12" s="297"/>
      <c r="HG12" s="297"/>
      <c r="HH12" s="297"/>
      <c r="HI12" s="297"/>
      <c r="HJ12" s="297"/>
      <c r="HK12" s="297"/>
      <c r="HL12" s="297"/>
      <c r="HM12" s="297"/>
      <c r="HN12" s="297"/>
      <c r="HO12" s="297"/>
      <c r="HP12" s="297"/>
      <c r="HQ12" s="297"/>
      <c r="HR12" s="297"/>
      <c r="HS12" s="297"/>
      <c r="HT12" s="297"/>
      <c r="HU12" s="297"/>
      <c r="HV12" s="297"/>
      <c r="HW12" s="297"/>
      <c r="HX12" s="297"/>
      <c r="HY12" s="297"/>
      <c r="HZ12" s="297"/>
      <c r="IA12" s="297"/>
      <c r="IB12" s="297"/>
      <c r="IC12" s="297"/>
      <c r="ID12" s="297"/>
      <c r="IE12" s="297"/>
      <c r="IF12" s="297"/>
      <c r="IG12" s="297"/>
      <c r="IH12" s="297"/>
      <c r="II12" s="297"/>
      <c r="IJ12" s="297"/>
      <c r="IK12" s="297"/>
      <c r="IL12" s="297"/>
      <c r="IM12" s="297"/>
      <c r="IN12" s="297"/>
      <c r="IO12" s="297"/>
      <c r="IP12" s="297"/>
      <c r="IQ12" s="297"/>
      <c r="IR12" s="297"/>
      <c r="IS12" s="297"/>
      <c r="IT12" s="297"/>
      <c r="IU12" s="297"/>
      <c r="IV12" s="297"/>
      <c r="IW12" s="297"/>
    </row>
    <row r="13" s="281" customFormat="1" ht="24" customHeight="1" spans="1:257">
      <c r="A13" s="298" t="s">
        <v>1238</v>
      </c>
      <c r="B13" s="298"/>
      <c r="C13" s="299"/>
      <c r="D13" s="300"/>
      <c r="E13" s="301">
        <v>0</v>
      </c>
      <c r="F13" s="302">
        <v>0</v>
      </c>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297"/>
      <c r="CE13" s="297"/>
      <c r="CF13" s="297"/>
      <c r="CG13" s="297"/>
      <c r="CH13" s="297"/>
      <c r="CI13" s="297"/>
      <c r="CJ13" s="297"/>
      <c r="CK13" s="297"/>
      <c r="CL13" s="297"/>
      <c r="CM13" s="297"/>
      <c r="CN13" s="297"/>
      <c r="CO13" s="297"/>
      <c r="CP13" s="297"/>
      <c r="CQ13" s="297"/>
      <c r="CR13" s="297"/>
      <c r="CS13" s="297"/>
      <c r="CT13" s="297"/>
      <c r="CU13" s="297"/>
      <c r="CV13" s="297"/>
      <c r="CW13" s="297"/>
      <c r="CX13" s="297"/>
      <c r="CY13" s="297"/>
      <c r="CZ13" s="297"/>
      <c r="DA13" s="297"/>
      <c r="DB13" s="297"/>
      <c r="DC13" s="297"/>
      <c r="DD13" s="297"/>
      <c r="DE13" s="297"/>
      <c r="DF13" s="297"/>
      <c r="DG13" s="297"/>
      <c r="DH13" s="297"/>
      <c r="DI13" s="297"/>
      <c r="DJ13" s="297"/>
      <c r="DK13" s="297"/>
      <c r="DL13" s="297"/>
      <c r="DM13" s="297"/>
      <c r="DN13" s="297"/>
      <c r="DO13" s="297"/>
      <c r="DP13" s="297"/>
      <c r="DQ13" s="297"/>
      <c r="DR13" s="297"/>
      <c r="DS13" s="297"/>
      <c r="DT13" s="297"/>
      <c r="DU13" s="297"/>
      <c r="DV13" s="297"/>
      <c r="DW13" s="297"/>
      <c r="DX13" s="297"/>
      <c r="DY13" s="297"/>
      <c r="DZ13" s="297"/>
      <c r="EA13" s="297"/>
      <c r="EB13" s="297"/>
      <c r="EC13" s="297"/>
      <c r="ED13" s="297"/>
      <c r="EE13" s="297"/>
      <c r="EF13" s="297"/>
      <c r="EG13" s="297"/>
      <c r="EH13" s="297"/>
      <c r="EI13" s="297"/>
      <c r="EJ13" s="297"/>
      <c r="EK13" s="297"/>
      <c r="EL13" s="297"/>
      <c r="EM13" s="297"/>
      <c r="EN13" s="297"/>
      <c r="EO13" s="297"/>
      <c r="EP13" s="297"/>
      <c r="EQ13" s="297"/>
      <c r="ER13" s="297"/>
      <c r="ES13" s="297"/>
      <c r="ET13" s="297"/>
      <c r="EU13" s="297"/>
      <c r="EV13" s="297"/>
      <c r="EW13" s="297"/>
      <c r="EX13" s="297"/>
      <c r="EY13" s="297"/>
      <c r="EZ13" s="297"/>
      <c r="FA13" s="297"/>
      <c r="FB13" s="297"/>
      <c r="FC13" s="297"/>
      <c r="FD13" s="297"/>
      <c r="FE13" s="297"/>
      <c r="FF13" s="297"/>
      <c r="FG13" s="297"/>
      <c r="FH13" s="297"/>
      <c r="FI13" s="297"/>
      <c r="FJ13" s="297"/>
      <c r="FK13" s="297"/>
      <c r="FL13" s="297"/>
      <c r="FM13" s="297"/>
      <c r="FN13" s="297"/>
      <c r="FO13" s="297"/>
      <c r="FP13" s="297"/>
      <c r="FQ13" s="297"/>
      <c r="FR13" s="297"/>
      <c r="FS13" s="297"/>
      <c r="FT13" s="297"/>
      <c r="FU13" s="297"/>
      <c r="FV13" s="297"/>
      <c r="FW13" s="297"/>
      <c r="FX13" s="297"/>
      <c r="FY13" s="297"/>
      <c r="FZ13" s="297"/>
      <c r="GA13" s="297"/>
      <c r="GB13" s="297"/>
      <c r="GC13" s="297"/>
      <c r="GD13" s="297"/>
      <c r="GE13" s="297"/>
      <c r="GF13" s="297"/>
      <c r="GG13" s="297"/>
      <c r="GH13" s="297"/>
      <c r="GI13" s="297"/>
      <c r="GJ13" s="297"/>
      <c r="GK13" s="297"/>
      <c r="GL13" s="297"/>
      <c r="GM13" s="297"/>
      <c r="GN13" s="297"/>
      <c r="GO13" s="297"/>
      <c r="GP13" s="297"/>
      <c r="GQ13" s="297"/>
      <c r="GR13" s="297"/>
      <c r="GS13" s="297"/>
      <c r="GT13" s="297"/>
      <c r="GU13" s="297"/>
      <c r="GV13" s="297"/>
      <c r="GW13" s="297"/>
      <c r="GX13" s="297"/>
      <c r="GY13" s="297"/>
      <c r="GZ13" s="297"/>
      <c r="HA13" s="297"/>
      <c r="HB13" s="297"/>
      <c r="HC13" s="297"/>
      <c r="HD13" s="297"/>
      <c r="HE13" s="297"/>
      <c r="HF13" s="297"/>
      <c r="HG13" s="297"/>
      <c r="HH13" s="297"/>
      <c r="HI13" s="297"/>
      <c r="HJ13" s="297"/>
      <c r="HK13" s="297"/>
      <c r="HL13" s="297"/>
      <c r="HM13" s="297"/>
      <c r="HN13" s="297"/>
      <c r="HO13" s="297"/>
      <c r="HP13" s="297"/>
      <c r="HQ13" s="297"/>
      <c r="HR13" s="297"/>
      <c r="HS13" s="297"/>
      <c r="HT13" s="297"/>
      <c r="HU13" s="297"/>
      <c r="HV13" s="297"/>
      <c r="HW13" s="297"/>
      <c r="HX13" s="297"/>
      <c r="HY13" s="297"/>
      <c r="HZ13" s="297"/>
      <c r="IA13" s="297"/>
      <c r="IB13" s="297"/>
      <c r="IC13" s="297"/>
      <c r="ID13" s="297"/>
      <c r="IE13" s="297"/>
      <c r="IF13" s="297"/>
      <c r="IG13" s="297"/>
      <c r="IH13" s="297"/>
      <c r="II13" s="297"/>
      <c r="IJ13" s="297"/>
      <c r="IK13" s="297"/>
      <c r="IL13" s="297"/>
      <c r="IM13" s="297"/>
      <c r="IN13" s="297"/>
      <c r="IO13" s="297"/>
      <c r="IP13" s="297"/>
      <c r="IQ13" s="297"/>
      <c r="IR13" s="297"/>
      <c r="IS13" s="297"/>
      <c r="IT13" s="297"/>
      <c r="IU13" s="297"/>
      <c r="IV13" s="297"/>
      <c r="IW13" s="297"/>
    </row>
    <row r="14" s="281" customFormat="1" ht="24" customHeight="1" spans="1:257">
      <c r="A14" s="298" t="s">
        <v>1239</v>
      </c>
      <c r="B14" s="298"/>
      <c r="C14" s="299"/>
      <c r="D14" s="300"/>
      <c r="E14" s="301">
        <v>0</v>
      </c>
      <c r="F14" s="302">
        <v>0</v>
      </c>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297"/>
      <c r="DE14" s="297"/>
      <c r="DF14" s="297"/>
      <c r="DG14" s="297"/>
      <c r="DH14" s="297"/>
      <c r="DI14" s="297"/>
      <c r="DJ14" s="297"/>
      <c r="DK14" s="297"/>
      <c r="DL14" s="297"/>
      <c r="DM14" s="297"/>
      <c r="DN14" s="297"/>
      <c r="DO14" s="297"/>
      <c r="DP14" s="297"/>
      <c r="DQ14" s="297"/>
      <c r="DR14" s="297"/>
      <c r="DS14" s="297"/>
      <c r="DT14" s="297"/>
      <c r="DU14" s="297"/>
      <c r="DV14" s="297"/>
      <c r="DW14" s="297"/>
      <c r="DX14" s="297"/>
      <c r="DY14" s="297"/>
      <c r="DZ14" s="297"/>
      <c r="EA14" s="297"/>
      <c r="EB14" s="297"/>
      <c r="EC14" s="297"/>
      <c r="ED14" s="297"/>
      <c r="EE14" s="297"/>
      <c r="EF14" s="297"/>
      <c r="EG14" s="297"/>
      <c r="EH14" s="297"/>
      <c r="EI14" s="297"/>
      <c r="EJ14" s="297"/>
      <c r="EK14" s="297"/>
      <c r="EL14" s="297"/>
      <c r="EM14" s="297"/>
      <c r="EN14" s="297"/>
      <c r="EO14" s="297"/>
      <c r="EP14" s="297"/>
      <c r="EQ14" s="297"/>
      <c r="ER14" s="297"/>
      <c r="ES14" s="297"/>
      <c r="ET14" s="297"/>
      <c r="EU14" s="297"/>
      <c r="EV14" s="297"/>
      <c r="EW14" s="297"/>
      <c r="EX14" s="297"/>
      <c r="EY14" s="297"/>
      <c r="EZ14" s="297"/>
      <c r="FA14" s="297"/>
      <c r="FB14" s="297"/>
      <c r="FC14" s="297"/>
      <c r="FD14" s="297"/>
      <c r="FE14" s="297"/>
      <c r="FF14" s="297"/>
      <c r="FG14" s="297"/>
      <c r="FH14" s="297"/>
      <c r="FI14" s="297"/>
      <c r="FJ14" s="297"/>
      <c r="FK14" s="297"/>
      <c r="FL14" s="297"/>
      <c r="FM14" s="297"/>
      <c r="FN14" s="297"/>
      <c r="FO14" s="297"/>
      <c r="FP14" s="297"/>
      <c r="FQ14" s="297"/>
      <c r="FR14" s="297"/>
      <c r="FS14" s="297"/>
      <c r="FT14" s="297"/>
      <c r="FU14" s="297"/>
      <c r="FV14" s="297"/>
      <c r="FW14" s="297"/>
      <c r="FX14" s="297"/>
      <c r="FY14" s="297"/>
      <c r="FZ14" s="297"/>
      <c r="GA14" s="297"/>
      <c r="GB14" s="297"/>
      <c r="GC14" s="297"/>
      <c r="GD14" s="297"/>
      <c r="GE14" s="297"/>
      <c r="GF14" s="297"/>
      <c r="GG14" s="297"/>
      <c r="GH14" s="297"/>
      <c r="GI14" s="297"/>
      <c r="GJ14" s="297"/>
      <c r="GK14" s="297"/>
      <c r="GL14" s="297"/>
      <c r="GM14" s="297"/>
      <c r="GN14" s="297"/>
      <c r="GO14" s="297"/>
      <c r="GP14" s="297"/>
      <c r="GQ14" s="297"/>
      <c r="GR14" s="297"/>
      <c r="GS14" s="297"/>
      <c r="GT14" s="297"/>
      <c r="GU14" s="297"/>
      <c r="GV14" s="297"/>
      <c r="GW14" s="297"/>
      <c r="GX14" s="297"/>
      <c r="GY14" s="297"/>
      <c r="GZ14" s="297"/>
      <c r="HA14" s="297"/>
      <c r="HB14" s="297"/>
      <c r="HC14" s="297"/>
      <c r="HD14" s="297"/>
      <c r="HE14" s="297"/>
      <c r="HF14" s="297"/>
      <c r="HG14" s="297"/>
      <c r="HH14" s="297"/>
      <c r="HI14" s="297"/>
      <c r="HJ14" s="297"/>
      <c r="HK14" s="297"/>
      <c r="HL14" s="297"/>
      <c r="HM14" s="297"/>
      <c r="HN14" s="297"/>
      <c r="HO14" s="297"/>
      <c r="HP14" s="297"/>
      <c r="HQ14" s="297"/>
      <c r="HR14" s="297"/>
      <c r="HS14" s="297"/>
      <c r="HT14" s="297"/>
      <c r="HU14" s="297"/>
      <c r="HV14" s="297"/>
      <c r="HW14" s="297"/>
      <c r="HX14" s="297"/>
      <c r="HY14" s="297"/>
      <c r="HZ14" s="297"/>
      <c r="IA14" s="297"/>
      <c r="IB14" s="297"/>
      <c r="IC14" s="297"/>
      <c r="ID14" s="297"/>
      <c r="IE14" s="297"/>
      <c r="IF14" s="297"/>
      <c r="IG14" s="297"/>
      <c r="IH14" s="297"/>
      <c r="II14" s="297"/>
      <c r="IJ14" s="297"/>
      <c r="IK14" s="297"/>
      <c r="IL14" s="297"/>
      <c r="IM14" s="297"/>
      <c r="IN14" s="297"/>
      <c r="IO14" s="297"/>
      <c r="IP14" s="297"/>
      <c r="IQ14" s="297"/>
      <c r="IR14" s="297"/>
      <c r="IS14" s="297"/>
      <c r="IT14" s="297"/>
      <c r="IU14" s="297"/>
      <c r="IV14" s="297"/>
      <c r="IW14" s="297"/>
    </row>
    <row r="15" s="281" customFormat="1" ht="24" customHeight="1" spans="1:257">
      <c r="A15" s="298" t="s">
        <v>1240</v>
      </c>
      <c r="B15" s="298"/>
      <c r="C15" s="299"/>
      <c r="D15" s="300"/>
      <c r="E15" s="301">
        <v>0</v>
      </c>
      <c r="F15" s="302">
        <v>0</v>
      </c>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7"/>
      <c r="CL15" s="297"/>
      <c r="CM15" s="297"/>
      <c r="CN15" s="297"/>
      <c r="CO15" s="297"/>
      <c r="CP15" s="297"/>
      <c r="CQ15" s="297"/>
      <c r="CR15" s="297"/>
      <c r="CS15" s="297"/>
      <c r="CT15" s="297"/>
      <c r="CU15" s="297"/>
      <c r="CV15" s="297"/>
      <c r="CW15" s="297"/>
      <c r="CX15" s="297"/>
      <c r="CY15" s="297"/>
      <c r="CZ15" s="297"/>
      <c r="DA15" s="297"/>
      <c r="DB15" s="297"/>
      <c r="DC15" s="297"/>
      <c r="DD15" s="297"/>
      <c r="DE15" s="297"/>
      <c r="DF15" s="297"/>
      <c r="DG15" s="297"/>
      <c r="DH15" s="297"/>
      <c r="DI15" s="297"/>
      <c r="DJ15" s="297"/>
      <c r="DK15" s="297"/>
      <c r="DL15" s="297"/>
      <c r="DM15" s="297"/>
      <c r="DN15" s="297"/>
      <c r="DO15" s="297"/>
      <c r="DP15" s="297"/>
      <c r="DQ15" s="297"/>
      <c r="DR15" s="297"/>
      <c r="DS15" s="297"/>
      <c r="DT15" s="297"/>
      <c r="DU15" s="297"/>
      <c r="DV15" s="297"/>
      <c r="DW15" s="297"/>
      <c r="DX15" s="297"/>
      <c r="DY15" s="297"/>
      <c r="DZ15" s="297"/>
      <c r="EA15" s="297"/>
      <c r="EB15" s="297"/>
      <c r="EC15" s="297"/>
      <c r="ED15" s="297"/>
      <c r="EE15" s="297"/>
      <c r="EF15" s="297"/>
      <c r="EG15" s="297"/>
      <c r="EH15" s="297"/>
      <c r="EI15" s="297"/>
      <c r="EJ15" s="297"/>
      <c r="EK15" s="297"/>
      <c r="EL15" s="297"/>
      <c r="EM15" s="297"/>
      <c r="EN15" s="297"/>
      <c r="EO15" s="297"/>
      <c r="EP15" s="297"/>
      <c r="EQ15" s="297"/>
      <c r="ER15" s="297"/>
      <c r="ES15" s="297"/>
      <c r="ET15" s="297"/>
      <c r="EU15" s="297"/>
      <c r="EV15" s="297"/>
      <c r="EW15" s="297"/>
      <c r="EX15" s="297"/>
      <c r="EY15" s="297"/>
      <c r="EZ15" s="297"/>
      <c r="FA15" s="297"/>
      <c r="FB15" s="297"/>
      <c r="FC15" s="297"/>
      <c r="FD15" s="297"/>
      <c r="FE15" s="297"/>
      <c r="FF15" s="297"/>
      <c r="FG15" s="297"/>
      <c r="FH15" s="297"/>
      <c r="FI15" s="297"/>
      <c r="FJ15" s="297"/>
      <c r="FK15" s="297"/>
      <c r="FL15" s="297"/>
      <c r="FM15" s="297"/>
      <c r="FN15" s="297"/>
      <c r="FO15" s="297"/>
      <c r="FP15" s="297"/>
      <c r="FQ15" s="297"/>
      <c r="FR15" s="297"/>
      <c r="FS15" s="297"/>
      <c r="FT15" s="297"/>
      <c r="FU15" s="297"/>
      <c r="FV15" s="297"/>
      <c r="FW15" s="297"/>
      <c r="FX15" s="297"/>
      <c r="FY15" s="297"/>
      <c r="FZ15" s="297"/>
      <c r="GA15" s="297"/>
      <c r="GB15" s="297"/>
      <c r="GC15" s="297"/>
      <c r="GD15" s="297"/>
      <c r="GE15" s="297"/>
      <c r="GF15" s="297"/>
      <c r="GG15" s="297"/>
      <c r="GH15" s="297"/>
      <c r="GI15" s="297"/>
      <c r="GJ15" s="297"/>
      <c r="GK15" s="297"/>
      <c r="GL15" s="297"/>
      <c r="GM15" s="297"/>
      <c r="GN15" s="297"/>
      <c r="GO15" s="297"/>
      <c r="GP15" s="297"/>
      <c r="GQ15" s="297"/>
      <c r="GR15" s="297"/>
      <c r="GS15" s="297"/>
      <c r="GT15" s="297"/>
      <c r="GU15" s="297"/>
      <c r="GV15" s="297"/>
      <c r="GW15" s="297"/>
      <c r="GX15" s="297"/>
      <c r="GY15" s="297"/>
      <c r="GZ15" s="297"/>
      <c r="HA15" s="297"/>
      <c r="HB15" s="297"/>
      <c r="HC15" s="297"/>
      <c r="HD15" s="297"/>
      <c r="HE15" s="297"/>
      <c r="HF15" s="297"/>
      <c r="HG15" s="297"/>
      <c r="HH15" s="297"/>
      <c r="HI15" s="297"/>
      <c r="HJ15" s="297"/>
      <c r="HK15" s="297"/>
      <c r="HL15" s="297"/>
      <c r="HM15" s="297"/>
      <c r="HN15" s="297"/>
      <c r="HO15" s="297"/>
      <c r="HP15" s="297"/>
      <c r="HQ15" s="297"/>
      <c r="HR15" s="297"/>
      <c r="HS15" s="297"/>
      <c r="HT15" s="297"/>
      <c r="HU15" s="297"/>
      <c r="HV15" s="297"/>
      <c r="HW15" s="297"/>
      <c r="HX15" s="297"/>
      <c r="HY15" s="297"/>
      <c r="HZ15" s="297"/>
      <c r="IA15" s="297"/>
      <c r="IB15" s="297"/>
      <c r="IC15" s="297"/>
      <c r="ID15" s="297"/>
      <c r="IE15" s="297"/>
      <c r="IF15" s="297"/>
      <c r="IG15" s="297"/>
      <c r="IH15" s="297"/>
      <c r="II15" s="297"/>
      <c r="IJ15" s="297"/>
      <c r="IK15" s="297"/>
      <c r="IL15" s="297"/>
      <c r="IM15" s="297"/>
      <c r="IN15" s="297"/>
      <c r="IO15" s="297"/>
      <c r="IP15" s="297"/>
      <c r="IQ15" s="297"/>
      <c r="IR15" s="297"/>
      <c r="IS15" s="297"/>
      <c r="IT15" s="297"/>
      <c r="IU15" s="297"/>
      <c r="IV15" s="297"/>
      <c r="IW15" s="297"/>
    </row>
    <row r="16" s="281" customFormat="1" ht="24" customHeight="1" spans="1:257">
      <c r="A16" s="298" t="s">
        <v>1241</v>
      </c>
      <c r="B16" s="298"/>
      <c r="C16" s="298"/>
      <c r="D16" s="300"/>
      <c r="E16" s="301">
        <v>0</v>
      </c>
      <c r="F16" s="302">
        <v>0</v>
      </c>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7"/>
      <c r="CD16" s="297"/>
      <c r="CE16" s="297"/>
      <c r="CF16" s="297"/>
      <c r="CG16" s="297"/>
      <c r="CH16" s="297"/>
      <c r="CI16" s="297"/>
      <c r="CJ16" s="297"/>
      <c r="CK16" s="297"/>
      <c r="CL16" s="297"/>
      <c r="CM16" s="297"/>
      <c r="CN16" s="297"/>
      <c r="CO16" s="297"/>
      <c r="CP16" s="297"/>
      <c r="CQ16" s="297"/>
      <c r="CR16" s="297"/>
      <c r="CS16" s="297"/>
      <c r="CT16" s="297"/>
      <c r="CU16" s="297"/>
      <c r="CV16" s="297"/>
      <c r="CW16" s="297"/>
      <c r="CX16" s="297"/>
      <c r="CY16" s="297"/>
      <c r="CZ16" s="297"/>
      <c r="DA16" s="297"/>
      <c r="DB16" s="297"/>
      <c r="DC16" s="297"/>
      <c r="DD16" s="297"/>
      <c r="DE16" s="297"/>
      <c r="DF16" s="297"/>
      <c r="DG16" s="297"/>
      <c r="DH16" s="297"/>
      <c r="DI16" s="297"/>
      <c r="DJ16" s="297"/>
      <c r="DK16" s="297"/>
      <c r="DL16" s="297"/>
      <c r="DM16" s="297"/>
      <c r="DN16" s="297"/>
      <c r="DO16" s="297"/>
      <c r="DP16" s="297"/>
      <c r="DQ16" s="297"/>
      <c r="DR16" s="297"/>
      <c r="DS16" s="297"/>
      <c r="DT16" s="297"/>
      <c r="DU16" s="297"/>
      <c r="DV16" s="297"/>
      <c r="DW16" s="297"/>
      <c r="DX16" s="297"/>
      <c r="DY16" s="297"/>
      <c r="DZ16" s="297"/>
      <c r="EA16" s="297"/>
      <c r="EB16" s="297"/>
      <c r="EC16" s="297"/>
      <c r="ED16" s="297"/>
      <c r="EE16" s="297"/>
      <c r="EF16" s="297"/>
      <c r="EG16" s="297"/>
      <c r="EH16" s="297"/>
      <c r="EI16" s="297"/>
      <c r="EJ16" s="297"/>
      <c r="EK16" s="297"/>
      <c r="EL16" s="297"/>
      <c r="EM16" s="297"/>
      <c r="EN16" s="297"/>
      <c r="EO16" s="297"/>
      <c r="EP16" s="297"/>
      <c r="EQ16" s="297"/>
      <c r="ER16" s="297"/>
      <c r="ES16" s="297"/>
      <c r="ET16" s="297"/>
      <c r="EU16" s="297"/>
      <c r="EV16" s="297"/>
      <c r="EW16" s="297"/>
      <c r="EX16" s="297"/>
      <c r="EY16" s="297"/>
      <c r="EZ16" s="297"/>
      <c r="FA16" s="297"/>
      <c r="FB16" s="297"/>
      <c r="FC16" s="297"/>
      <c r="FD16" s="297"/>
      <c r="FE16" s="297"/>
      <c r="FF16" s="297"/>
      <c r="FG16" s="297"/>
      <c r="FH16" s="297"/>
      <c r="FI16" s="297"/>
      <c r="FJ16" s="297"/>
      <c r="FK16" s="297"/>
      <c r="FL16" s="297"/>
      <c r="FM16" s="297"/>
      <c r="FN16" s="297"/>
      <c r="FO16" s="297"/>
      <c r="FP16" s="297"/>
      <c r="FQ16" s="297"/>
      <c r="FR16" s="297"/>
      <c r="FS16" s="297"/>
      <c r="FT16" s="297"/>
      <c r="FU16" s="297"/>
      <c r="FV16" s="297"/>
      <c r="FW16" s="297"/>
      <c r="FX16" s="297"/>
      <c r="FY16" s="297"/>
      <c r="FZ16" s="297"/>
      <c r="GA16" s="297"/>
      <c r="GB16" s="297"/>
      <c r="GC16" s="297"/>
      <c r="GD16" s="297"/>
      <c r="GE16" s="297"/>
      <c r="GF16" s="297"/>
      <c r="GG16" s="297"/>
      <c r="GH16" s="297"/>
      <c r="GI16" s="297"/>
      <c r="GJ16" s="297"/>
      <c r="GK16" s="297"/>
      <c r="GL16" s="297"/>
      <c r="GM16" s="297"/>
      <c r="GN16" s="297"/>
      <c r="GO16" s="297"/>
      <c r="GP16" s="297"/>
      <c r="GQ16" s="297"/>
      <c r="GR16" s="297"/>
      <c r="GS16" s="297"/>
      <c r="GT16" s="297"/>
      <c r="GU16" s="297"/>
      <c r="GV16" s="297"/>
      <c r="GW16" s="297"/>
      <c r="GX16" s="297"/>
      <c r="GY16" s="297"/>
      <c r="GZ16" s="297"/>
      <c r="HA16" s="297"/>
      <c r="HB16" s="297"/>
      <c r="HC16" s="297"/>
      <c r="HD16" s="297"/>
      <c r="HE16" s="297"/>
      <c r="HF16" s="297"/>
      <c r="HG16" s="297"/>
      <c r="HH16" s="297"/>
      <c r="HI16" s="297"/>
      <c r="HJ16" s="297"/>
      <c r="HK16" s="297"/>
      <c r="HL16" s="297"/>
      <c r="HM16" s="297"/>
      <c r="HN16" s="297"/>
      <c r="HO16" s="297"/>
      <c r="HP16" s="297"/>
      <c r="HQ16" s="297"/>
      <c r="HR16" s="297"/>
      <c r="HS16" s="297"/>
      <c r="HT16" s="297"/>
      <c r="HU16" s="297"/>
      <c r="HV16" s="297"/>
      <c r="HW16" s="297"/>
      <c r="HX16" s="297"/>
      <c r="HY16" s="297"/>
      <c r="HZ16" s="297"/>
      <c r="IA16" s="297"/>
      <c r="IB16" s="297"/>
      <c r="IC16" s="297"/>
      <c r="ID16" s="297"/>
      <c r="IE16" s="297"/>
      <c r="IF16" s="297"/>
      <c r="IG16" s="297"/>
      <c r="IH16" s="297"/>
      <c r="II16" s="297"/>
      <c r="IJ16" s="297"/>
      <c r="IK16" s="297"/>
      <c r="IL16" s="297"/>
      <c r="IM16" s="297"/>
      <c r="IN16" s="297"/>
      <c r="IO16" s="297"/>
      <c r="IP16" s="297"/>
      <c r="IQ16" s="297"/>
      <c r="IR16" s="297"/>
      <c r="IS16" s="297"/>
      <c r="IT16" s="297"/>
      <c r="IU16" s="297"/>
      <c r="IV16" s="297"/>
      <c r="IW16" s="297"/>
    </row>
    <row r="17" s="281" customFormat="1" ht="24" customHeight="1" spans="1:257">
      <c r="A17" s="298" t="s">
        <v>1242</v>
      </c>
      <c r="B17" s="298">
        <v>3000</v>
      </c>
      <c r="C17" s="298">
        <v>3716</v>
      </c>
      <c r="D17" s="300">
        <v>3716</v>
      </c>
      <c r="E17" s="301">
        <v>1</v>
      </c>
      <c r="F17" s="302">
        <v>1.17520556609741</v>
      </c>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297"/>
      <c r="CM17" s="297"/>
      <c r="CN17" s="297"/>
      <c r="CO17" s="297"/>
      <c r="CP17" s="297"/>
      <c r="CQ17" s="297"/>
      <c r="CR17" s="297"/>
      <c r="CS17" s="297"/>
      <c r="CT17" s="297"/>
      <c r="CU17" s="297"/>
      <c r="CV17" s="297"/>
      <c r="CW17" s="297"/>
      <c r="CX17" s="297"/>
      <c r="CY17" s="297"/>
      <c r="CZ17" s="297"/>
      <c r="DA17" s="297"/>
      <c r="DB17" s="297"/>
      <c r="DC17" s="297"/>
      <c r="DD17" s="297"/>
      <c r="DE17" s="297"/>
      <c r="DF17" s="297"/>
      <c r="DG17" s="297"/>
      <c r="DH17" s="297"/>
      <c r="DI17" s="297"/>
      <c r="DJ17" s="297"/>
      <c r="DK17" s="297"/>
      <c r="DL17" s="297"/>
      <c r="DM17" s="297"/>
      <c r="DN17" s="297"/>
      <c r="DO17" s="297"/>
      <c r="DP17" s="297"/>
      <c r="DQ17" s="297"/>
      <c r="DR17" s="297"/>
      <c r="DS17" s="297"/>
      <c r="DT17" s="297"/>
      <c r="DU17" s="297"/>
      <c r="DV17" s="297"/>
      <c r="DW17" s="297"/>
      <c r="DX17" s="297"/>
      <c r="DY17" s="297"/>
      <c r="DZ17" s="297"/>
      <c r="EA17" s="297"/>
      <c r="EB17" s="297"/>
      <c r="EC17" s="297"/>
      <c r="ED17" s="297"/>
      <c r="EE17" s="297"/>
      <c r="EF17" s="297"/>
      <c r="EG17" s="297"/>
      <c r="EH17" s="297"/>
      <c r="EI17" s="297"/>
      <c r="EJ17" s="297"/>
      <c r="EK17" s="297"/>
      <c r="EL17" s="297"/>
      <c r="EM17" s="297"/>
      <c r="EN17" s="297"/>
      <c r="EO17" s="297"/>
      <c r="EP17" s="297"/>
      <c r="EQ17" s="297"/>
      <c r="ER17" s="297"/>
      <c r="ES17" s="297"/>
      <c r="ET17" s="297"/>
      <c r="EU17" s="297"/>
      <c r="EV17" s="297"/>
      <c r="EW17" s="297"/>
      <c r="EX17" s="297"/>
      <c r="EY17" s="297"/>
      <c r="EZ17" s="297"/>
      <c r="FA17" s="297"/>
      <c r="FB17" s="297"/>
      <c r="FC17" s="297"/>
      <c r="FD17" s="297"/>
      <c r="FE17" s="297"/>
      <c r="FF17" s="297"/>
      <c r="FG17" s="297"/>
      <c r="FH17" s="297"/>
      <c r="FI17" s="297"/>
      <c r="FJ17" s="297"/>
      <c r="FK17" s="297"/>
      <c r="FL17" s="297"/>
      <c r="FM17" s="297"/>
      <c r="FN17" s="297"/>
      <c r="FO17" s="297"/>
      <c r="FP17" s="297"/>
      <c r="FQ17" s="297"/>
      <c r="FR17" s="297"/>
      <c r="FS17" s="297"/>
      <c r="FT17" s="297"/>
      <c r="FU17" s="297"/>
      <c r="FV17" s="297"/>
      <c r="FW17" s="297"/>
      <c r="FX17" s="297"/>
      <c r="FY17" s="297"/>
      <c r="FZ17" s="297"/>
      <c r="GA17" s="297"/>
      <c r="GB17" s="297"/>
      <c r="GC17" s="297"/>
      <c r="GD17" s="297"/>
      <c r="GE17" s="297"/>
      <c r="GF17" s="297"/>
      <c r="GG17" s="297"/>
      <c r="GH17" s="297"/>
      <c r="GI17" s="297"/>
      <c r="GJ17" s="297"/>
      <c r="GK17" s="297"/>
      <c r="GL17" s="297"/>
      <c r="GM17" s="297"/>
      <c r="GN17" s="297"/>
      <c r="GO17" s="297"/>
      <c r="GP17" s="297"/>
      <c r="GQ17" s="297"/>
      <c r="GR17" s="297"/>
      <c r="GS17" s="297"/>
      <c r="GT17" s="297"/>
      <c r="GU17" s="297"/>
      <c r="GV17" s="297"/>
      <c r="GW17" s="297"/>
      <c r="GX17" s="297"/>
      <c r="GY17" s="297"/>
      <c r="GZ17" s="297"/>
      <c r="HA17" s="297"/>
      <c r="HB17" s="297"/>
      <c r="HC17" s="297"/>
      <c r="HD17" s="297"/>
      <c r="HE17" s="297"/>
      <c r="HF17" s="297"/>
      <c r="HG17" s="297"/>
      <c r="HH17" s="297"/>
      <c r="HI17" s="297"/>
      <c r="HJ17" s="297"/>
      <c r="HK17" s="297"/>
      <c r="HL17" s="297"/>
      <c r="HM17" s="297"/>
      <c r="HN17" s="297"/>
      <c r="HO17" s="297"/>
      <c r="HP17" s="297"/>
      <c r="HQ17" s="297"/>
      <c r="HR17" s="297"/>
      <c r="HS17" s="297"/>
      <c r="HT17" s="297"/>
      <c r="HU17" s="297"/>
      <c r="HV17" s="297"/>
      <c r="HW17" s="297"/>
      <c r="HX17" s="297"/>
      <c r="HY17" s="297"/>
      <c r="HZ17" s="297"/>
      <c r="IA17" s="297"/>
      <c r="IB17" s="297"/>
      <c r="IC17" s="297"/>
      <c r="ID17" s="297"/>
      <c r="IE17" s="297"/>
      <c r="IF17" s="297"/>
      <c r="IG17" s="297"/>
      <c r="IH17" s="297"/>
      <c r="II17" s="297"/>
      <c r="IJ17" s="297"/>
      <c r="IK17" s="297"/>
      <c r="IL17" s="297"/>
      <c r="IM17" s="297"/>
      <c r="IN17" s="297"/>
      <c r="IO17" s="297"/>
      <c r="IP17" s="297"/>
      <c r="IQ17" s="297"/>
      <c r="IR17" s="297"/>
      <c r="IS17" s="297"/>
      <c r="IT17" s="297"/>
      <c r="IU17" s="297"/>
      <c r="IV17" s="297"/>
      <c r="IW17" s="297"/>
    </row>
    <row r="18" s="281" customFormat="1" ht="24" customHeight="1" spans="1:257">
      <c r="A18" s="298" t="s">
        <v>1243</v>
      </c>
      <c r="B18" s="298"/>
      <c r="C18" s="298"/>
      <c r="D18" s="300"/>
      <c r="E18" s="301">
        <v>0</v>
      </c>
      <c r="F18" s="302"/>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C18" s="297"/>
      <c r="BD18" s="297"/>
      <c r="BE18" s="297"/>
      <c r="BF18" s="297"/>
      <c r="BG18" s="297"/>
      <c r="BH18" s="297"/>
      <c r="BI18" s="297"/>
      <c r="BJ18" s="297"/>
      <c r="BK18" s="297"/>
      <c r="BL18" s="297"/>
      <c r="BM18" s="297"/>
      <c r="BN18" s="297"/>
      <c r="BO18" s="297"/>
      <c r="BP18" s="297"/>
      <c r="BQ18" s="297"/>
      <c r="BR18" s="297"/>
      <c r="BS18" s="297"/>
      <c r="BT18" s="297"/>
      <c r="BU18" s="297"/>
      <c r="BV18" s="297"/>
      <c r="BW18" s="297"/>
      <c r="BX18" s="297"/>
      <c r="BY18" s="297"/>
      <c r="BZ18" s="297"/>
      <c r="CA18" s="297"/>
      <c r="CB18" s="297"/>
      <c r="CC18" s="297"/>
      <c r="CD18" s="297"/>
      <c r="CE18" s="297"/>
      <c r="CF18" s="297"/>
      <c r="CG18" s="297"/>
      <c r="CH18" s="297"/>
      <c r="CI18" s="297"/>
      <c r="CJ18" s="297"/>
      <c r="CK18" s="297"/>
      <c r="CL18" s="297"/>
      <c r="CM18" s="297"/>
      <c r="CN18" s="297"/>
      <c r="CO18" s="297"/>
      <c r="CP18" s="297"/>
      <c r="CQ18" s="297"/>
      <c r="CR18" s="297"/>
      <c r="CS18" s="297"/>
      <c r="CT18" s="297"/>
      <c r="CU18" s="297"/>
      <c r="CV18" s="297"/>
      <c r="CW18" s="297"/>
      <c r="CX18" s="297"/>
      <c r="CY18" s="297"/>
      <c r="CZ18" s="297"/>
      <c r="DA18" s="297"/>
      <c r="DB18" s="297"/>
      <c r="DC18" s="297"/>
      <c r="DD18" s="297"/>
      <c r="DE18" s="297"/>
      <c r="DF18" s="297"/>
      <c r="DG18" s="297"/>
      <c r="DH18" s="297"/>
      <c r="DI18" s="297"/>
      <c r="DJ18" s="297"/>
      <c r="DK18" s="297"/>
      <c r="DL18" s="297"/>
      <c r="DM18" s="297"/>
      <c r="DN18" s="297"/>
      <c r="DO18" s="297"/>
      <c r="DP18" s="297"/>
      <c r="DQ18" s="297"/>
      <c r="DR18" s="297"/>
      <c r="DS18" s="297"/>
      <c r="DT18" s="297"/>
      <c r="DU18" s="297"/>
      <c r="DV18" s="297"/>
      <c r="DW18" s="297"/>
      <c r="DX18" s="297"/>
      <c r="DY18" s="297"/>
      <c r="DZ18" s="297"/>
      <c r="EA18" s="297"/>
      <c r="EB18" s="297"/>
      <c r="EC18" s="297"/>
      <c r="ED18" s="297"/>
      <c r="EE18" s="297"/>
      <c r="EF18" s="297"/>
      <c r="EG18" s="297"/>
      <c r="EH18" s="297"/>
      <c r="EI18" s="297"/>
      <c r="EJ18" s="297"/>
      <c r="EK18" s="297"/>
      <c r="EL18" s="297"/>
      <c r="EM18" s="297"/>
      <c r="EN18" s="297"/>
      <c r="EO18" s="297"/>
      <c r="EP18" s="297"/>
      <c r="EQ18" s="297"/>
      <c r="ER18" s="297"/>
      <c r="ES18" s="297"/>
      <c r="ET18" s="297"/>
      <c r="EU18" s="297"/>
      <c r="EV18" s="297"/>
      <c r="EW18" s="297"/>
      <c r="EX18" s="297"/>
      <c r="EY18" s="297"/>
      <c r="EZ18" s="297"/>
      <c r="FA18" s="297"/>
      <c r="FB18" s="297"/>
      <c r="FC18" s="297"/>
      <c r="FD18" s="297"/>
      <c r="FE18" s="297"/>
      <c r="FF18" s="297"/>
      <c r="FG18" s="297"/>
      <c r="FH18" s="297"/>
      <c r="FI18" s="297"/>
      <c r="FJ18" s="297"/>
      <c r="FK18" s="297"/>
      <c r="FL18" s="297"/>
      <c r="FM18" s="297"/>
      <c r="FN18" s="297"/>
      <c r="FO18" s="297"/>
      <c r="FP18" s="297"/>
      <c r="FQ18" s="297"/>
      <c r="FR18" s="297"/>
      <c r="FS18" s="297"/>
      <c r="FT18" s="297"/>
      <c r="FU18" s="297"/>
      <c r="FV18" s="297"/>
      <c r="FW18" s="297"/>
      <c r="FX18" s="297"/>
      <c r="FY18" s="297"/>
      <c r="FZ18" s="297"/>
      <c r="GA18" s="297"/>
      <c r="GB18" s="297"/>
      <c r="GC18" s="297"/>
      <c r="GD18" s="297"/>
      <c r="GE18" s="297"/>
      <c r="GF18" s="297"/>
      <c r="GG18" s="297"/>
      <c r="GH18" s="297"/>
      <c r="GI18" s="297"/>
      <c r="GJ18" s="297"/>
      <c r="GK18" s="297"/>
      <c r="GL18" s="297"/>
      <c r="GM18" s="297"/>
      <c r="GN18" s="297"/>
      <c r="GO18" s="297"/>
      <c r="GP18" s="297"/>
      <c r="GQ18" s="297"/>
      <c r="GR18" s="297"/>
      <c r="GS18" s="297"/>
      <c r="GT18" s="297"/>
      <c r="GU18" s="297"/>
      <c r="GV18" s="297"/>
      <c r="GW18" s="297"/>
      <c r="GX18" s="297"/>
      <c r="GY18" s="297"/>
      <c r="GZ18" s="297"/>
      <c r="HA18" s="297"/>
      <c r="HB18" s="297"/>
      <c r="HC18" s="297"/>
      <c r="HD18" s="297"/>
      <c r="HE18" s="297"/>
      <c r="HF18" s="297"/>
      <c r="HG18" s="297"/>
      <c r="HH18" s="297"/>
      <c r="HI18" s="297"/>
      <c r="HJ18" s="297"/>
      <c r="HK18" s="297"/>
      <c r="HL18" s="297"/>
      <c r="HM18" s="297"/>
      <c r="HN18" s="297"/>
      <c r="HO18" s="297"/>
      <c r="HP18" s="297"/>
      <c r="HQ18" s="297"/>
      <c r="HR18" s="297"/>
      <c r="HS18" s="297"/>
      <c r="HT18" s="297"/>
      <c r="HU18" s="297"/>
      <c r="HV18" s="297"/>
      <c r="HW18" s="297"/>
      <c r="HX18" s="297"/>
      <c r="HY18" s="297"/>
      <c r="HZ18" s="297"/>
      <c r="IA18" s="297"/>
      <c r="IB18" s="297"/>
      <c r="IC18" s="297"/>
      <c r="ID18" s="297"/>
      <c r="IE18" s="297"/>
      <c r="IF18" s="297"/>
      <c r="IG18" s="297"/>
      <c r="IH18" s="297"/>
      <c r="II18" s="297"/>
      <c r="IJ18" s="297"/>
      <c r="IK18" s="297"/>
      <c r="IL18" s="297"/>
      <c r="IM18" s="297"/>
      <c r="IN18" s="297"/>
      <c r="IO18" s="297"/>
      <c r="IP18" s="297"/>
      <c r="IQ18" s="297"/>
      <c r="IR18" s="297"/>
      <c r="IS18" s="297"/>
      <c r="IT18" s="297"/>
      <c r="IU18" s="297"/>
      <c r="IV18" s="297"/>
      <c r="IW18" s="297"/>
    </row>
    <row r="19" s="281" customFormat="1" ht="24" customHeight="1" spans="1:257">
      <c r="A19" s="298" t="s">
        <v>1244</v>
      </c>
      <c r="B19" s="298"/>
      <c r="C19" s="298"/>
      <c r="D19" s="300"/>
      <c r="E19" s="301">
        <v>0</v>
      </c>
      <c r="F19" s="302"/>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297"/>
      <c r="BB19" s="297"/>
      <c r="BC19" s="297"/>
      <c r="BD19" s="297"/>
      <c r="BE19" s="297"/>
      <c r="BF19" s="297"/>
      <c r="BG19" s="297"/>
      <c r="BH19" s="297"/>
      <c r="BI19" s="297"/>
      <c r="BJ19" s="297"/>
      <c r="BK19" s="297"/>
      <c r="BL19" s="297"/>
      <c r="BM19" s="297"/>
      <c r="BN19" s="297"/>
      <c r="BO19" s="297"/>
      <c r="BP19" s="297"/>
      <c r="BQ19" s="297"/>
      <c r="BR19" s="297"/>
      <c r="BS19" s="297"/>
      <c r="BT19" s="297"/>
      <c r="BU19" s="297"/>
      <c r="BV19" s="297"/>
      <c r="BW19" s="297"/>
      <c r="BX19" s="297"/>
      <c r="BY19" s="297"/>
      <c r="BZ19" s="297"/>
      <c r="CA19" s="297"/>
      <c r="CB19" s="297"/>
      <c r="CC19" s="297"/>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7"/>
      <c r="DH19" s="297"/>
      <c r="DI19" s="297"/>
      <c r="DJ19" s="297"/>
      <c r="DK19" s="297"/>
      <c r="DL19" s="297"/>
      <c r="DM19" s="297"/>
      <c r="DN19" s="297"/>
      <c r="DO19" s="297"/>
      <c r="DP19" s="297"/>
      <c r="DQ19" s="297"/>
      <c r="DR19" s="297"/>
      <c r="DS19" s="297"/>
      <c r="DT19" s="297"/>
      <c r="DU19" s="297"/>
      <c r="DV19" s="297"/>
      <c r="DW19" s="297"/>
      <c r="DX19" s="297"/>
      <c r="DY19" s="297"/>
      <c r="DZ19" s="297"/>
      <c r="EA19" s="297"/>
      <c r="EB19" s="297"/>
      <c r="EC19" s="297"/>
      <c r="ED19" s="297"/>
      <c r="EE19" s="297"/>
      <c r="EF19" s="297"/>
      <c r="EG19" s="297"/>
      <c r="EH19" s="297"/>
      <c r="EI19" s="297"/>
      <c r="EJ19" s="297"/>
      <c r="EK19" s="297"/>
      <c r="EL19" s="297"/>
      <c r="EM19" s="297"/>
      <c r="EN19" s="297"/>
      <c r="EO19" s="297"/>
      <c r="EP19" s="297"/>
      <c r="EQ19" s="297"/>
      <c r="ER19" s="297"/>
      <c r="ES19" s="297"/>
      <c r="ET19" s="297"/>
      <c r="EU19" s="297"/>
      <c r="EV19" s="297"/>
      <c r="EW19" s="297"/>
      <c r="EX19" s="297"/>
      <c r="EY19" s="297"/>
      <c r="EZ19" s="297"/>
      <c r="FA19" s="297"/>
      <c r="FB19" s="297"/>
      <c r="FC19" s="297"/>
      <c r="FD19" s="297"/>
      <c r="FE19" s="297"/>
      <c r="FF19" s="297"/>
      <c r="FG19" s="297"/>
      <c r="FH19" s="297"/>
      <c r="FI19" s="297"/>
      <c r="FJ19" s="297"/>
      <c r="FK19" s="297"/>
      <c r="FL19" s="297"/>
      <c r="FM19" s="297"/>
      <c r="FN19" s="297"/>
      <c r="FO19" s="297"/>
      <c r="FP19" s="297"/>
      <c r="FQ19" s="297"/>
      <c r="FR19" s="297"/>
      <c r="FS19" s="297"/>
      <c r="FT19" s="297"/>
      <c r="FU19" s="297"/>
      <c r="FV19" s="297"/>
      <c r="FW19" s="297"/>
      <c r="FX19" s="297"/>
      <c r="FY19" s="297"/>
      <c r="FZ19" s="297"/>
      <c r="GA19" s="297"/>
      <c r="GB19" s="297"/>
      <c r="GC19" s="297"/>
      <c r="GD19" s="297"/>
      <c r="GE19" s="297"/>
      <c r="GF19" s="297"/>
      <c r="GG19" s="297"/>
      <c r="GH19" s="297"/>
      <c r="GI19" s="297"/>
      <c r="GJ19" s="297"/>
      <c r="GK19" s="297"/>
      <c r="GL19" s="297"/>
      <c r="GM19" s="297"/>
      <c r="GN19" s="297"/>
      <c r="GO19" s="297"/>
      <c r="GP19" s="297"/>
      <c r="GQ19" s="297"/>
      <c r="GR19" s="297"/>
      <c r="GS19" s="297"/>
      <c r="GT19" s="297"/>
      <c r="GU19" s="297"/>
      <c r="GV19" s="297"/>
      <c r="GW19" s="297"/>
      <c r="GX19" s="297"/>
      <c r="GY19" s="297"/>
      <c r="GZ19" s="297"/>
      <c r="HA19" s="297"/>
      <c r="HB19" s="297"/>
      <c r="HC19" s="297"/>
      <c r="HD19" s="297"/>
      <c r="HE19" s="297"/>
      <c r="HF19" s="297"/>
      <c r="HG19" s="297"/>
      <c r="HH19" s="297"/>
      <c r="HI19" s="297"/>
      <c r="HJ19" s="297"/>
      <c r="HK19" s="297"/>
      <c r="HL19" s="297"/>
      <c r="HM19" s="297"/>
      <c r="HN19" s="297"/>
      <c r="HO19" s="297"/>
      <c r="HP19" s="297"/>
      <c r="HQ19" s="297"/>
      <c r="HR19" s="297"/>
      <c r="HS19" s="297"/>
      <c r="HT19" s="297"/>
      <c r="HU19" s="297"/>
      <c r="HV19" s="297"/>
      <c r="HW19" s="297"/>
      <c r="HX19" s="297"/>
      <c r="HY19" s="297"/>
      <c r="HZ19" s="297"/>
      <c r="IA19" s="297"/>
      <c r="IB19" s="297"/>
      <c r="IC19" s="297"/>
      <c r="ID19" s="297"/>
      <c r="IE19" s="297"/>
      <c r="IF19" s="297"/>
      <c r="IG19" s="297"/>
      <c r="IH19" s="297"/>
      <c r="II19" s="297"/>
      <c r="IJ19" s="297"/>
      <c r="IK19" s="297"/>
      <c r="IL19" s="297"/>
      <c r="IM19" s="297"/>
      <c r="IN19" s="297"/>
      <c r="IO19" s="297"/>
      <c r="IP19" s="297"/>
      <c r="IQ19" s="297"/>
      <c r="IR19" s="297"/>
      <c r="IS19" s="297"/>
      <c r="IT19" s="297"/>
      <c r="IU19" s="297"/>
      <c r="IV19" s="297"/>
      <c r="IW19" s="297"/>
    </row>
    <row r="20" s="281" customFormat="1" ht="24" customHeight="1" spans="1:257">
      <c r="A20" s="298" t="s">
        <v>1245</v>
      </c>
      <c r="B20" s="298"/>
      <c r="C20" s="298"/>
      <c r="D20" s="300"/>
      <c r="E20" s="301">
        <v>0</v>
      </c>
      <c r="F20" s="302"/>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7"/>
      <c r="BA20" s="297"/>
      <c r="BB20" s="297"/>
      <c r="BC20" s="297"/>
      <c r="BD20" s="297"/>
      <c r="BE20" s="297"/>
      <c r="BF20" s="297"/>
      <c r="BG20" s="297"/>
      <c r="BH20" s="297"/>
      <c r="BI20" s="297"/>
      <c r="BJ20" s="297"/>
      <c r="BK20" s="297"/>
      <c r="BL20" s="297"/>
      <c r="BM20" s="297"/>
      <c r="BN20" s="297"/>
      <c r="BO20" s="297"/>
      <c r="BP20" s="297"/>
      <c r="BQ20" s="297"/>
      <c r="BR20" s="297"/>
      <c r="BS20" s="297"/>
      <c r="BT20" s="297"/>
      <c r="BU20" s="297"/>
      <c r="BV20" s="297"/>
      <c r="BW20" s="297"/>
      <c r="BX20" s="297"/>
      <c r="BY20" s="297"/>
      <c r="BZ20" s="297"/>
      <c r="CA20" s="297"/>
      <c r="CB20" s="297"/>
      <c r="CC20" s="297"/>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7"/>
      <c r="DH20" s="297"/>
      <c r="DI20" s="297"/>
      <c r="DJ20" s="297"/>
      <c r="DK20" s="297"/>
      <c r="DL20" s="297"/>
      <c r="DM20" s="297"/>
      <c r="DN20" s="297"/>
      <c r="DO20" s="297"/>
      <c r="DP20" s="297"/>
      <c r="DQ20" s="297"/>
      <c r="DR20" s="297"/>
      <c r="DS20" s="297"/>
      <c r="DT20" s="297"/>
      <c r="DU20" s="297"/>
      <c r="DV20" s="297"/>
      <c r="DW20" s="297"/>
      <c r="DX20" s="297"/>
      <c r="DY20" s="297"/>
      <c r="DZ20" s="297"/>
      <c r="EA20" s="297"/>
      <c r="EB20" s="297"/>
      <c r="EC20" s="297"/>
      <c r="ED20" s="297"/>
      <c r="EE20" s="297"/>
      <c r="EF20" s="297"/>
      <c r="EG20" s="297"/>
      <c r="EH20" s="297"/>
      <c r="EI20" s="297"/>
      <c r="EJ20" s="297"/>
      <c r="EK20" s="297"/>
      <c r="EL20" s="297"/>
      <c r="EM20" s="297"/>
      <c r="EN20" s="297"/>
      <c r="EO20" s="297"/>
      <c r="EP20" s="297"/>
      <c r="EQ20" s="297"/>
      <c r="ER20" s="297"/>
      <c r="ES20" s="297"/>
      <c r="ET20" s="297"/>
      <c r="EU20" s="297"/>
      <c r="EV20" s="297"/>
      <c r="EW20" s="297"/>
      <c r="EX20" s="297"/>
      <c r="EY20" s="297"/>
      <c r="EZ20" s="297"/>
      <c r="FA20" s="297"/>
      <c r="FB20" s="297"/>
      <c r="FC20" s="297"/>
      <c r="FD20" s="297"/>
      <c r="FE20" s="297"/>
      <c r="FF20" s="297"/>
      <c r="FG20" s="297"/>
      <c r="FH20" s="297"/>
      <c r="FI20" s="297"/>
      <c r="FJ20" s="297"/>
      <c r="FK20" s="297"/>
      <c r="FL20" s="297"/>
      <c r="FM20" s="297"/>
      <c r="FN20" s="297"/>
      <c r="FO20" s="297"/>
      <c r="FP20" s="297"/>
      <c r="FQ20" s="297"/>
      <c r="FR20" s="297"/>
      <c r="FS20" s="297"/>
      <c r="FT20" s="297"/>
      <c r="FU20" s="297"/>
      <c r="FV20" s="297"/>
      <c r="FW20" s="297"/>
      <c r="FX20" s="297"/>
      <c r="FY20" s="297"/>
      <c r="FZ20" s="297"/>
      <c r="GA20" s="297"/>
      <c r="GB20" s="297"/>
      <c r="GC20" s="297"/>
      <c r="GD20" s="297"/>
      <c r="GE20" s="297"/>
      <c r="GF20" s="297"/>
      <c r="GG20" s="297"/>
      <c r="GH20" s="297"/>
      <c r="GI20" s="297"/>
      <c r="GJ20" s="297"/>
      <c r="GK20" s="297"/>
      <c r="GL20" s="297"/>
      <c r="GM20" s="297"/>
      <c r="GN20" s="297"/>
      <c r="GO20" s="297"/>
      <c r="GP20" s="297"/>
      <c r="GQ20" s="297"/>
      <c r="GR20" s="297"/>
      <c r="GS20" s="297"/>
      <c r="GT20" s="297"/>
      <c r="GU20" s="297"/>
      <c r="GV20" s="297"/>
      <c r="GW20" s="297"/>
      <c r="GX20" s="297"/>
      <c r="GY20" s="297"/>
      <c r="GZ20" s="297"/>
      <c r="HA20" s="297"/>
      <c r="HB20" s="297"/>
      <c r="HC20" s="297"/>
      <c r="HD20" s="297"/>
      <c r="HE20" s="297"/>
      <c r="HF20" s="297"/>
      <c r="HG20" s="297"/>
      <c r="HH20" s="297"/>
      <c r="HI20" s="297"/>
      <c r="HJ20" s="297"/>
      <c r="HK20" s="297"/>
      <c r="HL20" s="297"/>
      <c r="HM20" s="297"/>
      <c r="HN20" s="297"/>
      <c r="HO20" s="297"/>
      <c r="HP20" s="297"/>
      <c r="HQ20" s="297"/>
      <c r="HR20" s="297"/>
      <c r="HS20" s="297"/>
      <c r="HT20" s="297"/>
      <c r="HU20" s="297"/>
      <c r="HV20" s="297"/>
      <c r="HW20" s="297"/>
      <c r="HX20" s="297"/>
      <c r="HY20" s="297"/>
      <c r="HZ20" s="297"/>
      <c r="IA20" s="297"/>
      <c r="IB20" s="297"/>
      <c r="IC20" s="297"/>
      <c r="ID20" s="297"/>
      <c r="IE20" s="297"/>
      <c r="IF20" s="297"/>
      <c r="IG20" s="297"/>
      <c r="IH20" s="297"/>
      <c r="II20" s="297"/>
      <c r="IJ20" s="297"/>
      <c r="IK20" s="297"/>
      <c r="IL20" s="297"/>
      <c r="IM20" s="297"/>
      <c r="IN20" s="297"/>
      <c r="IO20" s="297"/>
      <c r="IP20" s="297"/>
      <c r="IQ20" s="297"/>
      <c r="IR20" s="297"/>
      <c r="IS20" s="297"/>
      <c r="IT20" s="297"/>
      <c r="IU20" s="297"/>
      <c r="IV20" s="297"/>
      <c r="IW20" s="297"/>
    </row>
    <row r="21" s="281" customFormat="1" ht="24" customHeight="1" spans="1:257">
      <c r="A21" s="298" t="s">
        <v>1246</v>
      </c>
      <c r="B21" s="298"/>
      <c r="C21" s="298"/>
      <c r="D21" s="300"/>
      <c r="E21" s="301">
        <v>0</v>
      </c>
      <c r="F21" s="302"/>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297"/>
      <c r="AZ21" s="297"/>
      <c r="BA21" s="297"/>
      <c r="BB21" s="297"/>
      <c r="BC21" s="297"/>
      <c r="BD21" s="297"/>
      <c r="BE21" s="297"/>
      <c r="BF21" s="297"/>
      <c r="BG21" s="297"/>
      <c r="BH21" s="297"/>
      <c r="BI21" s="297"/>
      <c r="BJ21" s="297"/>
      <c r="BK21" s="297"/>
      <c r="BL21" s="297"/>
      <c r="BM21" s="297"/>
      <c r="BN21" s="297"/>
      <c r="BO21" s="297"/>
      <c r="BP21" s="297"/>
      <c r="BQ21" s="297"/>
      <c r="BR21" s="297"/>
      <c r="BS21" s="297"/>
      <c r="BT21" s="297"/>
      <c r="BU21" s="297"/>
      <c r="BV21" s="297"/>
      <c r="BW21" s="297"/>
      <c r="BX21" s="297"/>
      <c r="BY21" s="297"/>
      <c r="BZ21" s="297"/>
      <c r="CA21" s="297"/>
      <c r="CB21" s="297"/>
      <c r="CC21" s="297"/>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7"/>
      <c r="DH21" s="297"/>
      <c r="DI21" s="297"/>
      <c r="DJ21" s="297"/>
      <c r="DK21" s="297"/>
      <c r="DL21" s="297"/>
      <c r="DM21" s="297"/>
      <c r="DN21" s="297"/>
      <c r="DO21" s="297"/>
      <c r="DP21" s="297"/>
      <c r="DQ21" s="297"/>
      <c r="DR21" s="297"/>
      <c r="DS21" s="297"/>
      <c r="DT21" s="297"/>
      <c r="DU21" s="297"/>
      <c r="DV21" s="297"/>
      <c r="DW21" s="297"/>
      <c r="DX21" s="297"/>
      <c r="DY21" s="297"/>
      <c r="DZ21" s="297"/>
      <c r="EA21" s="297"/>
      <c r="EB21" s="297"/>
      <c r="EC21" s="297"/>
      <c r="ED21" s="297"/>
      <c r="EE21" s="297"/>
      <c r="EF21" s="297"/>
      <c r="EG21" s="297"/>
      <c r="EH21" s="297"/>
      <c r="EI21" s="297"/>
      <c r="EJ21" s="297"/>
      <c r="EK21" s="297"/>
      <c r="EL21" s="297"/>
      <c r="EM21" s="297"/>
      <c r="EN21" s="297"/>
      <c r="EO21" s="297"/>
      <c r="EP21" s="297"/>
      <c r="EQ21" s="297"/>
      <c r="ER21" s="297"/>
      <c r="ES21" s="297"/>
      <c r="ET21" s="297"/>
      <c r="EU21" s="297"/>
      <c r="EV21" s="297"/>
      <c r="EW21" s="297"/>
      <c r="EX21" s="297"/>
      <c r="EY21" s="297"/>
      <c r="EZ21" s="297"/>
      <c r="FA21" s="297"/>
      <c r="FB21" s="297"/>
      <c r="FC21" s="297"/>
      <c r="FD21" s="297"/>
      <c r="FE21" s="297"/>
      <c r="FF21" s="297"/>
      <c r="FG21" s="297"/>
      <c r="FH21" s="297"/>
      <c r="FI21" s="297"/>
      <c r="FJ21" s="297"/>
      <c r="FK21" s="297"/>
      <c r="FL21" s="297"/>
      <c r="FM21" s="297"/>
      <c r="FN21" s="297"/>
      <c r="FO21" s="297"/>
      <c r="FP21" s="297"/>
      <c r="FQ21" s="297"/>
      <c r="FR21" s="297"/>
      <c r="FS21" s="297"/>
      <c r="FT21" s="297"/>
      <c r="FU21" s="297"/>
      <c r="FV21" s="297"/>
      <c r="FW21" s="297"/>
      <c r="FX21" s="297"/>
      <c r="FY21" s="297"/>
      <c r="FZ21" s="297"/>
      <c r="GA21" s="297"/>
      <c r="GB21" s="297"/>
      <c r="GC21" s="297"/>
      <c r="GD21" s="297"/>
      <c r="GE21" s="297"/>
      <c r="GF21" s="297"/>
      <c r="GG21" s="297"/>
      <c r="GH21" s="297"/>
      <c r="GI21" s="297"/>
      <c r="GJ21" s="297"/>
      <c r="GK21" s="297"/>
      <c r="GL21" s="297"/>
      <c r="GM21" s="297"/>
      <c r="GN21" s="297"/>
      <c r="GO21" s="297"/>
      <c r="GP21" s="297"/>
      <c r="GQ21" s="297"/>
      <c r="GR21" s="297"/>
      <c r="GS21" s="297"/>
      <c r="GT21" s="297"/>
      <c r="GU21" s="297"/>
      <c r="GV21" s="297"/>
      <c r="GW21" s="297"/>
      <c r="GX21" s="297"/>
      <c r="GY21" s="297"/>
      <c r="GZ21" s="297"/>
      <c r="HA21" s="297"/>
      <c r="HB21" s="297"/>
      <c r="HC21" s="297"/>
      <c r="HD21" s="297"/>
      <c r="HE21" s="297"/>
      <c r="HF21" s="297"/>
      <c r="HG21" s="297"/>
      <c r="HH21" s="297"/>
      <c r="HI21" s="297"/>
      <c r="HJ21" s="297"/>
      <c r="HK21" s="297"/>
      <c r="HL21" s="297"/>
      <c r="HM21" s="297"/>
      <c r="HN21" s="297"/>
      <c r="HO21" s="297"/>
      <c r="HP21" s="297"/>
      <c r="HQ21" s="297"/>
      <c r="HR21" s="297"/>
      <c r="HS21" s="297"/>
      <c r="HT21" s="297"/>
      <c r="HU21" s="297"/>
      <c r="HV21" s="297"/>
      <c r="HW21" s="297"/>
      <c r="HX21" s="297"/>
      <c r="HY21" s="297"/>
      <c r="HZ21" s="297"/>
      <c r="IA21" s="297"/>
      <c r="IB21" s="297"/>
      <c r="IC21" s="297"/>
      <c r="ID21" s="297"/>
      <c r="IE21" s="297"/>
      <c r="IF21" s="297"/>
      <c r="IG21" s="297"/>
      <c r="IH21" s="297"/>
      <c r="II21" s="297"/>
      <c r="IJ21" s="297"/>
      <c r="IK21" s="297"/>
      <c r="IL21" s="297"/>
      <c r="IM21" s="297"/>
      <c r="IN21" s="297"/>
      <c r="IO21" s="297"/>
      <c r="IP21" s="297"/>
      <c r="IQ21" s="297"/>
      <c r="IR21" s="297"/>
      <c r="IS21" s="297"/>
      <c r="IT21" s="297"/>
      <c r="IU21" s="297"/>
      <c r="IV21" s="297"/>
      <c r="IW21" s="297"/>
    </row>
    <row r="22" s="281" customFormat="1" ht="24" customHeight="1" spans="1:257">
      <c r="A22" s="298" t="s">
        <v>1247</v>
      </c>
      <c r="B22" s="298"/>
      <c r="C22" s="298"/>
      <c r="D22" s="300"/>
      <c r="E22" s="301">
        <v>0</v>
      </c>
      <c r="F22" s="302"/>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97"/>
      <c r="AW22" s="297"/>
      <c r="AX22" s="297"/>
      <c r="AY22" s="297"/>
      <c r="AZ22" s="297"/>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c r="BW22" s="297"/>
      <c r="BX22" s="297"/>
      <c r="BY22" s="297"/>
      <c r="BZ22" s="297"/>
      <c r="CA22" s="297"/>
      <c r="CB22" s="297"/>
      <c r="CC22" s="297"/>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7"/>
      <c r="DH22" s="297"/>
      <c r="DI22" s="297"/>
      <c r="DJ22" s="297"/>
      <c r="DK22" s="297"/>
      <c r="DL22" s="297"/>
      <c r="DM22" s="297"/>
      <c r="DN22" s="297"/>
      <c r="DO22" s="297"/>
      <c r="DP22" s="297"/>
      <c r="DQ22" s="297"/>
      <c r="DR22" s="297"/>
      <c r="DS22" s="297"/>
      <c r="DT22" s="297"/>
      <c r="DU22" s="297"/>
      <c r="DV22" s="297"/>
      <c r="DW22" s="297"/>
      <c r="DX22" s="297"/>
      <c r="DY22" s="297"/>
      <c r="DZ22" s="297"/>
      <c r="EA22" s="297"/>
      <c r="EB22" s="297"/>
      <c r="EC22" s="297"/>
      <c r="ED22" s="297"/>
      <c r="EE22" s="297"/>
      <c r="EF22" s="297"/>
      <c r="EG22" s="297"/>
      <c r="EH22" s="297"/>
      <c r="EI22" s="297"/>
      <c r="EJ22" s="297"/>
      <c r="EK22" s="297"/>
      <c r="EL22" s="297"/>
      <c r="EM22" s="297"/>
      <c r="EN22" s="297"/>
      <c r="EO22" s="297"/>
      <c r="EP22" s="297"/>
      <c r="EQ22" s="297"/>
      <c r="ER22" s="297"/>
      <c r="ES22" s="297"/>
      <c r="ET22" s="297"/>
      <c r="EU22" s="297"/>
      <c r="EV22" s="297"/>
      <c r="EW22" s="297"/>
      <c r="EX22" s="297"/>
      <c r="EY22" s="297"/>
      <c r="EZ22" s="297"/>
      <c r="FA22" s="297"/>
      <c r="FB22" s="297"/>
      <c r="FC22" s="297"/>
      <c r="FD22" s="297"/>
      <c r="FE22" s="297"/>
      <c r="FF22" s="297"/>
      <c r="FG22" s="297"/>
      <c r="FH22" s="297"/>
      <c r="FI22" s="297"/>
      <c r="FJ22" s="297"/>
      <c r="FK22" s="297"/>
      <c r="FL22" s="297"/>
      <c r="FM22" s="297"/>
      <c r="FN22" s="297"/>
      <c r="FO22" s="297"/>
      <c r="FP22" s="297"/>
      <c r="FQ22" s="297"/>
      <c r="FR22" s="297"/>
      <c r="FS22" s="297"/>
      <c r="FT22" s="297"/>
      <c r="FU22" s="297"/>
      <c r="FV22" s="297"/>
      <c r="FW22" s="297"/>
      <c r="FX22" s="297"/>
      <c r="FY22" s="297"/>
      <c r="FZ22" s="297"/>
      <c r="GA22" s="297"/>
      <c r="GB22" s="297"/>
      <c r="GC22" s="297"/>
      <c r="GD22" s="297"/>
      <c r="GE22" s="297"/>
      <c r="GF22" s="297"/>
      <c r="GG22" s="297"/>
      <c r="GH22" s="297"/>
      <c r="GI22" s="297"/>
      <c r="GJ22" s="297"/>
      <c r="GK22" s="297"/>
      <c r="GL22" s="297"/>
      <c r="GM22" s="297"/>
      <c r="GN22" s="297"/>
      <c r="GO22" s="297"/>
      <c r="GP22" s="297"/>
      <c r="GQ22" s="297"/>
      <c r="GR22" s="297"/>
      <c r="GS22" s="297"/>
      <c r="GT22" s="297"/>
      <c r="GU22" s="297"/>
      <c r="GV22" s="297"/>
      <c r="GW22" s="297"/>
      <c r="GX22" s="297"/>
      <c r="GY22" s="297"/>
      <c r="GZ22" s="297"/>
      <c r="HA22" s="297"/>
      <c r="HB22" s="297"/>
      <c r="HC22" s="297"/>
      <c r="HD22" s="297"/>
      <c r="HE22" s="297"/>
      <c r="HF22" s="297"/>
      <c r="HG22" s="297"/>
      <c r="HH22" s="297"/>
      <c r="HI22" s="297"/>
      <c r="HJ22" s="297"/>
      <c r="HK22" s="297"/>
      <c r="HL22" s="297"/>
      <c r="HM22" s="297"/>
      <c r="HN22" s="297"/>
      <c r="HO22" s="297"/>
      <c r="HP22" s="297"/>
      <c r="HQ22" s="297"/>
      <c r="HR22" s="297"/>
      <c r="HS22" s="297"/>
      <c r="HT22" s="297"/>
      <c r="HU22" s="297"/>
      <c r="HV22" s="297"/>
      <c r="HW22" s="297"/>
      <c r="HX22" s="297"/>
      <c r="HY22" s="297"/>
      <c r="HZ22" s="297"/>
      <c r="IA22" s="297"/>
      <c r="IB22" s="297"/>
      <c r="IC22" s="297"/>
      <c r="ID22" s="297"/>
      <c r="IE22" s="297"/>
      <c r="IF22" s="297"/>
      <c r="IG22" s="297"/>
      <c r="IH22" s="297"/>
      <c r="II22" s="297"/>
      <c r="IJ22" s="297"/>
      <c r="IK22" s="297"/>
      <c r="IL22" s="297"/>
      <c r="IM22" s="297"/>
      <c r="IN22" s="297"/>
      <c r="IO22" s="297"/>
      <c r="IP22" s="297"/>
      <c r="IQ22" s="297"/>
      <c r="IR22" s="297"/>
      <c r="IS22" s="297"/>
      <c r="IT22" s="297"/>
      <c r="IU22" s="297"/>
      <c r="IV22" s="297"/>
      <c r="IW22" s="297"/>
    </row>
    <row r="23" s="281" customFormat="1" ht="24" customHeight="1" spans="1:257">
      <c r="A23" s="298" t="s">
        <v>1248</v>
      </c>
      <c r="B23" s="298"/>
      <c r="C23" s="298"/>
      <c r="D23" s="300"/>
      <c r="E23" s="301">
        <v>0</v>
      </c>
      <c r="F23" s="302"/>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97"/>
      <c r="BE23" s="297"/>
      <c r="BF23" s="297"/>
      <c r="BG23" s="297"/>
      <c r="BH23" s="297"/>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297"/>
      <c r="EQ23" s="297"/>
      <c r="ER23" s="297"/>
      <c r="ES23" s="297"/>
      <c r="ET23" s="297"/>
      <c r="EU23" s="297"/>
      <c r="EV23" s="297"/>
      <c r="EW23" s="297"/>
      <c r="EX23" s="297"/>
      <c r="EY23" s="297"/>
      <c r="EZ23" s="297"/>
      <c r="FA23" s="297"/>
      <c r="FB23" s="297"/>
      <c r="FC23" s="297"/>
      <c r="FD23" s="297"/>
      <c r="FE23" s="297"/>
      <c r="FF23" s="297"/>
      <c r="FG23" s="297"/>
      <c r="FH23" s="297"/>
      <c r="FI23" s="297"/>
      <c r="FJ23" s="297"/>
      <c r="FK23" s="297"/>
      <c r="FL23" s="297"/>
      <c r="FM23" s="297"/>
      <c r="FN23" s="297"/>
      <c r="FO23" s="297"/>
      <c r="FP23" s="297"/>
      <c r="FQ23" s="297"/>
      <c r="FR23" s="297"/>
      <c r="FS23" s="297"/>
      <c r="FT23" s="297"/>
      <c r="FU23" s="297"/>
      <c r="FV23" s="297"/>
      <c r="FW23" s="297"/>
      <c r="FX23" s="297"/>
      <c r="FY23" s="297"/>
      <c r="FZ23" s="297"/>
      <c r="GA23" s="297"/>
      <c r="GB23" s="297"/>
      <c r="GC23" s="297"/>
      <c r="GD23" s="297"/>
      <c r="GE23" s="297"/>
      <c r="GF23" s="297"/>
      <c r="GG23" s="297"/>
      <c r="GH23" s="297"/>
      <c r="GI23" s="297"/>
      <c r="GJ23" s="297"/>
      <c r="GK23" s="297"/>
      <c r="GL23" s="297"/>
      <c r="GM23" s="297"/>
      <c r="GN23" s="297"/>
      <c r="GO23" s="297"/>
      <c r="GP23" s="297"/>
      <c r="GQ23" s="297"/>
      <c r="GR23" s="297"/>
      <c r="GS23" s="297"/>
      <c r="GT23" s="297"/>
      <c r="GU23" s="297"/>
      <c r="GV23" s="297"/>
      <c r="GW23" s="297"/>
      <c r="GX23" s="297"/>
      <c r="GY23" s="297"/>
      <c r="GZ23" s="297"/>
      <c r="HA23" s="297"/>
      <c r="HB23" s="297"/>
      <c r="HC23" s="297"/>
      <c r="HD23" s="297"/>
      <c r="HE23" s="297"/>
      <c r="HF23" s="297"/>
      <c r="HG23" s="297"/>
      <c r="HH23" s="297"/>
      <c r="HI23" s="297"/>
      <c r="HJ23" s="297"/>
      <c r="HK23" s="297"/>
      <c r="HL23" s="297"/>
      <c r="HM23" s="297"/>
      <c r="HN23" s="297"/>
      <c r="HO23" s="297"/>
      <c r="HP23" s="297"/>
      <c r="HQ23" s="297"/>
      <c r="HR23" s="297"/>
      <c r="HS23" s="297"/>
      <c r="HT23" s="297"/>
      <c r="HU23" s="297"/>
      <c r="HV23" s="297"/>
      <c r="HW23" s="297"/>
      <c r="HX23" s="297"/>
      <c r="HY23" s="297"/>
      <c r="HZ23" s="297"/>
      <c r="IA23" s="297"/>
      <c r="IB23" s="297"/>
      <c r="IC23" s="297"/>
      <c r="ID23" s="297"/>
      <c r="IE23" s="297"/>
      <c r="IF23" s="297"/>
      <c r="IG23" s="297"/>
      <c r="IH23" s="297"/>
      <c r="II23" s="297"/>
      <c r="IJ23" s="297"/>
      <c r="IK23" s="297"/>
      <c r="IL23" s="297"/>
      <c r="IM23" s="297"/>
      <c r="IN23" s="297"/>
      <c r="IO23" s="297"/>
      <c r="IP23" s="297"/>
      <c r="IQ23" s="297"/>
      <c r="IR23" s="297"/>
      <c r="IS23" s="297"/>
      <c r="IT23" s="297"/>
      <c r="IU23" s="297"/>
      <c r="IV23" s="297"/>
      <c r="IW23" s="297"/>
    </row>
    <row r="24" s="281" customFormat="1" ht="24" customHeight="1" spans="1:257">
      <c r="A24" s="298" t="s">
        <v>1249</v>
      </c>
      <c r="B24" s="298"/>
      <c r="C24" s="298"/>
      <c r="D24" s="300"/>
      <c r="E24" s="301">
        <v>0</v>
      </c>
      <c r="F24" s="302"/>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297"/>
      <c r="EQ24" s="297"/>
      <c r="ER24" s="297"/>
      <c r="ES24" s="297"/>
      <c r="ET24" s="297"/>
      <c r="EU24" s="297"/>
      <c r="EV24" s="297"/>
      <c r="EW24" s="297"/>
      <c r="EX24" s="297"/>
      <c r="EY24" s="297"/>
      <c r="EZ24" s="297"/>
      <c r="FA24" s="297"/>
      <c r="FB24" s="297"/>
      <c r="FC24" s="297"/>
      <c r="FD24" s="297"/>
      <c r="FE24" s="297"/>
      <c r="FF24" s="297"/>
      <c r="FG24" s="297"/>
      <c r="FH24" s="297"/>
      <c r="FI24" s="297"/>
      <c r="FJ24" s="297"/>
      <c r="FK24" s="297"/>
      <c r="FL24" s="297"/>
      <c r="FM24" s="297"/>
      <c r="FN24" s="297"/>
      <c r="FO24" s="297"/>
      <c r="FP24" s="297"/>
      <c r="FQ24" s="297"/>
      <c r="FR24" s="297"/>
      <c r="FS24" s="297"/>
      <c r="FT24" s="297"/>
      <c r="FU24" s="297"/>
      <c r="FV24" s="297"/>
      <c r="FW24" s="297"/>
      <c r="FX24" s="297"/>
      <c r="FY24" s="297"/>
      <c r="FZ24" s="297"/>
      <c r="GA24" s="297"/>
      <c r="GB24" s="297"/>
      <c r="GC24" s="297"/>
      <c r="GD24" s="297"/>
      <c r="GE24" s="297"/>
      <c r="GF24" s="297"/>
      <c r="GG24" s="297"/>
      <c r="GH24" s="297"/>
      <c r="GI24" s="297"/>
      <c r="GJ24" s="297"/>
      <c r="GK24" s="297"/>
      <c r="GL24" s="297"/>
      <c r="GM24" s="297"/>
      <c r="GN24" s="297"/>
      <c r="GO24" s="297"/>
      <c r="GP24" s="297"/>
      <c r="GQ24" s="297"/>
      <c r="GR24" s="297"/>
      <c r="GS24" s="297"/>
      <c r="GT24" s="297"/>
      <c r="GU24" s="297"/>
      <c r="GV24" s="297"/>
      <c r="GW24" s="297"/>
      <c r="GX24" s="297"/>
      <c r="GY24" s="297"/>
      <c r="GZ24" s="297"/>
      <c r="HA24" s="297"/>
      <c r="HB24" s="297"/>
      <c r="HC24" s="297"/>
      <c r="HD24" s="297"/>
      <c r="HE24" s="297"/>
      <c r="HF24" s="297"/>
      <c r="HG24" s="297"/>
      <c r="HH24" s="297"/>
      <c r="HI24" s="297"/>
      <c r="HJ24" s="297"/>
      <c r="HK24" s="297"/>
      <c r="HL24" s="297"/>
      <c r="HM24" s="297"/>
      <c r="HN24" s="297"/>
      <c r="HO24" s="297"/>
      <c r="HP24" s="297"/>
      <c r="HQ24" s="297"/>
      <c r="HR24" s="297"/>
      <c r="HS24" s="297"/>
      <c r="HT24" s="297"/>
      <c r="HU24" s="297"/>
      <c r="HV24" s="297"/>
      <c r="HW24" s="297"/>
      <c r="HX24" s="297"/>
      <c r="HY24" s="297"/>
      <c r="HZ24" s="297"/>
      <c r="IA24" s="297"/>
      <c r="IB24" s="297"/>
      <c r="IC24" s="297"/>
      <c r="ID24" s="297"/>
      <c r="IE24" s="297"/>
      <c r="IF24" s="297"/>
      <c r="IG24" s="297"/>
      <c r="IH24" s="297"/>
      <c r="II24" s="297"/>
      <c r="IJ24" s="297"/>
      <c r="IK24" s="297"/>
      <c r="IL24" s="297"/>
      <c r="IM24" s="297"/>
      <c r="IN24" s="297"/>
      <c r="IO24" s="297"/>
      <c r="IP24" s="297"/>
      <c r="IQ24" s="297"/>
      <c r="IR24" s="297"/>
      <c r="IS24" s="297"/>
      <c r="IT24" s="297"/>
      <c r="IU24" s="297"/>
      <c r="IV24" s="297"/>
      <c r="IW24" s="297"/>
    </row>
    <row r="25" s="281" customFormat="1" ht="24" customHeight="1" spans="1:257">
      <c r="A25" s="298" t="s">
        <v>1250</v>
      </c>
      <c r="B25" s="298"/>
      <c r="C25" s="298"/>
      <c r="D25" s="300"/>
      <c r="E25" s="301">
        <v>0</v>
      </c>
      <c r="F25" s="302"/>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7"/>
      <c r="CE25" s="297"/>
      <c r="CF25" s="297"/>
      <c r="CG25" s="297"/>
      <c r="CH25" s="297"/>
      <c r="CI25" s="297"/>
      <c r="CJ25" s="297"/>
      <c r="CK25" s="297"/>
      <c r="CL25" s="297"/>
      <c r="CM25" s="297"/>
      <c r="CN25" s="297"/>
      <c r="CO25" s="297"/>
      <c r="CP25" s="297"/>
      <c r="CQ25" s="297"/>
      <c r="CR25" s="297"/>
      <c r="CS25" s="297"/>
      <c r="CT25" s="297"/>
      <c r="CU25" s="297"/>
      <c r="CV25" s="297"/>
      <c r="CW25" s="297"/>
      <c r="CX25" s="297"/>
      <c r="CY25" s="297"/>
      <c r="CZ25" s="297"/>
      <c r="DA25" s="297"/>
      <c r="DB25" s="297"/>
      <c r="DC25" s="297"/>
      <c r="DD25" s="297"/>
      <c r="DE25" s="297"/>
      <c r="DF25" s="297"/>
      <c r="DG25" s="297"/>
      <c r="DH25" s="297"/>
      <c r="DI25" s="297"/>
      <c r="DJ25" s="297"/>
      <c r="DK25" s="297"/>
      <c r="DL25" s="297"/>
      <c r="DM25" s="297"/>
      <c r="DN25" s="297"/>
      <c r="DO25" s="297"/>
      <c r="DP25" s="297"/>
      <c r="DQ25" s="297"/>
      <c r="DR25" s="297"/>
      <c r="DS25" s="297"/>
      <c r="DT25" s="297"/>
      <c r="DU25" s="297"/>
      <c r="DV25" s="297"/>
      <c r="DW25" s="297"/>
      <c r="DX25" s="297"/>
      <c r="DY25" s="297"/>
      <c r="DZ25" s="297"/>
      <c r="EA25" s="297"/>
      <c r="EB25" s="297"/>
      <c r="EC25" s="297"/>
      <c r="ED25" s="297"/>
      <c r="EE25" s="297"/>
      <c r="EF25" s="297"/>
      <c r="EG25" s="297"/>
      <c r="EH25" s="297"/>
      <c r="EI25" s="297"/>
      <c r="EJ25" s="297"/>
      <c r="EK25" s="297"/>
      <c r="EL25" s="297"/>
      <c r="EM25" s="297"/>
      <c r="EN25" s="297"/>
      <c r="EO25" s="297"/>
      <c r="EP25" s="297"/>
      <c r="EQ25" s="297"/>
      <c r="ER25" s="297"/>
      <c r="ES25" s="297"/>
      <c r="ET25" s="297"/>
      <c r="EU25" s="297"/>
      <c r="EV25" s="297"/>
      <c r="EW25" s="297"/>
      <c r="EX25" s="297"/>
      <c r="EY25" s="297"/>
      <c r="EZ25" s="297"/>
      <c r="FA25" s="297"/>
      <c r="FB25" s="297"/>
      <c r="FC25" s="297"/>
      <c r="FD25" s="297"/>
      <c r="FE25" s="297"/>
      <c r="FF25" s="297"/>
      <c r="FG25" s="297"/>
      <c r="FH25" s="297"/>
      <c r="FI25" s="297"/>
      <c r="FJ25" s="297"/>
      <c r="FK25" s="297"/>
      <c r="FL25" s="297"/>
      <c r="FM25" s="297"/>
      <c r="FN25" s="297"/>
      <c r="FO25" s="297"/>
      <c r="FP25" s="297"/>
      <c r="FQ25" s="297"/>
      <c r="FR25" s="297"/>
      <c r="FS25" s="297"/>
      <c r="FT25" s="297"/>
      <c r="FU25" s="297"/>
      <c r="FV25" s="297"/>
      <c r="FW25" s="297"/>
      <c r="FX25" s="297"/>
      <c r="FY25" s="297"/>
      <c r="FZ25" s="297"/>
      <c r="GA25" s="297"/>
      <c r="GB25" s="297"/>
      <c r="GC25" s="297"/>
      <c r="GD25" s="297"/>
      <c r="GE25" s="297"/>
      <c r="GF25" s="297"/>
      <c r="GG25" s="297"/>
      <c r="GH25" s="297"/>
      <c r="GI25" s="297"/>
      <c r="GJ25" s="297"/>
      <c r="GK25" s="297"/>
      <c r="GL25" s="297"/>
      <c r="GM25" s="297"/>
      <c r="GN25" s="297"/>
      <c r="GO25" s="297"/>
      <c r="GP25" s="297"/>
      <c r="GQ25" s="297"/>
      <c r="GR25" s="297"/>
      <c r="GS25" s="297"/>
      <c r="GT25" s="297"/>
      <c r="GU25" s="297"/>
      <c r="GV25" s="297"/>
      <c r="GW25" s="297"/>
      <c r="GX25" s="297"/>
      <c r="GY25" s="297"/>
      <c r="GZ25" s="297"/>
      <c r="HA25" s="297"/>
      <c r="HB25" s="297"/>
      <c r="HC25" s="297"/>
      <c r="HD25" s="297"/>
      <c r="HE25" s="297"/>
      <c r="HF25" s="297"/>
      <c r="HG25" s="297"/>
      <c r="HH25" s="297"/>
      <c r="HI25" s="297"/>
      <c r="HJ25" s="297"/>
      <c r="HK25" s="297"/>
      <c r="HL25" s="297"/>
      <c r="HM25" s="297"/>
      <c r="HN25" s="297"/>
      <c r="HO25" s="297"/>
      <c r="HP25" s="297"/>
      <c r="HQ25" s="297"/>
      <c r="HR25" s="297"/>
      <c r="HS25" s="297"/>
      <c r="HT25" s="297"/>
      <c r="HU25" s="297"/>
      <c r="HV25" s="297"/>
      <c r="HW25" s="297"/>
      <c r="HX25" s="297"/>
      <c r="HY25" s="297"/>
      <c r="HZ25" s="297"/>
      <c r="IA25" s="297"/>
      <c r="IB25" s="297"/>
      <c r="IC25" s="297"/>
      <c r="ID25" s="297"/>
      <c r="IE25" s="297"/>
      <c r="IF25" s="297"/>
      <c r="IG25" s="297"/>
      <c r="IH25" s="297"/>
      <c r="II25" s="297"/>
      <c r="IJ25" s="297"/>
      <c r="IK25" s="297"/>
      <c r="IL25" s="297"/>
      <c r="IM25" s="297"/>
      <c r="IN25" s="297"/>
      <c r="IO25" s="297"/>
      <c r="IP25" s="297"/>
      <c r="IQ25" s="297"/>
      <c r="IR25" s="297"/>
      <c r="IS25" s="297"/>
      <c r="IT25" s="297"/>
      <c r="IU25" s="297"/>
      <c r="IV25" s="297"/>
      <c r="IW25" s="297"/>
    </row>
    <row r="26" s="281" customFormat="1" ht="24" customHeight="1" spans="1:257">
      <c r="A26" s="298" t="s">
        <v>1251</v>
      </c>
      <c r="B26" s="298"/>
      <c r="C26" s="298"/>
      <c r="D26" s="300"/>
      <c r="E26" s="301">
        <v>0</v>
      </c>
      <c r="F26" s="302"/>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297"/>
      <c r="CB26" s="297"/>
      <c r="CC26" s="297"/>
      <c r="CD26" s="297"/>
      <c r="CE26" s="297"/>
      <c r="CF26" s="297"/>
      <c r="CG26" s="297"/>
      <c r="CH26" s="297"/>
      <c r="CI26" s="297"/>
      <c r="CJ26" s="297"/>
      <c r="CK26" s="297"/>
      <c r="CL26" s="297"/>
      <c r="CM26" s="297"/>
      <c r="CN26" s="297"/>
      <c r="CO26" s="297"/>
      <c r="CP26" s="297"/>
      <c r="CQ26" s="297"/>
      <c r="CR26" s="297"/>
      <c r="CS26" s="297"/>
      <c r="CT26" s="297"/>
      <c r="CU26" s="297"/>
      <c r="CV26" s="297"/>
      <c r="CW26" s="297"/>
      <c r="CX26" s="297"/>
      <c r="CY26" s="297"/>
      <c r="CZ26" s="297"/>
      <c r="DA26" s="297"/>
      <c r="DB26" s="297"/>
      <c r="DC26" s="297"/>
      <c r="DD26" s="297"/>
      <c r="DE26" s="297"/>
      <c r="DF26" s="297"/>
      <c r="DG26" s="297"/>
      <c r="DH26" s="297"/>
      <c r="DI26" s="297"/>
      <c r="DJ26" s="297"/>
      <c r="DK26" s="297"/>
      <c r="DL26" s="297"/>
      <c r="DM26" s="297"/>
      <c r="DN26" s="297"/>
      <c r="DO26" s="297"/>
      <c r="DP26" s="297"/>
      <c r="DQ26" s="297"/>
      <c r="DR26" s="297"/>
      <c r="DS26" s="297"/>
      <c r="DT26" s="297"/>
      <c r="DU26" s="297"/>
      <c r="DV26" s="297"/>
      <c r="DW26" s="297"/>
      <c r="DX26" s="297"/>
      <c r="DY26" s="297"/>
      <c r="DZ26" s="297"/>
      <c r="EA26" s="297"/>
      <c r="EB26" s="297"/>
      <c r="EC26" s="297"/>
      <c r="ED26" s="297"/>
      <c r="EE26" s="297"/>
      <c r="EF26" s="297"/>
      <c r="EG26" s="297"/>
      <c r="EH26" s="297"/>
      <c r="EI26" s="297"/>
      <c r="EJ26" s="297"/>
      <c r="EK26" s="297"/>
      <c r="EL26" s="297"/>
      <c r="EM26" s="297"/>
      <c r="EN26" s="297"/>
      <c r="EO26" s="297"/>
      <c r="EP26" s="297"/>
      <c r="EQ26" s="297"/>
      <c r="ER26" s="297"/>
      <c r="ES26" s="297"/>
      <c r="ET26" s="297"/>
      <c r="EU26" s="297"/>
      <c r="EV26" s="297"/>
      <c r="EW26" s="297"/>
      <c r="EX26" s="297"/>
      <c r="EY26" s="297"/>
      <c r="EZ26" s="297"/>
      <c r="FA26" s="297"/>
      <c r="FB26" s="297"/>
      <c r="FC26" s="297"/>
      <c r="FD26" s="297"/>
      <c r="FE26" s="297"/>
      <c r="FF26" s="297"/>
      <c r="FG26" s="297"/>
      <c r="FH26" s="297"/>
      <c r="FI26" s="297"/>
      <c r="FJ26" s="297"/>
      <c r="FK26" s="297"/>
      <c r="FL26" s="297"/>
      <c r="FM26" s="297"/>
      <c r="FN26" s="297"/>
      <c r="FO26" s="297"/>
      <c r="FP26" s="297"/>
      <c r="FQ26" s="297"/>
      <c r="FR26" s="297"/>
      <c r="FS26" s="297"/>
      <c r="FT26" s="297"/>
      <c r="FU26" s="297"/>
      <c r="FV26" s="297"/>
      <c r="FW26" s="297"/>
      <c r="FX26" s="297"/>
      <c r="FY26" s="297"/>
      <c r="FZ26" s="297"/>
      <c r="GA26" s="297"/>
      <c r="GB26" s="297"/>
      <c r="GC26" s="297"/>
      <c r="GD26" s="297"/>
      <c r="GE26" s="297"/>
      <c r="GF26" s="297"/>
      <c r="GG26" s="297"/>
      <c r="GH26" s="297"/>
      <c r="GI26" s="297"/>
      <c r="GJ26" s="297"/>
      <c r="GK26" s="297"/>
      <c r="GL26" s="297"/>
      <c r="GM26" s="297"/>
      <c r="GN26" s="297"/>
      <c r="GO26" s="297"/>
      <c r="GP26" s="297"/>
      <c r="GQ26" s="297"/>
      <c r="GR26" s="297"/>
      <c r="GS26" s="297"/>
      <c r="GT26" s="297"/>
      <c r="GU26" s="297"/>
      <c r="GV26" s="297"/>
      <c r="GW26" s="297"/>
      <c r="GX26" s="297"/>
      <c r="GY26" s="297"/>
      <c r="GZ26" s="297"/>
      <c r="HA26" s="297"/>
      <c r="HB26" s="297"/>
      <c r="HC26" s="297"/>
      <c r="HD26" s="297"/>
      <c r="HE26" s="297"/>
      <c r="HF26" s="297"/>
      <c r="HG26" s="297"/>
      <c r="HH26" s="297"/>
      <c r="HI26" s="297"/>
      <c r="HJ26" s="297"/>
      <c r="HK26" s="297"/>
      <c r="HL26" s="297"/>
      <c r="HM26" s="297"/>
      <c r="HN26" s="297"/>
      <c r="HO26" s="297"/>
      <c r="HP26" s="297"/>
      <c r="HQ26" s="297"/>
      <c r="HR26" s="297"/>
      <c r="HS26" s="297"/>
      <c r="HT26" s="297"/>
      <c r="HU26" s="297"/>
      <c r="HV26" s="297"/>
      <c r="HW26" s="297"/>
      <c r="HX26" s="297"/>
      <c r="HY26" s="297"/>
      <c r="HZ26" s="297"/>
      <c r="IA26" s="297"/>
      <c r="IB26" s="297"/>
      <c r="IC26" s="297"/>
      <c r="ID26" s="297"/>
      <c r="IE26" s="297"/>
      <c r="IF26" s="297"/>
      <c r="IG26" s="297"/>
      <c r="IH26" s="297"/>
      <c r="II26" s="297"/>
      <c r="IJ26" s="297"/>
      <c r="IK26" s="297"/>
      <c r="IL26" s="297"/>
      <c r="IM26" s="297"/>
      <c r="IN26" s="297"/>
      <c r="IO26" s="297"/>
      <c r="IP26" s="297"/>
      <c r="IQ26" s="297"/>
      <c r="IR26" s="297"/>
      <c r="IS26" s="297"/>
      <c r="IT26" s="297"/>
      <c r="IU26" s="297"/>
      <c r="IV26" s="297"/>
      <c r="IW26" s="297"/>
    </row>
    <row r="27" s="281" customFormat="1" ht="24" customHeight="1" spans="1:257">
      <c r="A27" s="298" t="s">
        <v>1252</v>
      </c>
      <c r="B27" s="298"/>
      <c r="C27" s="298"/>
      <c r="D27" s="300"/>
      <c r="E27" s="301">
        <v>0</v>
      </c>
      <c r="F27" s="302"/>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c r="BD27" s="297"/>
      <c r="BE27" s="297"/>
      <c r="BF27" s="297"/>
      <c r="BG27" s="297"/>
      <c r="BH27" s="297"/>
      <c r="BI27" s="297"/>
      <c r="BJ27" s="297"/>
      <c r="BK27" s="297"/>
      <c r="BL27" s="297"/>
      <c r="BM27" s="297"/>
      <c r="BN27" s="297"/>
      <c r="BO27" s="297"/>
      <c r="BP27" s="297"/>
      <c r="BQ27" s="297"/>
      <c r="BR27" s="297"/>
      <c r="BS27" s="297"/>
      <c r="BT27" s="297"/>
      <c r="BU27" s="297"/>
      <c r="BV27" s="297"/>
      <c r="BW27" s="297"/>
      <c r="BX27" s="297"/>
      <c r="BY27" s="297"/>
      <c r="BZ27" s="297"/>
      <c r="CA27" s="297"/>
      <c r="CB27" s="297"/>
      <c r="CC27" s="297"/>
      <c r="CD27" s="297"/>
      <c r="CE27" s="297"/>
      <c r="CF27" s="297"/>
      <c r="CG27" s="297"/>
      <c r="CH27" s="297"/>
      <c r="CI27" s="297"/>
      <c r="CJ27" s="297"/>
      <c r="CK27" s="297"/>
      <c r="CL27" s="297"/>
      <c r="CM27" s="297"/>
      <c r="CN27" s="297"/>
      <c r="CO27" s="297"/>
      <c r="CP27" s="297"/>
      <c r="CQ27" s="297"/>
      <c r="CR27" s="297"/>
      <c r="CS27" s="297"/>
      <c r="CT27" s="297"/>
      <c r="CU27" s="297"/>
      <c r="CV27" s="297"/>
      <c r="CW27" s="297"/>
      <c r="CX27" s="297"/>
      <c r="CY27" s="297"/>
      <c r="CZ27" s="297"/>
      <c r="DA27" s="297"/>
      <c r="DB27" s="297"/>
      <c r="DC27" s="297"/>
      <c r="DD27" s="297"/>
      <c r="DE27" s="297"/>
      <c r="DF27" s="297"/>
      <c r="DG27" s="297"/>
      <c r="DH27" s="297"/>
      <c r="DI27" s="297"/>
      <c r="DJ27" s="297"/>
      <c r="DK27" s="297"/>
      <c r="DL27" s="297"/>
      <c r="DM27" s="297"/>
      <c r="DN27" s="297"/>
      <c r="DO27" s="297"/>
      <c r="DP27" s="297"/>
      <c r="DQ27" s="297"/>
      <c r="DR27" s="297"/>
      <c r="DS27" s="297"/>
      <c r="DT27" s="297"/>
      <c r="DU27" s="297"/>
      <c r="DV27" s="297"/>
      <c r="DW27" s="297"/>
      <c r="DX27" s="297"/>
      <c r="DY27" s="297"/>
      <c r="DZ27" s="297"/>
      <c r="EA27" s="297"/>
      <c r="EB27" s="297"/>
      <c r="EC27" s="297"/>
      <c r="ED27" s="297"/>
      <c r="EE27" s="297"/>
      <c r="EF27" s="297"/>
      <c r="EG27" s="297"/>
      <c r="EH27" s="297"/>
      <c r="EI27" s="297"/>
      <c r="EJ27" s="297"/>
      <c r="EK27" s="297"/>
      <c r="EL27" s="297"/>
      <c r="EM27" s="297"/>
      <c r="EN27" s="297"/>
      <c r="EO27" s="297"/>
      <c r="EP27" s="297"/>
      <c r="EQ27" s="297"/>
      <c r="ER27" s="297"/>
      <c r="ES27" s="297"/>
      <c r="ET27" s="297"/>
      <c r="EU27" s="297"/>
      <c r="EV27" s="297"/>
      <c r="EW27" s="297"/>
      <c r="EX27" s="297"/>
      <c r="EY27" s="297"/>
      <c r="EZ27" s="297"/>
      <c r="FA27" s="297"/>
      <c r="FB27" s="297"/>
      <c r="FC27" s="297"/>
      <c r="FD27" s="297"/>
      <c r="FE27" s="297"/>
      <c r="FF27" s="297"/>
      <c r="FG27" s="297"/>
      <c r="FH27" s="297"/>
      <c r="FI27" s="297"/>
      <c r="FJ27" s="297"/>
      <c r="FK27" s="297"/>
      <c r="FL27" s="297"/>
      <c r="FM27" s="297"/>
      <c r="FN27" s="297"/>
      <c r="FO27" s="297"/>
      <c r="FP27" s="297"/>
      <c r="FQ27" s="297"/>
      <c r="FR27" s="297"/>
      <c r="FS27" s="297"/>
      <c r="FT27" s="297"/>
      <c r="FU27" s="297"/>
      <c r="FV27" s="297"/>
      <c r="FW27" s="297"/>
      <c r="FX27" s="297"/>
      <c r="FY27" s="297"/>
      <c r="FZ27" s="297"/>
      <c r="GA27" s="297"/>
      <c r="GB27" s="297"/>
      <c r="GC27" s="297"/>
      <c r="GD27" s="297"/>
      <c r="GE27" s="297"/>
      <c r="GF27" s="297"/>
      <c r="GG27" s="297"/>
      <c r="GH27" s="297"/>
      <c r="GI27" s="297"/>
      <c r="GJ27" s="297"/>
      <c r="GK27" s="297"/>
      <c r="GL27" s="297"/>
      <c r="GM27" s="297"/>
      <c r="GN27" s="297"/>
      <c r="GO27" s="297"/>
      <c r="GP27" s="297"/>
      <c r="GQ27" s="297"/>
      <c r="GR27" s="297"/>
      <c r="GS27" s="297"/>
      <c r="GT27" s="297"/>
      <c r="GU27" s="297"/>
      <c r="GV27" s="297"/>
      <c r="GW27" s="297"/>
      <c r="GX27" s="297"/>
      <c r="GY27" s="297"/>
      <c r="GZ27" s="297"/>
      <c r="HA27" s="297"/>
      <c r="HB27" s="297"/>
      <c r="HC27" s="297"/>
      <c r="HD27" s="297"/>
      <c r="HE27" s="297"/>
      <c r="HF27" s="297"/>
      <c r="HG27" s="297"/>
      <c r="HH27" s="297"/>
      <c r="HI27" s="297"/>
      <c r="HJ27" s="297"/>
      <c r="HK27" s="297"/>
      <c r="HL27" s="297"/>
      <c r="HM27" s="297"/>
      <c r="HN27" s="297"/>
      <c r="HO27" s="297"/>
      <c r="HP27" s="297"/>
      <c r="HQ27" s="297"/>
      <c r="HR27" s="297"/>
      <c r="HS27" s="297"/>
      <c r="HT27" s="297"/>
      <c r="HU27" s="297"/>
      <c r="HV27" s="297"/>
      <c r="HW27" s="297"/>
      <c r="HX27" s="297"/>
      <c r="HY27" s="297"/>
      <c r="HZ27" s="297"/>
      <c r="IA27" s="297"/>
      <c r="IB27" s="297"/>
      <c r="IC27" s="297"/>
      <c r="ID27" s="297"/>
      <c r="IE27" s="297"/>
      <c r="IF27" s="297"/>
      <c r="IG27" s="297"/>
      <c r="IH27" s="297"/>
      <c r="II27" s="297"/>
      <c r="IJ27" s="297"/>
      <c r="IK27" s="297"/>
      <c r="IL27" s="297"/>
      <c r="IM27" s="297"/>
      <c r="IN27" s="297"/>
      <c r="IO27" s="297"/>
      <c r="IP27" s="297"/>
      <c r="IQ27" s="297"/>
      <c r="IR27" s="297"/>
      <c r="IS27" s="297"/>
      <c r="IT27" s="297"/>
      <c r="IU27" s="297"/>
      <c r="IV27" s="297"/>
      <c r="IW27" s="297"/>
    </row>
    <row r="28" s="281" customFormat="1" ht="24" customHeight="1" spans="1:257">
      <c r="A28" s="298" t="s">
        <v>1253</v>
      </c>
      <c r="B28" s="298"/>
      <c r="C28" s="298"/>
      <c r="D28" s="300"/>
      <c r="E28" s="301">
        <v>0</v>
      </c>
      <c r="F28" s="304"/>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297"/>
      <c r="BJ28" s="297"/>
      <c r="BK28" s="297"/>
      <c r="BL28" s="297"/>
      <c r="BM28" s="297"/>
      <c r="BN28" s="297"/>
      <c r="BO28" s="297"/>
      <c r="BP28" s="297"/>
      <c r="BQ28" s="297"/>
      <c r="BR28" s="297"/>
      <c r="BS28" s="297"/>
      <c r="BT28" s="297"/>
      <c r="BU28" s="297"/>
      <c r="BV28" s="297"/>
      <c r="BW28" s="297"/>
      <c r="BX28" s="297"/>
      <c r="BY28" s="297"/>
      <c r="BZ28" s="297"/>
      <c r="CA28" s="297"/>
      <c r="CB28" s="297"/>
      <c r="CC28" s="297"/>
      <c r="CD28" s="297"/>
      <c r="CE28" s="297"/>
      <c r="CF28" s="297"/>
      <c r="CG28" s="297"/>
      <c r="CH28" s="297"/>
      <c r="CI28" s="297"/>
      <c r="CJ28" s="297"/>
      <c r="CK28" s="297"/>
      <c r="CL28" s="297"/>
      <c r="CM28" s="297"/>
      <c r="CN28" s="297"/>
      <c r="CO28" s="297"/>
      <c r="CP28" s="297"/>
      <c r="CQ28" s="297"/>
      <c r="CR28" s="297"/>
      <c r="CS28" s="297"/>
      <c r="CT28" s="297"/>
      <c r="CU28" s="297"/>
      <c r="CV28" s="297"/>
      <c r="CW28" s="297"/>
      <c r="CX28" s="297"/>
      <c r="CY28" s="297"/>
      <c r="CZ28" s="297"/>
      <c r="DA28" s="297"/>
      <c r="DB28" s="297"/>
      <c r="DC28" s="297"/>
      <c r="DD28" s="297"/>
      <c r="DE28" s="297"/>
      <c r="DF28" s="297"/>
      <c r="DG28" s="297"/>
      <c r="DH28" s="297"/>
      <c r="DI28" s="297"/>
      <c r="DJ28" s="297"/>
      <c r="DK28" s="297"/>
      <c r="DL28" s="297"/>
      <c r="DM28" s="297"/>
      <c r="DN28" s="297"/>
      <c r="DO28" s="297"/>
      <c r="DP28" s="297"/>
      <c r="DQ28" s="297"/>
      <c r="DR28" s="297"/>
      <c r="DS28" s="297"/>
      <c r="DT28" s="297"/>
      <c r="DU28" s="297"/>
      <c r="DV28" s="297"/>
      <c r="DW28" s="297"/>
      <c r="DX28" s="297"/>
      <c r="DY28" s="297"/>
      <c r="DZ28" s="297"/>
      <c r="EA28" s="297"/>
      <c r="EB28" s="297"/>
      <c r="EC28" s="297"/>
      <c r="ED28" s="297"/>
      <c r="EE28" s="297"/>
      <c r="EF28" s="297"/>
      <c r="EG28" s="297"/>
      <c r="EH28" s="297"/>
      <c r="EI28" s="297"/>
      <c r="EJ28" s="297"/>
      <c r="EK28" s="297"/>
      <c r="EL28" s="297"/>
      <c r="EM28" s="297"/>
      <c r="EN28" s="297"/>
      <c r="EO28" s="297"/>
      <c r="EP28" s="297"/>
      <c r="EQ28" s="297"/>
      <c r="ER28" s="297"/>
      <c r="ES28" s="297"/>
      <c r="ET28" s="297"/>
      <c r="EU28" s="297"/>
      <c r="EV28" s="297"/>
      <c r="EW28" s="297"/>
      <c r="EX28" s="297"/>
      <c r="EY28" s="297"/>
      <c r="EZ28" s="297"/>
      <c r="FA28" s="297"/>
      <c r="FB28" s="297"/>
      <c r="FC28" s="297"/>
      <c r="FD28" s="297"/>
      <c r="FE28" s="297"/>
      <c r="FF28" s="297"/>
      <c r="FG28" s="297"/>
      <c r="FH28" s="297"/>
      <c r="FI28" s="297"/>
      <c r="FJ28" s="297"/>
      <c r="FK28" s="297"/>
      <c r="FL28" s="297"/>
      <c r="FM28" s="297"/>
      <c r="FN28" s="297"/>
      <c r="FO28" s="297"/>
      <c r="FP28" s="297"/>
      <c r="FQ28" s="297"/>
      <c r="FR28" s="297"/>
      <c r="FS28" s="297"/>
      <c r="FT28" s="297"/>
      <c r="FU28" s="297"/>
      <c r="FV28" s="297"/>
      <c r="FW28" s="297"/>
      <c r="FX28" s="297"/>
      <c r="FY28" s="297"/>
      <c r="FZ28" s="297"/>
      <c r="GA28" s="297"/>
      <c r="GB28" s="297"/>
      <c r="GC28" s="297"/>
      <c r="GD28" s="297"/>
      <c r="GE28" s="297"/>
      <c r="GF28" s="297"/>
      <c r="GG28" s="297"/>
      <c r="GH28" s="297"/>
      <c r="GI28" s="297"/>
      <c r="GJ28" s="297"/>
      <c r="GK28" s="297"/>
      <c r="GL28" s="297"/>
      <c r="GM28" s="297"/>
      <c r="GN28" s="297"/>
      <c r="GO28" s="297"/>
      <c r="GP28" s="297"/>
      <c r="GQ28" s="297"/>
      <c r="GR28" s="297"/>
      <c r="GS28" s="297"/>
      <c r="GT28" s="297"/>
      <c r="GU28" s="297"/>
      <c r="GV28" s="297"/>
      <c r="GW28" s="297"/>
      <c r="GX28" s="297"/>
      <c r="GY28" s="297"/>
      <c r="GZ28" s="297"/>
      <c r="HA28" s="297"/>
      <c r="HB28" s="297"/>
      <c r="HC28" s="297"/>
      <c r="HD28" s="297"/>
      <c r="HE28" s="297"/>
      <c r="HF28" s="297"/>
      <c r="HG28" s="297"/>
      <c r="HH28" s="297"/>
      <c r="HI28" s="297"/>
      <c r="HJ28" s="297"/>
      <c r="HK28" s="297"/>
      <c r="HL28" s="297"/>
      <c r="HM28" s="297"/>
      <c r="HN28" s="297"/>
      <c r="HO28" s="297"/>
      <c r="HP28" s="297"/>
      <c r="HQ28" s="297"/>
      <c r="HR28" s="297"/>
      <c r="HS28" s="297"/>
      <c r="HT28" s="297"/>
      <c r="HU28" s="297"/>
      <c r="HV28" s="297"/>
      <c r="HW28" s="297"/>
      <c r="HX28" s="297"/>
      <c r="HY28" s="297"/>
      <c r="HZ28" s="297"/>
      <c r="IA28" s="297"/>
      <c r="IB28" s="297"/>
      <c r="IC28" s="297"/>
      <c r="ID28" s="297"/>
      <c r="IE28" s="297"/>
      <c r="IF28" s="297"/>
      <c r="IG28" s="297"/>
      <c r="IH28" s="297"/>
      <c r="II28" s="297"/>
      <c r="IJ28" s="297"/>
      <c r="IK28" s="297"/>
      <c r="IL28" s="297"/>
      <c r="IM28" s="297"/>
      <c r="IN28" s="297"/>
      <c r="IO28" s="297"/>
      <c r="IP28" s="297"/>
      <c r="IQ28" s="297"/>
      <c r="IR28" s="297"/>
      <c r="IS28" s="297"/>
      <c r="IT28" s="297"/>
      <c r="IU28" s="297"/>
      <c r="IV28" s="297"/>
      <c r="IW28" s="297"/>
    </row>
    <row r="29" s="281" customFormat="1" ht="24" customHeight="1" spans="1:257">
      <c r="A29" s="292" t="s">
        <v>1254</v>
      </c>
      <c r="B29" s="292"/>
      <c r="C29" s="292"/>
      <c r="D29" s="294"/>
      <c r="E29" s="295">
        <v>0</v>
      </c>
      <c r="F29" s="305"/>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7"/>
      <c r="AY29" s="297"/>
      <c r="AZ29" s="297"/>
      <c r="BA29" s="297"/>
      <c r="BB29" s="297"/>
      <c r="BC29" s="297"/>
      <c r="BD29" s="297"/>
      <c r="BE29" s="297"/>
      <c r="BF29" s="297"/>
      <c r="BG29" s="297"/>
      <c r="BH29" s="297"/>
      <c r="BI29" s="297"/>
      <c r="BJ29" s="297"/>
      <c r="BK29" s="297"/>
      <c r="BL29" s="297"/>
      <c r="BM29" s="297"/>
      <c r="BN29" s="297"/>
      <c r="BO29" s="297"/>
      <c r="BP29" s="297"/>
      <c r="BQ29" s="297"/>
      <c r="BR29" s="297"/>
      <c r="BS29" s="297"/>
      <c r="BT29" s="297"/>
      <c r="BU29" s="297"/>
      <c r="BV29" s="297"/>
      <c r="BW29" s="297"/>
      <c r="BX29" s="297"/>
      <c r="BY29" s="297"/>
      <c r="BZ29" s="297"/>
      <c r="CA29" s="297"/>
      <c r="CB29" s="297"/>
      <c r="CC29" s="297"/>
      <c r="CD29" s="297"/>
      <c r="CE29" s="297"/>
      <c r="CF29" s="297"/>
      <c r="CG29" s="297"/>
      <c r="CH29" s="297"/>
      <c r="CI29" s="297"/>
      <c r="CJ29" s="297"/>
      <c r="CK29" s="297"/>
      <c r="CL29" s="297"/>
      <c r="CM29" s="297"/>
      <c r="CN29" s="297"/>
      <c r="CO29" s="297"/>
      <c r="CP29" s="297"/>
      <c r="CQ29" s="297"/>
      <c r="CR29" s="297"/>
      <c r="CS29" s="297"/>
      <c r="CT29" s="297"/>
      <c r="CU29" s="297"/>
      <c r="CV29" s="297"/>
      <c r="CW29" s="297"/>
      <c r="CX29" s="297"/>
      <c r="CY29" s="297"/>
      <c r="CZ29" s="297"/>
      <c r="DA29" s="297"/>
      <c r="DB29" s="297"/>
      <c r="DC29" s="297"/>
      <c r="DD29" s="297"/>
      <c r="DE29" s="297"/>
      <c r="DF29" s="297"/>
      <c r="DG29" s="297"/>
      <c r="DH29" s="297"/>
      <c r="DI29" s="297"/>
      <c r="DJ29" s="297"/>
      <c r="DK29" s="297"/>
      <c r="DL29" s="297"/>
      <c r="DM29" s="297"/>
      <c r="DN29" s="297"/>
      <c r="DO29" s="297"/>
      <c r="DP29" s="297"/>
      <c r="DQ29" s="297"/>
      <c r="DR29" s="297"/>
      <c r="DS29" s="297"/>
      <c r="DT29" s="297"/>
      <c r="DU29" s="297"/>
      <c r="DV29" s="297"/>
      <c r="DW29" s="297"/>
      <c r="DX29" s="297"/>
      <c r="DY29" s="297"/>
      <c r="DZ29" s="297"/>
      <c r="EA29" s="297"/>
      <c r="EB29" s="297"/>
      <c r="EC29" s="297"/>
      <c r="ED29" s="297"/>
      <c r="EE29" s="297"/>
      <c r="EF29" s="297"/>
      <c r="EG29" s="297"/>
      <c r="EH29" s="297"/>
      <c r="EI29" s="297"/>
      <c r="EJ29" s="297"/>
      <c r="EK29" s="297"/>
      <c r="EL29" s="297"/>
      <c r="EM29" s="297"/>
      <c r="EN29" s="297"/>
      <c r="EO29" s="297"/>
      <c r="EP29" s="297"/>
      <c r="EQ29" s="297"/>
      <c r="ER29" s="297"/>
      <c r="ES29" s="297"/>
      <c r="ET29" s="297"/>
      <c r="EU29" s="297"/>
      <c r="EV29" s="297"/>
      <c r="EW29" s="297"/>
      <c r="EX29" s="297"/>
      <c r="EY29" s="297"/>
      <c r="EZ29" s="297"/>
      <c r="FA29" s="297"/>
      <c r="FB29" s="297"/>
      <c r="FC29" s="297"/>
      <c r="FD29" s="297"/>
      <c r="FE29" s="297"/>
      <c r="FF29" s="297"/>
      <c r="FG29" s="297"/>
      <c r="FH29" s="297"/>
      <c r="FI29" s="297"/>
      <c r="FJ29" s="297"/>
      <c r="FK29" s="297"/>
      <c r="FL29" s="297"/>
      <c r="FM29" s="297"/>
      <c r="FN29" s="297"/>
      <c r="FO29" s="297"/>
      <c r="FP29" s="297"/>
      <c r="FQ29" s="297"/>
      <c r="FR29" s="297"/>
      <c r="FS29" s="297"/>
      <c r="FT29" s="297"/>
      <c r="FU29" s="297"/>
      <c r="FV29" s="297"/>
      <c r="FW29" s="297"/>
      <c r="FX29" s="297"/>
      <c r="FY29" s="297"/>
      <c r="FZ29" s="297"/>
      <c r="GA29" s="297"/>
      <c r="GB29" s="297"/>
      <c r="GC29" s="297"/>
      <c r="GD29" s="297"/>
      <c r="GE29" s="297"/>
      <c r="GF29" s="297"/>
      <c r="GG29" s="297"/>
      <c r="GH29" s="297"/>
      <c r="GI29" s="297"/>
      <c r="GJ29" s="297"/>
      <c r="GK29" s="297"/>
      <c r="GL29" s="297"/>
      <c r="GM29" s="297"/>
      <c r="GN29" s="297"/>
      <c r="GO29" s="297"/>
      <c r="GP29" s="297"/>
      <c r="GQ29" s="297"/>
      <c r="GR29" s="297"/>
      <c r="GS29" s="297"/>
      <c r="GT29" s="297"/>
      <c r="GU29" s="297"/>
      <c r="GV29" s="297"/>
      <c r="GW29" s="297"/>
      <c r="GX29" s="297"/>
      <c r="GY29" s="297"/>
      <c r="GZ29" s="297"/>
      <c r="HA29" s="297"/>
      <c r="HB29" s="297"/>
      <c r="HC29" s="297"/>
      <c r="HD29" s="297"/>
      <c r="HE29" s="297"/>
      <c r="HF29" s="297"/>
      <c r="HG29" s="297"/>
      <c r="HH29" s="297"/>
      <c r="HI29" s="297"/>
      <c r="HJ29" s="297"/>
      <c r="HK29" s="297"/>
      <c r="HL29" s="297"/>
      <c r="HM29" s="297"/>
      <c r="HN29" s="297"/>
      <c r="HO29" s="297"/>
      <c r="HP29" s="297"/>
      <c r="HQ29" s="297"/>
      <c r="HR29" s="297"/>
      <c r="HS29" s="297"/>
      <c r="HT29" s="297"/>
      <c r="HU29" s="297"/>
      <c r="HV29" s="297"/>
      <c r="HW29" s="297"/>
      <c r="HX29" s="297"/>
      <c r="HY29" s="297"/>
      <c r="HZ29" s="297"/>
      <c r="IA29" s="297"/>
      <c r="IB29" s="297"/>
      <c r="IC29" s="297"/>
      <c r="ID29" s="297"/>
      <c r="IE29" s="297"/>
      <c r="IF29" s="297"/>
      <c r="IG29" s="297"/>
      <c r="IH29" s="297"/>
      <c r="II29" s="297"/>
      <c r="IJ29" s="297"/>
      <c r="IK29" s="297"/>
      <c r="IL29" s="297"/>
      <c r="IM29" s="297"/>
      <c r="IN29" s="297"/>
      <c r="IO29" s="297"/>
      <c r="IP29" s="297"/>
      <c r="IQ29" s="297"/>
      <c r="IR29" s="297"/>
      <c r="IS29" s="297"/>
      <c r="IT29" s="297"/>
      <c r="IU29" s="297"/>
      <c r="IV29" s="297"/>
      <c r="IW29" s="297"/>
    </row>
    <row r="30" s="281" customFormat="1" ht="24" customHeight="1" spans="1:257">
      <c r="A30" s="298" t="s">
        <v>1255</v>
      </c>
      <c r="B30" s="298"/>
      <c r="C30" s="298"/>
      <c r="D30" s="300"/>
      <c r="E30" s="301">
        <v>0</v>
      </c>
      <c r="F30" s="306"/>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97"/>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297"/>
      <c r="BX30" s="297"/>
      <c r="BY30" s="297"/>
      <c r="BZ30" s="297"/>
      <c r="CA30" s="297"/>
      <c r="CB30" s="297"/>
      <c r="CC30" s="297"/>
      <c r="CD30" s="297"/>
      <c r="CE30" s="297"/>
      <c r="CF30" s="297"/>
      <c r="CG30" s="297"/>
      <c r="CH30" s="297"/>
      <c r="CI30" s="297"/>
      <c r="CJ30" s="297"/>
      <c r="CK30" s="297"/>
      <c r="CL30" s="297"/>
      <c r="CM30" s="297"/>
      <c r="CN30" s="297"/>
      <c r="CO30" s="297"/>
      <c r="CP30" s="297"/>
      <c r="CQ30" s="297"/>
      <c r="CR30" s="297"/>
      <c r="CS30" s="297"/>
      <c r="CT30" s="297"/>
      <c r="CU30" s="297"/>
      <c r="CV30" s="297"/>
      <c r="CW30" s="297"/>
      <c r="CX30" s="297"/>
      <c r="CY30" s="297"/>
      <c r="CZ30" s="297"/>
      <c r="DA30" s="297"/>
      <c r="DB30" s="297"/>
      <c r="DC30" s="297"/>
      <c r="DD30" s="297"/>
      <c r="DE30" s="297"/>
      <c r="DF30" s="297"/>
      <c r="DG30" s="297"/>
      <c r="DH30" s="297"/>
      <c r="DI30" s="297"/>
      <c r="DJ30" s="297"/>
      <c r="DK30" s="297"/>
      <c r="DL30" s="297"/>
      <c r="DM30" s="297"/>
      <c r="DN30" s="297"/>
      <c r="DO30" s="297"/>
      <c r="DP30" s="297"/>
      <c r="DQ30" s="297"/>
      <c r="DR30" s="297"/>
      <c r="DS30" s="297"/>
      <c r="DT30" s="297"/>
      <c r="DU30" s="297"/>
      <c r="DV30" s="297"/>
      <c r="DW30" s="297"/>
      <c r="DX30" s="297"/>
      <c r="DY30" s="297"/>
      <c r="DZ30" s="297"/>
      <c r="EA30" s="297"/>
      <c r="EB30" s="297"/>
      <c r="EC30" s="297"/>
      <c r="ED30" s="297"/>
      <c r="EE30" s="297"/>
      <c r="EF30" s="297"/>
      <c r="EG30" s="297"/>
      <c r="EH30" s="297"/>
      <c r="EI30" s="297"/>
      <c r="EJ30" s="297"/>
      <c r="EK30" s="297"/>
      <c r="EL30" s="297"/>
      <c r="EM30" s="297"/>
      <c r="EN30" s="297"/>
      <c r="EO30" s="297"/>
      <c r="EP30" s="297"/>
      <c r="EQ30" s="297"/>
      <c r="ER30" s="297"/>
      <c r="ES30" s="297"/>
      <c r="ET30" s="297"/>
      <c r="EU30" s="297"/>
      <c r="EV30" s="297"/>
      <c r="EW30" s="297"/>
      <c r="EX30" s="297"/>
      <c r="EY30" s="297"/>
      <c r="EZ30" s="297"/>
      <c r="FA30" s="297"/>
      <c r="FB30" s="297"/>
      <c r="FC30" s="297"/>
      <c r="FD30" s="297"/>
      <c r="FE30" s="297"/>
      <c r="FF30" s="297"/>
      <c r="FG30" s="297"/>
      <c r="FH30" s="297"/>
      <c r="FI30" s="297"/>
      <c r="FJ30" s="297"/>
      <c r="FK30" s="297"/>
      <c r="FL30" s="297"/>
      <c r="FM30" s="297"/>
      <c r="FN30" s="297"/>
      <c r="FO30" s="297"/>
      <c r="FP30" s="297"/>
      <c r="FQ30" s="297"/>
      <c r="FR30" s="297"/>
      <c r="FS30" s="297"/>
      <c r="FT30" s="297"/>
      <c r="FU30" s="297"/>
      <c r="FV30" s="297"/>
      <c r="FW30" s="297"/>
      <c r="FX30" s="297"/>
      <c r="FY30" s="297"/>
      <c r="FZ30" s="297"/>
      <c r="GA30" s="297"/>
      <c r="GB30" s="297"/>
      <c r="GC30" s="297"/>
      <c r="GD30" s="297"/>
      <c r="GE30" s="297"/>
      <c r="GF30" s="297"/>
      <c r="GG30" s="297"/>
      <c r="GH30" s="297"/>
      <c r="GI30" s="297"/>
      <c r="GJ30" s="297"/>
      <c r="GK30" s="297"/>
      <c r="GL30" s="297"/>
      <c r="GM30" s="297"/>
      <c r="GN30" s="297"/>
      <c r="GO30" s="297"/>
      <c r="GP30" s="297"/>
      <c r="GQ30" s="297"/>
      <c r="GR30" s="297"/>
      <c r="GS30" s="297"/>
      <c r="GT30" s="297"/>
      <c r="GU30" s="297"/>
      <c r="GV30" s="297"/>
      <c r="GW30" s="297"/>
      <c r="GX30" s="297"/>
      <c r="GY30" s="297"/>
      <c r="GZ30" s="297"/>
      <c r="HA30" s="297"/>
      <c r="HB30" s="297"/>
      <c r="HC30" s="297"/>
      <c r="HD30" s="297"/>
      <c r="HE30" s="297"/>
      <c r="HF30" s="297"/>
      <c r="HG30" s="297"/>
      <c r="HH30" s="297"/>
      <c r="HI30" s="297"/>
      <c r="HJ30" s="297"/>
      <c r="HK30" s="297"/>
      <c r="HL30" s="297"/>
      <c r="HM30" s="297"/>
      <c r="HN30" s="297"/>
      <c r="HO30" s="297"/>
      <c r="HP30" s="297"/>
      <c r="HQ30" s="297"/>
      <c r="HR30" s="297"/>
      <c r="HS30" s="297"/>
      <c r="HT30" s="297"/>
      <c r="HU30" s="297"/>
      <c r="HV30" s="297"/>
      <c r="HW30" s="297"/>
      <c r="HX30" s="297"/>
      <c r="HY30" s="297"/>
      <c r="HZ30" s="297"/>
      <c r="IA30" s="297"/>
      <c r="IB30" s="297"/>
      <c r="IC30" s="297"/>
      <c r="ID30" s="297"/>
      <c r="IE30" s="297"/>
      <c r="IF30" s="297"/>
      <c r="IG30" s="297"/>
      <c r="IH30" s="297"/>
      <c r="II30" s="297"/>
      <c r="IJ30" s="297"/>
      <c r="IK30" s="297"/>
      <c r="IL30" s="297"/>
      <c r="IM30" s="297"/>
      <c r="IN30" s="297"/>
      <c r="IO30" s="297"/>
      <c r="IP30" s="297"/>
      <c r="IQ30" s="297"/>
      <c r="IR30" s="297"/>
      <c r="IS30" s="297"/>
      <c r="IT30" s="297"/>
      <c r="IU30" s="297"/>
      <c r="IV30" s="297"/>
      <c r="IW30" s="297"/>
    </row>
    <row r="31" s="281" customFormat="1" ht="24" customHeight="1" spans="1:257">
      <c r="A31" s="298" t="s">
        <v>1256</v>
      </c>
      <c r="B31" s="298"/>
      <c r="C31" s="298"/>
      <c r="D31" s="300"/>
      <c r="E31" s="301">
        <v>0</v>
      </c>
      <c r="F31" s="306"/>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7"/>
      <c r="BH31" s="297"/>
      <c r="BI31" s="297"/>
      <c r="BJ31" s="297"/>
      <c r="BK31" s="297"/>
      <c r="BL31" s="297"/>
      <c r="BM31" s="297"/>
      <c r="BN31" s="297"/>
      <c r="BO31" s="297"/>
      <c r="BP31" s="297"/>
      <c r="BQ31" s="297"/>
      <c r="BR31" s="297"/>
      <c r="BS31" s="297"/>
      <c r="BT31" s="297"/>
      <c r="BU31" s="297"/>
      <c r="BV31" s="297"/>
      <c r="BW31" s="297"/>
      <c r="BX31" s="297"/>
      <c r="BY31" s="297"/>
      <c r="BZ31" s="297"/>
      <c r="CA31" s="297"/>
      <c r="CB31" s="297"/>
      <c r="CC31" s="297"/>
      <c r="CD31" s="297"/>
      <c r="CE31" s="297"/>
      <c r="CF31" s="297"/>
      <c r="CG31" s="297"/>
      <c r="CH31" s="297"/>
      <c r="CI31" s="297"/>
      <c r="CJ31" s="297"/>
      <c r="CK31" s="297"/>
      <c r="CL31" s="297"/>
      <c r="CM31" s="297"/>
      <c r="CN31" s="297"/>
      <c r="CO31" s="297"/>
      <c r="CP31" s="297"/>
      <c r="CQ31" s="297"/>
      <c r="CR31" s="297"/>
      <c r="CS31" s="297"/>
      <c r="CT31" s="297"/>
      <c r="CU31" s="297"/>
      <c r="CV31" s="297"/>
      <c r="CW31" s="297"/>
      <c r="CX31" s="297"/>
      <c r="CY31" s="297"/>
      <c r="CZ31" s="297"/>
      <c r="DA31" s="297"/>
      <c r="DB31" s="297"/>
      <c r="DC31" s="297"/>
      <c r="DD31" s="297"/>
      <c r="DE31" s="297"/>
      <c r="DF31" s="297"/>
      <c r="DG31" s="297"/>
      <c r="DH31" s="297"/>
      <c r="DI31" s="297"/>
      <c r="DJ31" s="297"/>
      <c r="DK31" s="297"/>
      <c r="DL31" s="297"/>
      <c r="DM31" s="297"/>
      <c r="DN31" s="297"/>
      <c r="DO31" s="297"/>
      <c r="DP31" s="297"/>
      <c r="DQ31" s="297"/>
      <c r="DR31" s="297"/>
      <c r="DS31" s="297"/>
      <c r="DT31" s="297"/>
      <c r="DU31" s="297"/>
      <c r="DV31" s="297"/>
      <c r="DW31" s="297"/>
      <c r="DX31" s="297"/>
      <c r="DY31" s="297"/>
      <c r="DZ31" s="297"/>
      <c r="EA31" s="297"/>
      <c r="EB31" s="297"/>
      <c r="EC31" s="297"/>
      <c r="ED31" s="297"/>
      <c r="EE31" s="297"/>
      <c r="EF31" s="297"/>
      <c r="EG31" s="297"/>
      <c r="EH31" s="297"/>
      <c r="EI31" s="297"/>
      <c r="EJ31" s="297"/>
      <c r="EK31" s="297"/>
      <c r="EL31" s="297"/>
      <c r="EM31" s="297"/>
      <c r="EN31" s="297"/>
      <c r="EO31" s="297"/>
      <c r="EP31" s="297"/>
      <c r="EQ31" s="297"/>
      <c r="ER31" s="297"/>
      <c r="ES31" s="297"/>
      <c r="ET31" s="297"/>
      <c r="EU31" s="297"/>
      <c r="EV31" s="297"/>
      <c r="EW31" s="297"/>
      <c r="EX31" s="297"/>
      <c r="EY31" s="297"/>
      <c r="EZ31" s="297"/>
      <c r="FA31" s="297"/>
      <c r="FB31" s="297"/>
      <c r="FC31" s="297"/>
      <c r="FD31" s="297"/>
      <c r="FE31" s="297"/>
      <c r="FF31" s="297"/>
      <c r="FG31" s="297"/>
      <c r="FH31" s="297"/>
      <c r="FI31" s="297"/>
      <c r="FJ31" s="297"/>
      <c r="FK31" s="297"/>
      <c r="FL31" s="297"/>
      <c r="FM31" s="297"/>
      <c r="FN31" s="297"/>
      <c r="FO31" s="297"/>
      <c r="FP31" s="297"/>
      <c r="FQ31" s="297"/>
      <c r="FR31" s="297"/>
      <c r="FS31" s="297"/>
      <c r="FT31" s="297"/>
      <c r="FU31" s="297"/>
      <c r="FV31" s="297"/>
      <c r="FW31" s="297"/>
      <c r="FX31" s="297"/>
      <c r="FY31" s="297"/>
      <c r="FZ31" s="297"/>
      <c r="GA31" s="297"/>
      <c r="GB31" s="297"/>
      <c r="GC31" s="297"/>
      <c r="GD31" s="297"/>
      <c r="GE31" s="297"/>
      <c r="GF31" s="297"/>
      <c r="GG31" s="297"/>
      <c r="GH31" s="297"/>
      <c r="GI31" s="297"/>
      <c r="GJ31" s="297"/>
      <c r="GK31" s="297"/>
      <c r="GL31" s="297"/>
      <c r="GM31" s="297"/>
      <c r="GN31" s="297"/>
      <c r="GO31" s="297"/>
      <c r="GP31" s="297"/>
      <c r="GQ31" s="297"/>
      <c r="GR31" s="297"/>
      <c r="GS31" s="297"/>
      <c r="GT31" s="297"/>
      <c r="GU31" s="297"/>
      <c r="GV31" s="297"/>
      <c r="GW31" s="297"/>
      <c r="GX31" s="297"/>
      <c r="GY31" s="297"/>
      <c r="GZ31" s="297"/>
      <c r="HA31" s="297"/>
      <c r="HB31" s="297"/>
      <c r="HC31" s="297"/>
      <c r="HD31" s="297"/>
      <c r="HE31" s="297"/>
      <c r="HF31" s="297"/>
      <c r="HG31" s="297"/>
      <c r="HH31" s="297"/>
      <c r="HI31" s="297"/>
      <c r="HJ31" s="297"/>
      <c r="HK31" s="297"/>
      <c r="HL31" s="297"/>
      <c r="HM31" s="297"/>
      <c r="HN31" s="297"/>
      <c r="HO31" s="297"/>
      <c r="HP31" s="297"/>
      <c r="HQ31" s="297"/>
      <c r="HR31" s="297"/>
      <c r="HS31" s="297"/>
      <c r="HT31" s="297"/>
      <c r="HU31" s="297"/>
      <c r="HV31" s="297"/>
      <c r="HW31" s="297"/>
      <c r="HX31" s="297"/>
      <c r="HY31" s="297"/>
      <c r="HZ31" s="297"/>
      <c r="IA31" s="297"/>
      <c r="IB31" s="297"/>
      <c r="IC31" s="297"/>
      <c r="ID31" s="297"/>
      <c r="IE31" s="297"/>
      <c r="IF31" s="297"/>
      <c r="IG31" s="297"/>
      <c r="IH31" s="297"/>
      <c r="II31" s="297"/>
      <c r="IJ31" s="297"/>
      <c r="IK31" s="297"/>
      <c r="IL31" s="297"/>
      <c r="IM31" s="297"/>
      <c r="IN31" s="297"/>
      <c r="IO31" s="297"/>
      <c r="IP31" s="297"/>
      <c r="IQ31" s="297"/>
      <c r="IR31" s="297"/>
      <c r="IS31" s="297"/>
      <c r="IT31" s="297"/>
      <c r="IU31" s="297"/>
      <c r="IV31" s="297"/>
      <c r="IW31" s="297"/>
    </row>
    <row r="32" s="280" customFormat="1" ht="24" customHeight="1" spans="1:257">
      <c r="A32" s="298" t="s">
        <v>1257</v>
      </c>
      <c r="B32" s="298"/>
      <c r="C32" s="298"/>
      <c r="D32" s="300"/>
      <c r="E32" s="301">
        <v>0</v>
      </c>
      <c r="F32" s="304"/>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S32" s="297"/>
      <c r="BT32" s="297"/>
      <c r="BU32" s="297"/>
      <c r="BV32" s="297"/>
      <c r="BW32" s="297"/>
      <c r="BX32" s="297"/>
      <c r="BY32" s="297"/>
      <c r="BZ32" s="297"/>
      <c r="CA32" s="297"/>
      <c r="CB32" s="297"/>
      <c r="CC32" s="297"/>
      <c r="CD32" s="297"/>
      <c r="CE32" s="297"/>
      <c r="CF32" s="297"/>
      <c r="CG32" s="297"/>
      <c r="CH32" s="297"/>
      <c r="CI32" s="297"/>
      <c r="CJ32" s="297"/>
      <c r="CK32" s="297"/>
      <c r="CL32" s="297"/>
      <c r="CM32" s="297"/>
      <c r="CN32" s="297"/>
      <c r="CO32" s="297"/>
      <c r="CP32" s="297"/>
      <c r="CQ32" s="297"/>
      <c r="CR32" s="297"/>
      <c r="CS32" s="297"/>
      <c r="CT32" s="297"/>
      <c r="CU32" s="297"/>
      <c r="CV32" s="297"/>
      <c r="CW32" s="297"/>
      <c r="CX32" s="297"/>
      <c r="CY32" s="297"/>
      <c r="CZ32" s="297"/>
      <c r="DA32" s="297"/>
      <c r="DB32" s="297"/>
      <c r="DC32" s="297"/>
      <c r="DD32" s="297"/>
      <c r="DE32" s="297"/>
      <c r="DF32" s="297"/>
      <c r="DG32" s="297"/>
      <c r="DH32" s="297"/>
      <c r="DI32" s="297"/>
      <c r="DJ32" s="297"/>
      <c r="DK32" s="297"/>
      <c r="DL32" s="297"/>
      <c r="DM32" s="297"/>
      <c r="DN32" s="297"/>
      <c r="DO32" s="297"/>
      <c r="DP32" s="297"/>
      <c r="DQ32" s="297"/>
      <c r="DR32" s="297"/>
      <c r="DS32" s="297"/>
      <c r="DT32" s="297"/>
      <c r="DU32" s="297"/>
      <c r="DV32" s="297"/>
      <c r="DW32" s="297"/>
      <c r="DX32" s="297"/>
      <c r="DY32" s="297"/>
      <c r="DZ32" s="297"/>
      <c r="EA32" s="297"/>
      <c r="EB32" s="297"/>
      <c r="EC32" s="297"/>
      <c r="ED32" s="297"/>
      <c r="EE32" s="297"/>
      <c r="EF32" s="297"/>
      <c r="EG32" s="297"/>
      <c r="EH32" s="297"/>
      <c r="EI32" s="297"/>
      <c r="EJ32" s="297"/>
      <c r="EK32" s="297"/>
      <c r="EL32" s="297"/>
      <c r="EM32" s="297"/>
      <c r="EN32" s="297"/>
      <c r="EO32" s="297"/>
      <c r="EP32" s="297"/>
      <c r="EQ32" s="297"/>
      <c r="ER32" s="297"/>
      <c r="ES32" s="297"/>
      <c r="ET32" s="297"/>
      <c r="EU32" s="297"/>
      <c r="EV32" s="297"/>
      <c r="EW32" s="297"/>
      <c r="EX32" s="297"/>
      <c r="EY32" s="297"/>
      <c r="EZ32" s="297"/>
      <c r="FA32" s="297"/>
      <c r="FB32" s="297"/>
      <c r="FC32" s="297"/>
      <c r="FD32" s="297"/>
      <c r="FE32" s="297"/>
      <c r="FF32" s="297"/>
      <c r="FG32" s="297"/>
      <c r="FH32" s="297"/>
      <c r="FI32" s="297"/>
      <c r="FJ32" s="297"/>
      <c r="FK32" s="297"/>
      <c r="FL32" s="297"/>
      <c r="FM32" s="297"/>
      <c r="FN32" s="297"/>
      <c r="FO32" s="297"/>
      <c r="FP32" s="297"/>
      <c r="FQ32" s="297"/>
      <c r="FR32" s="297"/>
      <c r="FS32" s="297"/>
      <c r="FT32" s="297"/>
      <c r="FU32" s="297"/>
      <c r="FV32" s="297"/>
      <c r="FW32" s="297"/>
      <c r="FX32" s="297"/>
      <c r="FY32" s="297"/>
      <c r="FZ32" s="297"/>
      <c r="GA32" s="297"/>
      <c r="GB32" s="297"/>
      <c r="GC32" s="297"/>
      <c r="GD32" s="297"/>
      <c r="GE32" s="297"/>
      <c r="GF32" s="297"/>
      <c r="GG32" s="297"/>
      <c r="GH32" s="297"/>
      <c r="GI32" s="297"/>
      <c r="GJ32" s="297"/>
      <c r="GK32" s="297"/>
      <c r="GL32" s="297"/>
      <c r="GM32" s="297"/>
      <c r="GN32" s="297"/>
      <c r="GO32" s="297"/>
      <c r="GP32" s="297"/>
      <c r="GQ32" s="297"/>
      <c r="GR32" s="297"/>
      <c r="GS32" s="297"/>
      <c r="GT32" s="297"/>
      <c r="GU32" s="297"/>
      <c r="GV32" s="297"/>
      <c r="GW32" s="297"/>
      <c r="GX32" s="297"/>
      <c r="GY32" s="297"/>
      <c r="GZ32" s="297"/>
      <c r="HA32" s="297"/>
      <c r="HB32" s="297"/>
      <c r="HC32" s="297"/>
      <c r="HD32" s="297"/>
      <c r="HE32" s="297"/>
      <c r="HF32" s="297"/>
      <c r="HG32" s="297"/>
      <c r="HH32" s="297"/>
      <c r="HI32" s="297"/>
      <c r="HJ32" s="297"/>
      <c r="HK32" s="297"/>
      <c r="HL32" s="297"/>
      <c r="HM32" s="297"/>
      <c r="HN32" s="297"/>
      <c r="HO32" s="297"/>
      <c r="HP32" s="297"/>
      <c r="HQ32" s="297"/>
      <c r="HR32" s="297"/>
      <c r="HS32" s="297"/>
      <c r="HT32" s="297"/>
      <c r="HU32" s="297"/>
      <c r="HV32" s="297"/>
      <c r="HW32" s="297"/>
      <c r="HX32" s="297"/>
      <c r="HY32" s="297"/>
      <c r="HZ32" s="297"/>
      <c r="IA32" s="297"/>
      <c r="IB32" s="297"/>
      <c r="IC32" s="297"/>
      <c r="ID32" s="297"/>
      <c r="IE32" s="297"/>
      <c r="IF32" s="297"/>
      <c r="IG32" s="297"/>
      <c r="IH32" s="297"/>
      <c r="II32" s="297"/>
      <c r="IJ32" s="297"/>
      <c r="IK32" s="297"/>
      <c r="IL32" s="297"/>
      <c r="IM32" s="297"/>
      <c r="IN32" s="297"/>
      <c r="IO32" s="297"/>
      <c r="IP32" s="297"/>
      <c r="IQ32" s="297"/>
      <c r="IR32" s="297"/>
      <c r="IS32" s="297"/>
      <c r="IT32" s="297"/>
      <c r="IU32" s="297"/>
      <c r="IV32" s="297"/>
      <c r="IW32" s="297"/>
    </row>
    <row r="33" s="280" customFormat="1" ht="24" customHeight="1" spans="1:257">
      <c r="A33" s="298" t="s">
        <v>1258</v>
      </c>
      <c r="B33" s="298"/>
      <c r="C33" s="298"/>
      <c r="D33" s="300"/>
      <c r="E33" s="301">
        <v>0</v>
      </c>
      <c r="F33" s="304"/>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S33" s="297"/>
      <c r="BT33" s="297"/>
      <c r="BU33" s="297"/>
      <c r="BV33" s="297"/>
      <c r="BW33" s="297"/>
      <c r="BX33" s="297"/>
      <c r="BY33" s="297"/>
      <c r="BZ33" s="297"/>
      <c r="CA33" s="297"/>
      <c r="CB33" s="297"/>
      <c r="CC33" s="297"/>
      <c r="CD33" s="297"/>
      <c r="CE33" s="297"/>
      <c r="CF33" s="297"/>
      <c r="CG33" s="297"/>
      <c r="CH33" s="297"/>
      <c r="CI33" s="297"/>
      <c r="CJ33" s="297"/>
      <c r="CK33" s="297"/>
      <c r="CL33" s="297"/>
      <c r="CM33" s="297"/>
      <c r="CN33" s="297"/>
      <c r="CO33" s="297"/>
      <c r="CP33" s="297"/>
      <c r="CQ33" s="297"/>
      <c r="CR33" s="297"/>
      <c r="CS33" s="297"/>
      <c r="CT33" s="297"/>
      <c r="CU33" s="297"/>
      <c r="CV33" s="297"/>
      <c r="CW33" s="297"/>
      <c r="CX33" s="297"/>
      <c r="CY33" s="297"/>
      <c r="CZ33" s="297"/>
      <c r="DA33" s="297"/>
      <c r="DB33" s="297"/>
      <c r="DC33" s="297"/>
      <c r="DD33" s="297"/>
      <c r="DE33" s="297"/>
      <c r="DF33" s="297"/>
      <c r="DG33" s="297"/>
      <c r="DH33" s="297"/>
      <c r="DI33" s="297"/>
      <c r="DJ33" s="297"/>
      <c r="DK33" s="297"/>
      <c r="DL33" s="297"/>
      <c r="DM33" s="297"/>
      <c r="DN33" s="297"/>
      <c r="DO33" s="297"/>
      <c r="DP33" s="297"/>
      <c r="DQ33" s="297"/>
      <c r="DR33" s="297"/>
      <c r="DS33" s="297"/>
      <c r="DT33" s="297"/>
      <c r="DU33" s="297"/>
      <c r="DV33" s="297"/>
      <c r="DW33" s="297"/>
      <c r="DX33" s="297"/>
      <c r="DY33" s="297"/>
      <c r="DZ33" s="297"/>
      <c r="EA33" s="297"/>
      <c r="EB33" s="297"/>
      <c r="EC33" s="297"/>
      <c r="ED33" s="297"/>
      <c r="EE33" s="297"/>
      <c r="EF33" s="297"/>
      <c r="EG33" s="297"/>
      <c r="EH33" s="297"/>
      <c r="EI33" s="297"/>
      <c r="EJ33" s="297"/>
      <c r="EK33" s="297"/>
      <c r="EL33" s="297"/>
      <c r="EM33" s="297"/>
      <c r="EN33" s="297"/>
      <c r="EO33" s="297"/>
      <c r="EP33" s="297"/>
      <c r="EQ33" s="297"/>
      <c r="ER33" s="297"/>
      <c r="ES33" s="297"/>
      <c r="ET33" s="297"/>
      <c r="EU33" s="297"/>
      <c r="EV33" s="297"/>
      <c r="EW33" s="297"/>
      <c r="EX33" s="297"/>
      <c r="EY33" s="297"/>
      <c r="EZ33" s="297"/>
      <c r="FA33" s="297"/>
      <c r="FB33" s="297"/>
      <c r="FC33" s="297"/>
      <c r="FD33" s="297"/>
      <c r="FE33" s="297"/>
      <c r="FF33" s="297"/>
      <c r="FG33" s="297"/>
      <c r="FH33" s="297"/>
      <c r="FI33" s="297"/>
      <c r="FJ33" s="297"/>
      <c r="FK33" s="297"/>
      <c r="FL33" s="297"/>
      <c r="FM33" s="297"/>
      <c r="FN33" s="297"/>
      <c r="FO33" s="297"/>
      <c r="FP33" s="297"/>
      <c r="FQ33" s="297"/>
      <c r="FR33" s="297"/>
      <c r="FS33" s="297"/>
      <c r="FT33" s="297"/>
      <c r="FU33" s="297"/>
      <c r="FV33" s="297"/>
      <c r="FW33" s="297"/>
      <c r="FX33" s="297"/>
      <c r="FY33" s="297"/>
      <c r="FZ33" s="297"/>
      <c r="GA33" s="297"/>
      <c r="GB33" s="297"/>
      <c r="GC33" s="297"/>
      <c r="GD33" s="297"/>
      <c r="GE33" s="297"/>
      <c r="GF33" s="297"/>
      <c r="GG33" s="297"/>
      <c r="GH33" s="297"/>
      <c r="GI33" s="297"/>
      <c r="GJ33" s="297"/>
      <c r="GK33" s="297"/>
      <c r="GL33" s="297"/>
      <c r="GM33" s="297"/>
      <c r="GN33" s="297"/>
      <c r="GO33" s="297"/>
      <c r="GP33" s="297"/>
      <c r="GQ33" s="297"/>
      <c r="GR33" s="297"/>
      <c r="GS33" s="297"/>
      <c r="GT33" s="297"/>
      <c r="GU33" s="297"/>
      <c r="GV33" s="297"/>
      <c r="GW33" s="297"/>
      <c r="GX33" s="297"/>
      <c r="GY33" s="297"/>
      <c r="GZ33" s="297"/>
      <c r="HA33" s="297"/>
      <c r="HB33" s="297"/>
      <c r="HC33" s="297"/>
      <c r="HD33" s="297"/>
      <c r="HE33" s="297"/>
      <c r="HF33" s="297"/>
      <c r="HG33" s="297"/>
      <c r="HH33" s="297"/>
      <c r="HI33" s="297"/>
      <c r="HJ33" s="297"/>
      <c r="HK33" s="297"/>
      <c r="HL33" s="297"/>
      <c r="HM33" s="297"/>
      <c r="HN33" s="297"/>
      <c r="HO33" s="297"/>
      <c r="HP33" s="297"/>
      <c r="HQ33" s="297"/>
      <c r="HR33" s="297"/>
      <c r="HS33" s="297"/>
      <c r="HT33" s="297"/>
      <c r="HU33" s="297"/>
      <c r="HV33" s="297"/>
      <c r="HW33" s="297"/>
      <c r="HX33" s="297"/>
      <c r="HY33" s="297"/>
      <c r="HZ33" s="297"/>
      <c r="IA33" s="297"/>
      <c r="IB33" s="297"/>
      <c r="IC33" s="297"/>
      <c r="ID33" s="297"/>
      <c r="IE33" s="297"/>
      <c r="IF33" s="297"/>
      <c r="IG33" s="297"/>
      <c r="IH33" s="297"/>
      <c r="II33" s="297"/>
      <c r="IJ33" s="297"/>
      <c r="IK33" s="297"/>
      <c r="IL33" s="297"/>
      <c r="IM33" s="297"/>
      <c r="IN33" s="297"/>
      <c r="IO33" s="297"/>
      <c r="IP33" s="297"/>
      <c r="IQ33" s="297"/>
      <c r="IR33" s="297"/>
      <c r="IS33" s="297"/>
      <c r="IT33" s="297"/>
      <c r="IU33" s="297"/>
      <c r="IV33" s="297"/>
      <c r="IW33" s="297"/>
    </row>
    <row r="34" s="280" customFormat="1" ht="24" customHeight="1" spans="1:257">
      <c r="A34" s="298" t="s">
        <v>1259</v>
      </c>
      <c r="B34" s="298"/>
      <c r="C34" s="298"/>
      <c r="D34" s="300"/>
      <c r="E34" s="301">
        <v>0</v>
      </c>
      <c r="F34" s="304"/>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7"/>
      <c r="BS34" s="297"/>
      <c r="BT34" s="297"/>
      <c r="BU34" s="297"/>
      <c r="BV34" s="297"/>
      <c r="BW34" s="297"/>
      <c r="BX34" s="297"/>
      <c r="BY34" s="297"/>
      <c r="BZ34" s="297"/>
      <c r="CA34" s="297"/>
      <c r="CB34" s="297"/>
      <c r="CC34" s="297"/>
      <c r="CD34" s="297"/>
      <c r="CE34" s="297"/>
      <c r="CF34" s="297"/>
      <c r="CG34" s="297"/>
      <c r="CH34" s="297"/>
      <c r="CI34" s="297"/>
      <c r="CJ34" s="297"/>
      <c r="CK34" s="297"/>
      <c r="CL34" s="297"/>
      <c r="CM34" s="297"/>
      <c r="CN34" s="297"/>
      <c r="CO34" s="297"/>
      <c r="CP34" s="297"/>
      <c r="CQ34" s="297"/>
      <c r="CR34" s="297"/>
      <c r="CS34" s="297"/>
      <c r="CT34" s="297"/>
      <c r="CU34" s="297"/>
      <c r="CV34" s="297"/>
      <c r="CW34" s="297"/>
      <c r="CX34" s="297"/>
      <c r="CY34" s="297"/>
      <c r="CZ34" s="297"/>
      <c r="DA34" s="297"/>
      <c r="DB34" s="297"/>
      <c r="DC34" s="297"/>
      <c r="DD34" s="297"/>
      <c r="DE34" s="297"/>
      <c r="DF34" s="297"/>
      <c r="DG34" s="297"/>
      <c r="DH34" s="297"/>
      <c r="DI34" s="297"/>
      <c r="DJ34" s="297"/>
      <c r="DK34" s="297"/>
      <c r="DL34" s="297"/>
      <c r="DM34" s="297"/>
      <c r="DN34" s="297"/>
      <c r="DO34" s="297"/>
      <c r="DP34" s="297"/>
      <c r="DQ34" s="297"/>
      <c r="DR34" s="297"/>
      <c r="DS34" s="297"/>
      <c r="DT34" s="297"/>
      <c r="DU34" s="297"/>
      <c r="DV34" s="297"/>
      <c r="DW34" s="297"/>
      <c r="DX34" s="297"/>
      <c r="DY34" s="297"/>
      <c r="DZ34" s="297"/>
      <c r="EA34" s="297"/>
      <c r="EB34" s="297"/>
      <c r="EC34" s="297"/>
      <c r="ED34" s="297"/>
      <c r="EE34" s="297"/>
      <c r="EF34" s="297"/>
      <c r="EG34" s="297"/>
      <c r="EH34" s="297"/>
      <c r="EI34" s="297"/>
      <c r="EJ34" s="297"/>
      <c r="EK34" s="297"/>
      <c r="EL34" s="297"/>
      <c r="EM34" s="297"/>
      <c r="EN34" s="297"/>
      <c r="EO34" s="297"/>
      <c r="EP34" s="297"/>
      <c r="EQ34" s="297"/>
      <c r="ER34" s="297"/>
      <c r="ES34" s="297"/>
      <c r="ET34" s="297"/>
      <c r="EU34" s="297"/>
      <c r="EV34" s="297"/>
      <c r="EW34" s="297"/>
      <c r="EX34" s="297"/>
      <c r="EY34" s="297"/>
      <c r="EZ34" s="297"/>
      <c r="FA34" s="297"/>
      <c r="FB34" s="297"/>
      <c r="FC34" s="297"/>
      <c r="FD34" s="297"/>
      <c r="FE34" s="297"/>
      <c r="FF34" s="297"/>
      <c r="FG34" s="297"/>
      <c r="FH34" s="297"/>
      <c r="FI34" s="297"/>
      <c r="FJ34" s="297"/>
      <c r="FK34" s="297"/>
      <c r="FL34" s="297"/>
      <c r="FM34" s="297"/>
      <c r="FN34" s="297"/>
      <c r="FO34" s="297"/>
      <c r="FP34" s="297"/>
      <c r="FQ34" s="297"/>
      <c r="FR34" s="297"/>
      <c r="FS34" s="297"/>
      <c r="FT34" s="297"/>
      <c r="FU34" s="297"/>
      <c r="FV34" s="297"/>
      <c r="FW34" s="297"/>
      <c r="FX34" s="297"/>
      <c r="FY34" s="297"/>
      <c r="FZ34" s="297"/>
      <c r="GA34" s="297"/>
      <c r="GB34" s="297"/>
      <c r="GC34" s="297"/>
      <c r="GD34" s="297"/>
      <c r="GE34" s="297"/>
      <c r="GF34" s="297"/>
      <c r="GG34" s="297"/>
      <c r="GH34" s="297"/>
      <c r="GI34" s="297"/>
      <c r="GJ34" s="297"/>
      <c r="GK34" s="297"/>
      <c r="GL34" s="297"/>
      <c r="GM34" s="297"/>
      <c r="GN34" s="297"/>
      <c r="GO34" s="297"/>
      <c r="GP34" s="297"/>
      <c r="GQ34" s="297"/>
      <c r="GR34" s="297"/>
      <c r="GS34" s="297"/>
      <c r="GT34" s="297"/>
      <c r="GU34" s="297"/>
      <c r="GV34" s="297"/>
      <c r="GW34" s="297"/>
      <c r="GX34" s="297"/>
      <c r="GY34" s="297"/>
      <c r="GZ34" s="297"/>
      <c r="HA34" s="297"/>
      <c r="HB34" s="297"/>
      <c r="HC34" s="297"/>
      <c r="HD34" s="297"/>
      <c r="HE34" s="297"/>
      <c r="HF34" s="297"/>
      <c r="HG34" s="297"/>
      <c r="HH34" s="297"/>
      <c r="HI34" s="297"/>
      <c r="HJ34" s="297"/>
      <c r="HK34" s="297"/>
      <c r="HL34" s="297"/>
      <c r="HM34" s="297"/>
      <c r="HN34" s="297"/>
      <c r="HO34" s="297"/>
      <c r="HP34" s="297"/>
      <c r="HQ34" s="297"/>
      <c r="HR34" s="297"/>
      <c r="HS34" s="297"/>
      <c r="HT34" s="297"/>
      <c r="HU34" s="297"/>
      <c r="HV34" s="297"/>
      <c r="HW34" s="297"/>
      <c r="HX34" s="297"/>
      <c r="HY34" s="297"/>
      <c r="HZ34" s="297"/>
      <c r="IA34" s="297"/>
      <c r="IB34" s="297"/>
      <c r="IC34" s="297"/>
      <c r="ID34" s="297"/>
      <c r="IE34" s="297"/>
      <c r="IF34" s="297"/>
      <c r="IG34" s="297"/>
      <c r="IH34" s="297"/>
      <c r="II34" s="297"/>
      <c r="IJ34" s="297"/>
      <c r="IK34" s="297"/>
      <c r="IL34" s="297"/>
      <c r="IM34" s="297"/>
      <c r="IN34" s="297"/>
      <c r="IO34" s="297"/>
      <c r="IP34" s="297"/>
      <c r="IQ34" s="297"/>
      <c r="IR34" s="297"/>
      <c r="IS34" s="297"/>
      <c r="IT34" s="297"/>
      <c r="IU34" s="297"/>
      <c r="IV34" s="297"/>
      <c r="IW34" s="297"/>
    </row>
    <row r="35" s="280" customFormat="1" ht="24" customHeight="1" spans="1:257">
      <c r="A35" s="298" t="s">
        <v>1260</v>
      </c>
      <c r="B35" s="298"/>
      <c r="C35" s="298"/>
      <c r="D35" s="300"/>
      <c r="E35" s="301">
        <v>0</v>
      </c>
      <c r="F35" s="304"/>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7"/>
      <c r="BC35" s="297"/>
      <c r="BD35" s="297"/>
      <c r="BE35" s="297"/>
      <c r="BF35" s="297"/>
      <c r="BG35" s="297"/>
      <c r="BH35" s="297"/>
      <c r="BI35" s="297"/>
      <c r="BJ35" s="297"/>
      <c r="BK35" s="297"/>
      <c r="BL35" s="297"/>
      <c r="BM35" s="297"/>
      <c r="BN35" s="297"/>
      <c r="BO35" s="297"/>
      <c r="BP35" s="297"/>
      <c r="BQ35" s="297"/>
      <c r="BR35" s="297"/>
      <c r="BS35" s="297"/>
      <c r="BT35" s="297"/>
      <c r="BU35" s="297"/>
      <c r="BV35" s="297"/>
      <c r="BW35" s="297"/>
      <c r="BX35" s="297"/>
      <c r="BY35" s="297"/>
      <c r="BZ35" s="297"/>
      <c r="CA35" s="297"/>
      <c r="CB35" s="297"/>
      <c r="CC35" s="297"/>
      <c r="CD35" s="297"/>
      <c r="CE35" s="297"/>
      <c r="CF35" s="297"/>
      <c r="CG35" s="297"/>
      <c r="CH35" s="297"/>
      <c r="CI35" s="297"/>
      <c r="CJ35" s="297"/>
      <c r="CK35" s="297"/>
      <c r="CL35" s="297"/>
      <c r="CM35" s="297"/>
      <c r="CN35" s="297"/>
      <c r="CO35" s="297"/>
      <c r="CP35" s="297"/>
      <c r="CQ35" s="297"/>
      <c r="CR35" s="297"/>
      <c r="CS35" s="297"/>
      <c r="CT35" s="297"/>
      <c r="CU35" s="297"/>
      <c r="CV35" s="297"/>
      <c r="CW35" s="297"/>
      <c r="CX35" s="297"/>
      <c r="CY35" s="297"/>
      <c r="CZ35" s="297"/>
      <c r="DA35" s="297"/>
      <c r="DB35" s="297"/>
      <c r="DC35" s="297"/>
      <c r="DD35" s="297"/>
      <c r="DE35" s="297"/>
      <c r="DF35" s="297"/>
      <c r="DG35" s="297"/>
      <c r="DH35" s="297"/>
      <c r="DI35" s="297"/>
      <c r="DJ35" s="297"/>
      <c r="DK35" s="297"/>
      <c r="DL35" s="297"/>
      <c r="DM35" s="297"/>
      <c r="DN35" s="297"/>
      <c r="DO35" s="297"/>
      <c r="DP35" s="297"/>
      <c r="DQ35" s="297"/>
      <c r="DR35" s="297"/>
      <c r="DS35" s="297"/>
      <c r="DT35" s="297"/>
      <c r="DU35" s="297"/>
      <c r="DV35" s="297"/>
      <c r="DW35" s="297"/>
      <c r="DX35" s="297"/>
      <c r="DY35" s="297"/>
      <c r="DZ35" s="297"/>
      <c r="EA35" s="297"/>
      <c r="EB35" s="297"/>
      <c r="EC35" s="297"/>
      <c r="ED35" s="297"/>
      <c r="EE35" s="297"/>
      <c r="EF35" s="297"/>
      <c r="EG35" s="297"/>
      <c r="EH35" s="297"/>
      <c r="EI35" s="297"/>
      <c r="EJ35" s="297"/>
      <c r="EK35" s="297"/>
      <c r="EL35" s="297"/>
      <c r="EM35" s="297"/>
      <c r="EN35" s="297"/>
      <c r="EO35" s="297"/>
      <c r="EP35" s="297"/>
      <c r="EQ35" s="297"/>
      <c r="ER35" s="297"/>
      <c r="ES35" s="297"/>
      <c r="ET35" s="297"/>
      <c r="EU35" s="297"/>
      <c r="EV35" s="297"/>
      <c r="EW35" s="297"/>
      <c r="EX35" s="297"/>
      <c r="EY35" s="297"/>
      <c r="EZ35" s="297"/>
      <c r="FA35" s="297"/>
      <c r="FB35" s="297"/>
      <c r="FC35" s="297"/>
      <c r="FD35" s="297"/>
      <c r="FE35" s="297"/>
      <c r="FF35" s="297"/>
      <c r="FG35" s="297"/>
      <c r="FH35" s="297"/>
      <c r="FI35" s="297"/>
      <c r="FJ35" s="297"/>
      <c r="FK35" s="297"/>
      <c r="FL35" s="297"/>
      <c r="FM35" s="297"/>
      <c r="FN35" s="297"/>
      <c r="FO35" s="297"/>
      <c r="FP35" s="297"/>
      <c r="FQ35" s="297"/>
      <c r="FR35" s="297"/>
      <c r="FS35" s="297"/>
      <c r="FT35" s="297"/>
      <c r="FU35" s="297"/>
      <c r="FV35" s="297"/>
      <c r="FW35" s="297"/>
      <c r="FX35" s="297"/>
      <c r="FY35" s="297"/>
      <c r="FZ35" s="297"/>
      <c r="GA35" s="297"/>
      <c r="GB35" s="297"/>
      <c r="GC35" s="297"/>
      <c r="GD35" s="297"/>
      <c r="GE35" s="297"/>
      <c r="GF35" s="297"/>
      <c r="GG35" s="297"/>
      <c r="GH35" s="297"/>
      <c r="GI35" s="297"/>
      <c r="GJ35" s="297"/>
      <c r="GK35" s="297"/>
      <c r="GL35" s="297"/>
      <c r="GM35" s="297"/>
      <c r="GN35" s="297"/>
      <c r="GO35" s="297"/>
      <c r="GP35" s="297"/>
      <c r="GQ35" s="297"/>
      <c r="GR35" s="297"/>
      <c r="GS35" s="297"/>
      <c r="GT35" s="297"/>
      <c r="GU35" s="297"/>
      <c r="GV35" s="297"/>
      <c r="GW35" s="297"/>
      <c r="GX35" s="297"/>
      <c r="GY35" s="297"/>
      <c r="GZ35" s="297"/>
      <c r="HA35" s="297"/>
      <c r="HB35" s="297"/>
      <c r="HC35" s="297"/>
      <c r="HD35" s="297"/>
      <c r="HE35" s="297"/>
      <c r="HF35" s="297"/>
      <c r="HG35" s="297"/>
      <c r="HH35" s="297"/>
      <c r="HI35" s="297"/>
      <c r="HJ35" s="297"/>
      <c r="HK35" s="297"/>
      <c r="HL35" s="297"/>
      <c r="HM35" s="297"/>
      <c r="HN35" s="297"/>
      <c r="HO35" s="297"/>
      <c r="HP35" s="297"/>
      <c r="HQ35" s="297"/>
      <c r="HR35" s="297"/>
      <c r="HS35" s="297"/>
      <c r="HT35" s="297"/>
      <c r="HU35" s="297"/>
      <c r="HV35" s="297"/>
      <c r="HW35" s="297"/>
      <c r="HX35" s="297"/>
      <c r="HY35" s="297"/>
      <c r="HZ35" s="297"/>
      <c r="IA35" s="297"/>
      <c r="IB35" s="297"/>
      <c r="IC35" s="297"/>
      <c r="ID35" s="297"/>
      <c r="IE35" s="297"/>
      <c r="IF35" s="297"/>
      <c r="IG35" s="297"/>
      <c r="IH35" s="297"/>
      <c r="II35" s="297"/>
      <c r="IJ35" s="297"/>
      <c r="IK35" s="297"/>
      <c r="IL35" s="297"/>
      <c r="IM35" s="297"/>
      <c r="IN35" s="297"/>
      <c r="IO35" s="297"/>
      <c r="IP35" s="297"/>
      <c r="IQ35" s="297"/>
      <c r="IR35" s="297"/>
      <c r="IS35" s="297"/>
      <c r="IT35" s="297"/>
      <c r="IU35" s="297"/>
      <c r="IV35" s="297"/>
      <c r="IW35" s="297"/>
    </row>
    <row r="36" s="280" customFormat="1" ht="24" customHeight="1" spans="1:257">
      <c r="A36" s="298" t="s">
        <v>1261</v>
      </c>
      <c r="B36" s="298"/>
      <c r="C36" s="298"/>
      <c r="D36" s="300"/>
      <c r="E36" s="301">
        <v>0</v>
      </c>
      <c r="F36" s="304"/>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7"/>
      <c r="BR36" s="297"/>
      <c r="BS36" s="297"/>
      <c r="BT36" s="297"/>
      <c r="BU36" s="297"/>
      <c r="BV36" s="297"/>
      <c r="BW36" s="297"/>
      <c r="BX36" s="297"/>
      <c r="BY36" s="297"/>
      <c r="BZ36" s="297"/>
      <c r="CA36" s="297"/>
      <c r="CB36" s="297"/>
      <c r="CC36" s="297"/>
      <c r="CD36" s="297"/>
      <c r="CE36" s="297"/>
      <c r="CF36" s="297"/>
      <c r="CG36" s="297"/>
      <c r="CH36" s="297"/>
      <c r="CI36" s="297"/>
      <c r="CJ36" s="297"/>
      <c r="CK36" s="297"/>
      <c r="CL36" s="297"/>
      <c r="CM36" s="297"/>
      <c r="CN36" s="297"/>
      <c r="CO36" s="297"/>
      <c r="CP36" s="297"/>
      <c r="CQ36" s="297"/>
      <c r="CR36" s="297"/>
      <c r="CS36" s="297"/>
      <c r="CT36" s="297"/>
      <c r="CU36" s="297"/>
      <c r="CV36" s="297"/>
      <c r="CW36" s="297"/>
      <c r="CX36" s="297"/>
      <c r="CY36" s="297"/>
      <c r="CZ36" s="297"/>
      <c r="DA36" s="297"/>
      <c r="DB36" s="297"/>
      <c r="DC36" s="297"/>
      <c r="DD36" s="297"/>
      <c r="DE36" s="297"/>
      <c r="DF36" s="297"/>
      <c r="DG36" s="297"/>
      <c r="DH36" s="297"/>
      <c r="DI36" s="297"/>
      <c r="DJ36" s="297"/>
      <c r="DK36" s="297"/>
      <c r="DL36" s="297"/>
      <c r="DM36" s="297"/>
      <c r="DN36" s="297"/>
      <c r="DO36" s="297"/>
      <c r="DP36" s="297"/>
      <c r="DQ36" s="297"/>
      <c r="DR36" s="297"/>
      <c r="DS36" s="297"/>
      <c r="DT36" s="297"/>
      <c r="DU36" s="297"/>
      <c r="DV36" s="297"/>
      <c r="DW36" s="297"/>
      <c r="DX36" s="297"/>
      <c r="DY36" s="297"/>
      <c r="DZ36" s="297"/>
      <c r="EA36" s="297"/>
      <c r="EB36" s="297"/>
      <c r="EC36" s="297"/>
      <c r="ED36" s="297"/>
      <c r="EE36" s="297"/>
      <c r="EF36" s="297"/>
      <c r="EG36" s="297"/>
      <c r="EH36" s="297"/>
      <c r="EI36" s="297"/>
      <c r="EJ36" s="297"/>
      <c r="EK36" s="297"/>
      <c r="EL36" s="297"/>
      <c r="EM36" s="297"/>
      <c r="EN36" s="297"/>
      <c r="EO36" s="297"/>
      <c r="EP36" s="297"/>
      <c r="EQ36" s="297"/>
      <c r="ER36" s="297"/>
      <c r="ES36" s="297"/>
      <c r="ET36" s="297"/>
      <c r="EU36" s="297"/>
      <c r="EV36" s="297"/>
      <c r="EW36" s="297"/>
      <c r="EX36" s="297"/>
      <c r="EY36" s="297"/>
      <c r="EZ36" s="297"/>
      <c r="FA36" s="297"/>
      <c r="FB36" s="297"/>
      <c r="FC36" s="297"/>
      <c r="FD36" s="297"/>
      <c r="FE36" s="297"/>
      <c r="FF36" s="297"/>
      <c r="FG36" s="297"/>
      <c r="FH36" s="297"/>
      <c r="FI36" s="297"/>
      <c r="FJ36" s="297"/>
      <c r="FK36" s="297"/>
      <c r="FL36" s="297"/>
      <c r="FM36" s="297"/>
      <c r="FN36" s="297"/>
      <c r="FO36" s="297"/>
      <c r="FP36" s="297"/>
      <c r="FQ36" s="297"/>
      <c r="FR36" s="297"/>
      <c r="FS36" s="297"/>
      <c r="FT36" s="297"/>
      <c r="FU36" s="297"/>
      <c r="FV36" s="297"/>
      <c r="FW36" s="297"/>
      <c r="FX36" s="297"/>
      <c r="FY36" s="297"/>
      <c r="FZ36" s="297"/>
      <c r="GA36" s="297"/>
      <c r="GB36" s="297"/>
      <c r="GC36" s="297"/>
      <c r="GD36" s="297"/>
      <c r="GE36" s="297"/>
      <c r="GF36" s="297"/>
      <c r="GG36" s="297"/>
      <c r="GH36" s="297"/>
      <c r="GI36" s="297"/>
      <c r="GJ36" s="297"/>
      <c r="GK36" s="297"/>
      <c r="GL36" s="297"/>
      <c r="GM36" s="297"/>
      <c r="GN36" s="297"/>
      <c r="GO36" s="297"/>
      <c r="GP36" s="297"/>
      <c r="GQ36" s="297"/>
      <c r="GR36" s="297"/>
      <c r="GS36" s="297"/>
      <c r="GT36" s="297"/>
      <c r="GU36" s="297"/>
      <c r="GV36" s="297"/>
      <c r="GW36" s="297"/>
      <c r="GX36" s="297"/>
      <c r="GY36" s="297"/>
      <c r="GZ36" s="297"/>
      <c r="HA36" s="297"/>
      <c r="HB36" s="297"/>
      <c r="HC36" s="297"/>
      <c r="HD36" s="297"/>
      <c r="HE36" s="297"/>
      <c r="HF36" s="297"/>
      <c r="HG36" s="297"/>
      <c r="HH36" s="297"/>
      <c r="HI36" s="297"/>
      <c r="HJ36" s="297"/>
      <c r="HK36" s="297"/>
      <c r="HL36" s="297"/>
      <c r="HM36" s="297"/>
      <c r="HN36" s="297"/>
      <c r="HO36" s="297"/>
      <c r="HP36" s="297"/>
      <c r="HQ36" s="297"/>
      <c r="HR36" s="297"/>
      <c r="HS36" s="297"/>
      <c r="HT36" s="297"/>
      <c r="HU36" s="297"/>
      <c r="HV36" s="297"/>
      <c r="HW36" s="297"/>
      <c r="HX36" s="297"/>
      <c r="HY36" s="297"/>
      <c r="HZ36" s="297"/>
      <c r="IA36" s="297"/>
      <c r="IB36" s="297"/>
      <c r="IC36" s="297"/>
      <c r="ID36" s="297"/>
      <c r="IE36" s="297"/>
      <c r="IF36" s="297"/>
      <c r="IG36" s="297"/>
      <c r="IH36" s="297"/>
      <c r="II36" s="297"/>
      <c r="IJ36" s="297"/>
      <c r="IK36" s="297"/>
      <c r="IL36" s="297"/>
      <c r="IM36" s="297"/>
      <c r="IN36" s="297"/>
      <c r="IO36" s="297"/>
      <c r="IP36" s="297"/>
      <c r="IQ36" s="297"/>
      <c r="IR36" s="297"/>
      <c r="IS36" s="297"/>
      <c r="IT36" s="297"/>
      <c r="IU36" s="297"/>
      <c r="IV36" s="297"/>
      <c r="IW36" s="297"/>
    </row>
    <row r="37" s="280" customFormat="1" ht="24" customHeight="1" spans="1:257">
      <c r="A37" s="298" t="s">
        <v>1262</v>
      </c>
      <c r="B37" s="298"/>
      <c r="C37" s="298"/>
      <c r="D37" s="300"/>
      <c r="E37" s="301">
        <v>0</v>
      </c>
      <c r="F37" s="304"/>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297"/>
      <c r="CM37" s="297"/>
      <c r="CN37" s="297"/>
      <c r="CO37" s="297"/>
      <c r="CP37" s="297"/>
      <c r="CQ37" s="297"/>
      <c r="CR37" s="297"/>
      <c r="CS37" s="297"/>
      <c r="CT37" s="297"/>
      <c r="CU37" s="297"/>
      <c r="CV37" s="297"/>
      <c r="CW37" s="297"/>
      <c r="CX37" s="297"/>
      <c r="CY37" s="297"/>
      <c r="CZ37" s="297"/>
      <c r="DA37" s="297"/>
      <c r="DB37" s="297"/>
      <c r="DC37" s="297"/>
      <c r="DD37" s="297"/>
      <c r="DE37" s="297"/>
      <c r="DF37" s="297"/>
      <c r="DG37" s="297"/>
      <c r="DH37" s="297"/>
      <c r="DI37" s="297"/>
      <c r="DJ37" s="297"/>
      <c r="DK37" s="297"/>
      <c r="DL37" s="297"/>
      <c r="DM37" s="297"/>
      <c r="DN37" s="297"/>
      <c r="DO37" s="297"/>
      <c r="DP37" s="297"/>
      <c r="DQ37" s="297"/>
      <c r="DR37" s="297"/>
      <c r="DS37" s="297"/>
      <c r="DT37" s="297"/>
      <c r="DU37" s="297"/>
      <c r="DV37" s="297"/>
      <c r="DW37" s="297"/>
      <c r="DX37" s="297"/>
      <c r="DY37" s="297"/>
      <c r="DZ37" s="297"/>
      <c r="EA37" s="297"/>
      <c r="EB37" s="297"/>
      <c r="EC37" s="297"/>
      <c r="ED37" s="297"/>
      <c r="EE37" s="297"/>
      <c r="EF37" s="297"/>
      <c r="EG37" s="297"/>
      <c r="EH37" s="297"/>
      <c r="EI37" s="297"/>
      <c r="EJ37" s="297"/>
      <c r="EK37" s="297"/>
      <c r="EL37" s="297"/>
      <c r="EM37" s="297"/>
      <c r="EN37" s="297"/>
      <c r="EO37" s="297"/>
      <c r="EP37" s="297"/>
      <c r="EQ37" s="297"/>
      <c r="ER37" s="297"/>
      <c r="ES37" s="297"/>
      <c r="ET37" s="297"/>
      <c r="EU37" s="297"/>
      <c r="EV37" s="297"/>
      <c r="EW37" s="297"/>
      <c r="EX37" s="297"/>
      <c r="EY37" s="297"/>
      <c r="EZ37" s="297"/>
      <c r="FA37" s="297"/>
      <c r="FB37" s="297"/>
      <c r="FC37" s="297"/>
      <c r="FD37" s="297"/>
      <c r="FE37" s="297"/>
      <c r="FF37" s="297"/>
      <c r="FG37" s="297"/>
      <c r="FH37" s="297"/>
      <c r="FI37" s="297"/>
      <c r="FJ37" s="297"/>
      <c r="FK37" s="297"/>
      <c r="FL37" s="297"/>
      <c r="FM37" s="297"/>
      <c r="FN37" s="297"/>
      <c r="FO37" s="297"/>
      <c r="FP37" s="297"/>
      <c r="FQ37" s="297"/>
      <c r="FR37" s="297"/>
      <c r="FS37" s="297"/>
      <c r="FT37" s="297"/>
      <c r="FU37" s="297"/>
      <c r="FV37" s="297"/>
      <c r="FW37" s="297"/>
      <c r="FX37" s="297"/>
      <c r="FY37" s="297"/>
      <c r="FZ37" s="297"/>
      <c r="GA37" s="297"/>
      <c r="GB37" s="297"/>
      <c r="GC37" s="297"/>
      <c r="GD37" s="297"/>
      <c r="GE37" s="297"/>
      <c r="GF37" s="297"/>
      <c r="GG37" s="297"/>
      <c r="GH37" s="297"/>
      <c r="GI37" s="297"/>
      <c r="GJ37" s="297"/>
      <c r="GK37" s="297"/>
      <c r="GL37" s="297"/>
      <c r="GM37" s="297"/>
      <c r="GN37" s="297"/>
      <c r="GO37" s="297"/>
      <c r="GP37" s="297"/>
      <c r="GQ37" s="297"/>
      <c r="GR37" s="297"/>
      <c r="GS37" s="297"/>
      <c r="GT37" s="297"/>
      <c r="GU37" s="297"/>
      <c r="GV37" s="297"/>
      <c r="GW37" s="297"/>
      <c r="GX37" s="297"/>
      <c r="GY37" s="297"/>
      <c r="GZ37" s="297"/>
      <c r="HA37" s="297"/>
      <c r="HB37" s="297"/>
      <c r="HC37" s="297"/>
      <c r="HD37" s="297"/>
      <c r="HE37" s="297"/>
      <c r="HF37" s="297"/>
      <c r="HG37" s="297"/>
      <c r="HH37" s="297"/>
      <c r="HI37" s="297"/>
      <c r="HJ37" s="297"/>
      <c r="HK37" s="297"/>
      <c r="HL37" s="297"/>
      <c r="HM37" s="297"/>
      <c r="HN37" s="297"/>
      <c r="HO37" s="297"/>
      <c r="HP37" s="297"/>
      <c r="HQ37" s="297"/>
      <c r="HR37" s="297"/>
      <c r="HS37" s="297"/>
      <c r="HT37" s="297"/>
      <c r="HU37" s="297"/>
      <c r="HV37" s="297"/>
      <c r="HW37" s="297"/>
      <c r="HX37" s="297"/>
      <c r="HY37" s="297"/>
      <c r="HZ37" s="297"/>
      <c r="IA37" s="297"/>
      <c r="IB37" s="297"/>
      <c r="IC37" s="297"/>
      <c r="ID37" s="297"/>
      <c r="IE37" s="297"/>
      <c r="IF37" s="297"/>
      <c r="IG37" s="297"/>
      <c r="IH37" s="297"/>
      <c r="II37" s="297"/>
      <c r="IJ37" s="297"/>
      <c r="IK37" s="297"/>
      <c r="IL37" s="297"/>
      <c r="IM37" s="297"/>
      <c r="IN37" s="297"/>
      <c r="IO37" s="297"/>
      <c r="IP37" s="297"/>
      <c r="IQ37" s="297"/>
      <c r="IR37" s="297"/>
      <c r="IS37" s="297"/>
      <c r="IT37" s="297"/>
      <c r="IU37" s="297"/>
      <c r="IV37" s="297"/>
      <c r="IW37" s="297"/>
    </row>
    <row r="38" s="280" customFormat="1" ht="24" customHeight="1" spans="1:257">
      <c r="A38" s="298" t="s">
        <v>1263</v>
      </c>
      <c r="B38" s="298"/>
      <c r="C38" s="298"/>
      <c r="D38" s="300"/>
      <c r="E38" s="301">
        <v>0</v>
      </c>
      <c r="F38" s="304"/>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c r="CB38" s="297"/>
      <c r="CC38" s="297"/>
      <c r="CD38" s="297"/>
      <c r="CE38" s="297"/>
      <c r="CF38" s="297"/>
      <c r="CG38" s="297"/>
      <c r="CH38" s="297"/>
      <c r="CI38" s="297"/>
      <c r="CJ38" s="297"/>
      <c r="CK38" s="297"/>
      <c r="CL38" s="297"/>
      <c r="CM38" s="297"/>
      <c r="CN38" s="297"/>
      <c r="CO38" s="297"/>
      <c r="CP38" s="297"/>
      <c r="CQ38" s="297"/>
      <c r="CR38" s="297"/>
      <c r="CS38" s="297"/>
      <c r="CT38" s="297"/>
      <c r="CU38" s="297"/>
      <c r="CV38" s="297"/>
      <c r="CW38" s="297"/>
      <c r="CX38" s="297"/>
      <c r="CY38" s="297"/>
      <c r="CZ38" s="297"/>
      <c r="DA38" s="297"/>
      <c r="DB38" s="297"/>
      <c r="DC38" s="297"/>
      <c r="DD38" s="297"/>
      <c r="DE38" s="297"/>
      <c r="DF38" s="297"/>
      <c r="DG38" s="297"/>
      <c r="DH38" s="297"/>
      <c r="DI38" s="297"/>
      <c r="DJ38" s="297"/>
      <c r="DK38" s="297"/>
      <c r="DL38" s="297"/>
      <c r="DM38" s="297"/>
      <c r="DN38" s="297"/>
      <c r="DO38" s="297"/>
      <c r="DP38" s="297"/>
      <c r="DQ38" s="297"/>
      <c r="DR38" s="297"/>
      <c r="DS38" s="297"/>
      <c r="DT38" s="297"/>
      <c r="DU38" s="297"/>
      <c r="DV38" s="297"/>
      <c r="DW38" s="297"/>
      <c r="DX38" s="297"/>
      <c r="DY38" s="297"/>
      <c r="DZ38" s="297"/>
      <c r="EA38" s="297"/>
      <c r="EB38" s="297"/>
      <c r="EC38" s="297"/>
      <c r="ED38" s="297"/>
      <c r="EE38" s="297"/>
      <c r="EF38" s="297"/>
      <c r="EG38" s="297"/>
      <c r="EH38" s="297"/>
      <c r="EI38" s="297"/>
      <c r="EJ38" s="297"/>
      <c r="EK38" s="297"/>
      <c r="EL38" s="297"/>
      <c r="EM38" s="297"/>
      <c r="EN38" s="297"/>
      <c r="EO38" s="297"/>
      <c r="EP38" s="297"/>
      <c r="EQ38" s="297"/>
      <c r="ER38" s="297"/>
      <c r="ES38" s="297"/>
      <c r="ET38" s="297"/>
      <c r="EU38" s="297"/>
      <c r="EV38" s="297"/>
      <c r="EW38" s="297"/>
      <c r="EX38" s="297"/>
      <c r="EY38" s="297"/>
      <c r="EZ38" s="297"/>
      <c r="FA38" s="297"/>
      <c r="FB38" s="297"/>
      <c r="FC38" s="297"/>
      <c r="FD38" s="297"/>
      <c r="FE38" s="297"/>
      <c r="FF38" s="297"/>
      <c r="FG38" s="297"/>
      <c r="FH38" s="297"/>
      <c r="FI38" s="297"/>
      <c r="FJ38" s="297"/>
      <c r="FK38" s="297"/>
      <c r="FL38" s="297"/>
      <c r="FM38" s="297"/>
      <c r="FN38" s="297"/>
      <c r="FO38" s="297"/>
      <c r="FP38" s="297"/>
      <c r="FQ38" s="297"/>
      <c r="FR38" s="297"/>
      <c r="FS38" s="297"/>
      <c r="FT38" s="297"/>
      <c r="FU38" s="297"/>
      <c r="FV38" s="297"/>
      <c r="FW38" s="297"/>
      <c r="FX38" s="297"/>
      <c r="FY38" s="297"/>
      <c r="FZ38" s="297"/>
      <c r="GA38" s="297"/>
      <c r="GB38" s="297"/>
      <c r="GC38" s="297"/>
      <c r="GD38" s="297"/>
      <c r="GE38" s="297"/>
      <c r="GF38" s="297"/>
      <c r="GG38" s="297"/>
      <c r="GH38" s="297"/>
      <c r="GI38" s="297"/>
      <c r="GJ38" s="297"/>
      <c r="GK38" s="297"/>
      <c r="GL38" s="297"/>
      <c r="GM38" s="297"/>
      <c r="GN38" s="297"/>
      <c r="GO38" s="297"/>
      <c r="GP38" s="297"/>
      <c r="GQ38" s="297"/>
      <c r="GR38" s="297"/>
      <c r="GS38" s="297"/>
      <c r="GT38" s="297"/>
      <c r="GU38" s="297"/>
      <c r="GV38" s="297"/>
      <c r="GW38" s="297"/>
      <c r="GX38" s="297"/>
      <c r="GY38" s="297"/>
      <c r="GZ38" s="297"/>
      <c r="HA38" s="297"/>
      <c r="HB38" s="297"/>
      <c r="HC38" s="297"/>
      <c r="HD38" s="297"/>
      <c r="HE38" s="297"/>
      <c r="HF38" s="297"/>
      <c r="HG38" s="297"/>
      <c r="HH38" s="297"/>
      <c r="HI38" s="297"/>
      <c r="HJ38" s="297"/>
      <c r="HK38" s="297"/>
      <c r="HL38" s="297"/>
      <c r="HM38" s="297"/>
      <c r="HN38" s="297"/>
      <c r="HO38" s="297"/>
      <c r="HP38" s="297"/>
      <c r="HQ38" s="297"/>
      <c r="HR38" s="297"/>
      <c r="HS38" s="297"/>
      <c r="HT38" s="297"/>
      <c r="HU38" s="297"/>
      <c r="HV38" s="297"/>
      <c r="HW38" s="297"/>
      <c r="HX38" s="297"/>
      <c r="HY38" s="297"/>
      <c r="HZ38" s="297"/>
      <c r="IA38" s="297"/>
      <c r="IB38" s="297"/>
      <c r="IC38" s="297"/>
      <c r="ID38" s="297"/>
      <c r="IE38" s="297"/>
      <c r="IF38" s="297"/>
      <c r="IG38" s="297"/>
      <c r="IH38" s="297"/>
      <c r="II38" s="297"/>
      <c r="IJ38" s="297"/>
      <c r="IK38" s="297"/>
      <c r="IL38" s="297"/>
      <c r="IM38" s="297"/>
      <c r="IN38" s="297"/>
      <c r="IO38" s="297"/>
      <c r="IP38" s="297"/>
      <c r="IQ38" s="297"/>
      <c r="IR38" s="297"/>
      <c r="IS38" s="297"/>
      <c r="IT38" s="297"/>
      <c r="IU38" s="297"/>
      <c r="IV38" s="297"/>
      <c r="IW38" s="297"/>
    </row>
    <row r="39" s="280" customFormat="1" ht="24" customHeight="1" spans="1:257">
      <c r="A39" s="298" t="s">
        <v>1264</v>
      </c>
      <c r="B39" s="298"/>
      <c r="C39" s="298"/>
      <c r="D39" s="300"/>
      <c r="E39" s="301">
        <v>0</v>
      </c>
      <c r="F39" s="304"/>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97"/>
      <c r="BM39" s="297"/>
      <c r="BN39" s="297"/>
      <c r="BO39" s="297"/>
      <c r="BP39" s="297"/>
      <c r="BQ39" s="297"/>
      <c r="BR39" s="297"/>
      <c r="BS39" s="297"/>
      <c r="BT39" s="297"/>
      <c r="BU39" s="297"/>
      <c r="BV39" s="297"/>
      <c r="BW39" s="297"/>
      <c r="BX39" s="297"/>
      <c r="BY39" s="297"/>
      <c r="BZ39" s="297"/>
      <c r="CA39" s="297"/>
      <c r="CB39" s="297"/>
      <c r="CC39" s="297"/>
      <c r="CD39" s="297"/>
      <c r="CE39" s="297"/>
      <c r="CF39" s="297"/>
      <c r="CG39" s="297"/>
      <c r="CH39" s="297"/>
      <c r="CI39" s="297"/>
      <c r="CJ39" s="297"/>
      <c r="CK39" s="297"/>
      <c r="CL39" s="297"/>
      <c r="CM39" s="297"/>
      <c r="CN39" s="297"/>
      <c r="CO39" s="297"/>
      <c r="CP39" s="297"/>
      <c r="CQ39" s="297"/>
      <c r="CR39" s="297"/>
      <c r="CS39" s="297"/>
      <c r="CT39" s="297"/>
      <c r="CU39" s="297"/>
      <c r="CV39" s="297"/>
      <c r="CW39" s="297"/>
      <c r="CX39" s="297"/>
      <c r="CY39" s="297"/>
      <c r="CZ39" s="297"/>
      <c r="DA39" s="297"/>
      <c r="DB39" s="297"/>
      <c r="DC39" s="297"/>
      <c r="DD39" s="297"/>
      <c r="DE39" s="297"/>
      <c r="DF39" s="297"/>
      <c r="DG39" s="297"/>
      <c r="DH39" s="297"/>
      <c r="DI39" s="297"/>
      <c r="DJ39" s="297"/>
      <c r="DK39" s="297"/>
      <c r="DL39" s="297"/>
      <c r="DM39" s="297"/>
      <c r="DN39" s="297"/>
      <c r="DO39" s="297"/>
      <c r="DP39" s="297"/>
      <c r="DQ39" s="297"/>
      <c r="DR39" s="297"/>
      <c r="DS39" s="297"/>
      <c r="DT39" s="297"/>
      <c r="DU39" s="297"/>
      <c r="DV39" s="297"/>
      <c r="DW39" s="297"/>
      <c r="DX39" s="297"/>
      <c r="DY39" s="297"/>
      <c r="DZ39" s="297"/>
      <c r="EA39" s="297"/>
      <c r="EB39" s="297"/>
      <c r="EC39" s="297"/>
      <c r="ED39" s="297"/>
      <c r="EE39" s="297"/>
      <c r="EF39" s="297"/>
      <c r="EG39" s="297"/>
      <c r="EH39" s="297"/>
      <c r="EI39" s="297"/>
      <c r="EJ39" s="297"/>
      <c r="EK39" s="297"/>
      <c r="EL39" s="297"/>
      <c r="EM39" s="297"/>
      <c r="EN39" s="297"/>
      <c r="EO39" s="297"/>
      <c r="EP39" s="297"/>
      <c r="EQ39" s="297"/>
      <c r="ER39" s="297"/>
      <c r="ES39" s="297"/>
      <c r="ET39" s="297"/>
      <c r="EU39" s="297"/>
      <c r="EV39" s="297"/>
      <c r="EW39" s="297"/>
      <c r="EX39" s="297"/>
      <c r="EY39" s="297"/>
      <c r="EZ39" s="297"/>
      <c r="FA39" s="297"/>
      <c r="FB39" s="297"/>
      <c r="FC39" s="297"/>
      <c r="FD39" s="297"/>
      <c r="FE39" s="297"/>
      <c r="FF39" s="297"/>
      <c r="FG39" s="297"/>
      <c r="FH39" s="297"/>
      <c r="FI39" s="297"/>
      <c r="FJ39" s="297"/>
      <c r="FK39" s="297"/>
      <c r="FL39" s="297"/>
      <c r="FM39" s="297"/>
      <c r="FN39" s="297"/>
      <c r="FO39" s="297"/>
      <c r="FP39" s="297"/>
      <c r="FQ39" s="297"/>
      <c r="FR39" s="297"/>
      <c r="FS39" s="297"/>
      <c r="FT39" s="297"/>
      <c r="FU39" s="297"/>
      <c r="FV39" s="297"/>
      <c r="FW39" s="297"/>
      <c r="FX39" s="297"/>
      <c r="FY39" s="297"/>
      <c r="FZ39" s="297"/>
      <c r="GA39" s="297"/>
      <c r="GB39" s="297"/>
      <c r="GC39" s="297"/>
      <c r="GD39" s="297"/>
      <c r="GE39" s="297"/>
      <c r="GF39" s="297"/>
      <c r="GG39" s="297"/>
      <c r="GH39" s="297"/>
      <c r="GI39" s="297"/>
      <c r="GJ39" s="297"/>
      <c r="GK39" s="297"/>
      <c r="GL39" s="297"/>
      <c r="GM39" s="297"/>
      <c r="GN39" s="297"/>
      <c r="GO39" s="297"/>
      <c r="GP39" s="297"/>
      <c r="GQ39" s="297"/>
      <c r="GR39" s="297"/>
      <c r="GS39" s="297"/>
      <c r="GT39" s="297"/>
      <c r="GU39" s="297"/>
      <c r="GV39" s="297"/>
      <c r="GW39" s="297"/>
      <c r="GX39" s="297"/>
      <c r="GY39" s="297"/>
      <c r="GZ39" s="297"/>
      <c r="HA39" s="297"/>
      <c r="HB39" s="297"/>
      <c r="HC39" s="297"/>
      <c r="HD39" s="297"/>
      <c r="HE39" s="297"/>
      <c r="HF39" s="297"/>
      <c r="HG39" s="297"/>
      <c r="HH39" s="297"/>
      <c r="HI39" s="297"/>
      <c r="HJ39" s="297"/>
      <c r="HK39" s="297"/>
      <c r="HL39" s="297"/>
      <c r="HM39" s="297"/>
      <c r="HN39" s="297"/>
      <c r="HO39" s="297"/>
      <c r="HP39" s="297"/>
      <c r="HQ39" s="297"/>
      <c r="HR39" s="297"/>
      <c r="HS39" s="297"/>
      <c r="HT39" s="297"/>
      <c r="HU39" s="297"/>
      <c r="HV39" s="297"/>
      <c r="HW39" s="297"/>
      <c r="HX39" s="297"/>
      <c r="HY39" s="297"/>
      <c r="HZ39" s="297"/>
      <c r="IA39" s="297"/>
      <c r="IB39" s="297"/>
      <c r="IC39" s="297"/>
      <c r="ID39" s="297"/>
      <c r="IE39" s="297"/>
      <c r="IF39" s="297"/>
      <c r="IG39" s="297"/>
      <c r="IH39" s="297"/>
      <c r="II39" s="297"/>
      <c r="IJ39" s="297"/>
      <c r="IK39" s="297"/>
      <c r="IL39" s="297"/>
      <c r="IM39" s="297"/>
      <c r="IN39" s="297"/>
      <c r="IO39" s="297"/>
      <c r="IP39" s="297"/>
      <c r="IQ39" s="297"/>
      <c r="IR39" s="297"/>
      <c r="IS39" s="297"/>
      <c r="IT39" s="297"/>
      <c r="IU39" s="297"/>
      <c r="IV39" s="297"/>
      <c r="IW39" s="297"/>
    </row>
    <row r="40" s="280" customFormat="1" ht="24" customHeight="1" spans="1:257">
      <c r="A40" s="298" t="s">
        <v>1265</v>
      </c>
      <c r="B40" s="298"/>
      <c r="C40" s="298"/>
      <c r="D40" s="300"/>
      <c r="E40" s="301">
        <v>0</v>
      </c>
      <c r="F40" s="304"/>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7"/>
      <c r="BC40" s="297"/>
      <c r="BD40" s="297"/>
      <c r="BE40" s="297"/>
      <c r="BF40" s="297"/>
      <c r="BG40" s="297"/>
      <c r="BH40" s="297"/>
      <c r="BI40" s="297"/>
      <c r="BJ40" s="297"/>
      <c r="BK40" s="297"/>
      <c r="BL40" s="297"/>
      <c r="BM40" s="297"/>
      <c r="BN40" s="297"/>
      <c r="BO40" s="297"/>
      <c r="BP40" s="297"/>
      <c r="BQ40" s="297"/>
      <c r="BR40" s="297"/>
      <c r="BS40" s="297"/>
      <c r="BT40" s="297"/>
      <c r="BU40" s="297"/>
      <c r="BV40" s="297"/>
      <c r="BW40" s="297"/>
      <c r="BX40" s="297"/>
      <c r="BY40" s="297"/>
      <c r="BZ40" s="297"/>
      <c r="CA40" s="297"/>
      <c r="CB40" s="297"/>
      <c r="CC40" s="297"/>
      <c r="CD40" s="297"/>
      <c r="CE40" s="297"/>
      <c r="CF40" s="297"/>
      <c r="CG40" s="297"/>
      <c r="CH40" s="297"/>
      <c r="CI40" s="297"/>
      <c r="CJ40" s="297"/>
      <c r="CK40" s="297"/>
      <c r="CL40" s="297"/>
      <c r="CM40" s="297"/>
      <c r="CN40" s="297"/>
      <c r="CO40" s="297"/>
      <c r="CP40" s="297"/>
      <c r="CQ40" s="297"/>
      <c r="CR40" s="297"/>
      <c r="CS40" s="297"/>
      <c r="CT40" s="297"/>
      <c r="CU40" s="297"/>
      <c r="CV40" s="297"/>
      <c r="CW40" s="297"/>
      <c r="CX40" s="297"/>
      <c r="CY40" s="297"/>
      <c r="CZ40" s="297"/>
      <c r="DA40" s="297"/>
      <c r="DB40" s="297"/>
      <c r="DC40" s="297"/>
      <c r="DD40" s="297"/>
      <c r="DE40" s="297"/>
      <c r="DF40" s="297"/>
      <c r="DG40" s="297"/>
      <c r="DH40" s="297"/>
      <c r="DI40" s="297"/>
      <c r="DJ40" s="297"/>
      <c r="DK40" s="297"/>
      <c r="DL40" s="297"/>
      <c r="DM40" s="297"/>
      <c r="DN40" s="297"/>
      <c r="DO40" s="297"/>
      <c r="DP40" s="297"/>
      <c r="DQ40" s="297"/>
      <c r="DR40" s="297"/>
      <c r="DS40" s="297"/>
      <c r="DT40" s="297"/>
      <c r="DU40" s="297"/>
      <c r="DV40" s="297"/>
      <c r="DW40" s="297"/>
      <c r="DX40" s="297"/>
      <c r="DY40" s="297"/>
      <c r="DZ40" s="297"/>
      <c r="EA40" s="297"/>
      <c r="EB40" s="297"/>
      <c r="EC40" s="297"/>
      <c r="ED40" s="297"/>
      <c r="EE40" s="297"/>
      <c r="EF40" s="297"/>
      <c r="EG40" s="297"/>
      <c r="EH40" s="297"/>
      <c r="EI40" s="297"/>
      <c r="EJ40" s="297"/>
      <c r="EK40" s="297"/>
      <c r="EL40" s="297"/>
      <c r="EM40" s="297"/>
      <c r="EN40" s="297"/>
      <c r="EO40" s="297"/>
      <c r="EP40" s="297"/>
      <c r="EQ40" s="297"/>
      <c r="ER40" s="297"/>
      <c r="ES40" s="297"/>
      <c r="ET40" s="297"/>
      <c r="EU40" s="297"/>
      <c r="EV40" s="297"/>
      <c r="EW40" s="297"/>
      <c r="EX40" s="297"/>
      <c r="EY40" s="297"/>
      <c r="EZ40" s="297"/>
      <c r="FA40" s="297"/>
      <c r="FB40" s="297"/>
      <c r="FC40" s="297"/>
      <c r="FD40" s="297"/>
      <c r="FE40" s="297"/>
      <c r="FF40" s="297"/>
      <c r="FG40" s="297"/>
      <c r="FH40" s="297"/>
      <c r="FI40" s="297"/>
      <c r="FJ40" s="297"/>
      <c r="FK40" s="297"/>
      <c r="FL40" s="297"/>
      <c r="FM40" s="297"/>
      <c r="FN40" s="297"/>
      <c r="FO40" s="297"/>
      <c r="FP40" s="297"/>
      <c r="FQ40" s="297"/>
      <c r="FR40" s="297"/>
      <c r="FS40" s="297"/>
      <c r="FT40" s="297"/>
      <c r="FU40" s="297"/>
      <c r="FV40" s="297"/>
      <c r="FW40" s="297"/>
      <c r="FX40" s="297"/>
      <c r="FY40" s="297"/>
      <c r="FZ40" s="297"/>
      <c r="GA40" s="297"/>
      <c r="GB40" s="297"/>
      <c r="GC40" s="297"/>
      <c r="GD40" s="297"/>
      <c r="GE40" s="297"/>
      <c r="GF40" s="297"/>
      <c r="GG40" s="297"/>
      <c r="GH40" s="297"/>
      <c r="GI40" s="297"/>
      <c r="GJ40" s="297"/>
      <c r="GK40" s="297"/>
      <c r="GL40" s="297"/>
      <c r="GM40" s="297"/>
      <c r="GN40" s="297"/>
      <c r="GO40" s="297"/>
      <c r="GP40" s="297"/>
      <c r="GQ40" s="297"/>
      <c r="GR40" s="297"/>
      <c r="GS40" s="297"/>
      <c r="GT40" s="297"/>
      <c r="GU40" s="297"/>
      <c r="GV40" s="297"/>
      <c r="GW40" s="297"/>
      <c r="GX40" s="297"/>
      <c r="GY40" s="297"/>
      <c r="GZ40" s="297"/>
      <c r="HA40" s="297"/>
      <c r="HB40" s="297"/>
      <c r="HC40" s="297"/>
      <c r="HD40" s="297"/>
      <c r="HE40" s="297"/>
      <c r="HF40" s="297"/>
      <c r="HG40" s="297"/>
      <c r="HH40" s="297"/>
      <c r="HI40" s="297"/>
      <c r="HJ40" s="297"/>
      <c r="HK40" s="297"/>
      <c r="HL40" s="297"/>
      <c r="HM40" s="297"/>
      <c r="HN40" s="297"/>
      <c r="HO40" s="297"/>
      <c r="HP40" s="297"/>
      <c r="HQ40" s="297"/>
      <c r="HR40" s="297"/>
      <c r="HS40" s="297"/>
      <c r="HT40" s="297"/>
      <c r="HU40" s="297"/>
      <c r="HV40" s="297"/>
      <c r="HW40" s="297"/>
      <c r="HX40" s="297"/>
      <c r="HY40" s="297"/>
      <c r="HZ40" s="297"/>
      <c r="IA40" s="297"/>
      <c r="IB40" s="297"/>
      <c r="IC40" s="297"/>
      <c r="ID40" s="297"/>
      <c r="IE40" s="297"/>
      <c r="IF40" s="297"/>
      <c r="IG40" s="297"/>
      <c r="IH40" s="297"/>
      <c r="II40" s="297"/>
      <c r="IJ40" s="297"/>
      <c r="IK40" s="297"/>
      <c r="IL40" s="297"/>
      <c r="IM40" s="297"/>
      <c r="IN40" s="297"/>
      <c r="IO40" s="297"/>
      <c r="IP40" s="297"/>
      <c r="IQ40" s="297"/>
      <c r="IR40" s="297"/>
      <c r="IS40" s="297"/>
      <c r="IT40" s="297"/>
      <c r="IU40" s="297"/>
      <c r="IV40" s="297"/>
      <c r="IW40" s="297"/>
    </row>
    <row r="41" s="280" customFormat="1" ht="24" customHeight="1" spans="1:257">
      <c r="A41" s="307"/>
      <c r="B41" s="307"/>
      <c r="C41" s="307"/>
      <c r="D41" s="300"/>
      <c r="E41" s="308">
        <v>0</v>
      </c>
      <c r="F41" s="304"/>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7"/>
      <c r="BF41" s="297"/>
      <c r="BG41" s="297"/>
      <c r="BH41" s="297"/>
      <c r="BI41" s="297"/>
      <c r="BJ41" s="297"/>
      <c r="BK41" s="297"/>
      <c r="BL41" s="297"/>
      <c r="BM41" s="297"/>
      <c r="BN41" s="297"/>
      <c r="BO41" s="297"/>
      <c r="BP41" s="297"/>
      <c r="BQ41" s="297"/>
      <c r="BR41" s="297"/>
      <c r="BS41" s="297"/>
      <c r="BT41" s="297"/>
      <c r="BU41" s="297"/>
      <c r="BV41" s="297"/>
      <c r="BW41" s="297"/>
      <c r="BX41" s="297"/>
      <c r="BY41" s="297"/>
      <c r="BZ41" s="297"/>
      <c r="CA41" s="297"/>
      <c r="CB41" s="297"/>
      <c r="CC41" s="297"/>
      <c r="CD41" s="297"/>
      <c r="CE41" s="297"/>
      <c r="CF41" s="297"/>
      <c r="CG41" s="297"/>
      <c r="CH41" s="297"/>
      <c r="CI41" s="297"/>
      <c r="CJ41" s="297"/>
      <c r="CK41" s="297"/>
      <c r="CL41" s="297"/>
      <c r="CM41" s="297"/>
      <c r="CN41" s="297"/>
      <c r="CO41" s="297"/>
      <c r="CP41" s="297"/>
      <c r="CQ41" s="297"/>
      <c r="CR41" s="297"/>
      <c r="CS41" s="297"/>
      <c r="CT41" s="297"/>
      <c r="CU41" s="297"/>
      <c r="CV41" s="297"/>
      <c r="CW41" s="297"/>
      <c r="CX41" s="297"/>
      <c r="CY41" s="297"/>
      <c r="CZ41" s="297"/>
      <c r="DA41" s="297"/>
      <c r="DB41" s="297"/>
      <c r="DC41" s="297"/>
      <c r="DD41" s="297"/>
      <c r="DE41" s="297"/>
      <c r="DF41" s="297"/>
      <c r="DG41" s="297"/>
      <c r="DH41" s="297"/>
      <c r="DI41" s="297"/>
      <c r="DJ41" s="297"/>
      <c r="DK41" s="297"/>
      <c r="DL41" s="297"/>
      <c r="DM41" s="297"/>
      <c r="DN41" s="297"/>
      <c r="DO41" s="297"/>
      <c r="DP41" s="297"/>
      <c r="DQ41" s="297"/>
      <c r="DR41" s="297"/>
      <c r="DS41" s="297"/>
      <c r="DT41" s="297"/>
      <c r="DU41" s="297"/>
      <c r="DV41" s="297"/>
      <c r="DW41" s="297"/>
      <c r="DX41" s="297"/>
      <c r="DY41" s="297"/>
      <c r="DZ41" s="297"/>
      <c r="EA41" s="297"/>
      <c r="EB41" s="297"/>
      <c r="EC41" s="297"/>
      <c r="ED41" s="297"/>
      <c r="EE41" s="297"/>
      <c r="EF41" s="297"/>
      <c r="EG41" s="297"/>
      <c r="EH41" s="297"/>
      <c r="EI41" s="297"/>
      <c r="EJ41" s="297"/>
      <c r="EK41" s="297"/>
      <c r="EL41" s="297"/>
      <c r="EM41" s="297"/>
      <c r="EN41" s="297"/>
      <c r="EO41" s="297"/>
      <c r="EP41" s="297"/>
      <c r="EQ41" s="297"/>
      <c r="ER41" s="297"/>
      <c r="ES41" s="297"/>
      <c r="ET41" s="297"/>
      <c r="EU41" s="297"/>
      <c r="EV41" s="297"/>
      <c r="EW41" s="297"/>
      <c r="EX41" s="297"/>
      <c r="EY41" s="297"/>
      <c r="EZ41" s="297"/>
      <c r="FA41" s="297"/>
      <c r="FB41" s="297"/>
      <c r="FC41" s="297"/>
      <c r="FD41" s="297"/>
      <c r="FE41" s="297"/>
      <c r="FF41" s="297"/>
      <c r="FG41" s="297"/>
      <c r="FH41" s="297"/>
      <c r="FI41" s="297"/>
      <c r="FJ41" s="297"/>
      <c r="FK41" s="297"/>
      <c r="FL41" s="297"/>
      <c r="FM41" s="297"/>
      <c r="FN41" s="297"/>
      <c r="FO41" s="297"/>
      <c r="FP41" s="297"/>
      <c r="FQ41" s="297"/>
      <c r="FR41" s="297"/>
      <c r="FS41" s="297"/>
      <c r="FT41" s="297"/>
      <c r="FU41" s="297"/>
      <c r="FV41" s="297"/>
      <c r="FW41" s="297"/>
      <c r="FX41" s="297"/>
      <c r="FY41" s="297"/>
      <c r="FZ41" s="297"/>
      <c r="GA41" s="297"/>
      <c r="GB41" s="297"/>
      <c r="GC41" s="297"/>
      <c r="GD41" s="297"/>
      <c r="GE41" s="297"/>
      <c r="GF41" s="297"/>
      <c r="GG41" s="297"/>
      <c r="GH41" s="297"/>
      <c r="GI41" s="297"/>
      <c r="GJ41" s="297"/>
      <c r="GK41" s="297"/>
      <c r="GL41" s="297"/>
      <c r="GM41" s="297"/>
      <c r="GN41" s="297"/>
      <c r="GO41" s="297"/>
      <c r="GP41" s="297"/>
      <c r="GQ41" s="297"/>
      <c r="GR41" s="297"/>
      <c r="GS41" s="297"/>
      <c r="GT41" s="297"/>
      <c r="GU41" s="297"/>
      <c r="GV41" s="297"/>
      <c r="GW41" s="297"/>
      <c r="GX41" s="297"/>
      <c r="GY41" s="297"/>
      <c r="GZ41" s="297"/>
      <c r="HA41" s="297"/>
      <c r="HB41" s="297"/>
      <c r="HC41" s="297"/>
      <c r="HD41" s="297"/>
      <c r="HE41" s="297"/>
      <c r="HF41" s="297"/>
      <c r="HG41" s="297"/>
      <c r="HH41" s="297"/>
      <c r="HI41" s="297"/>
      <c r="HJ41" s="297"/>
      <c r="HK41" s="297"/>
      <c r="HL41" s="297"/>
      <c r="HM41" s="297"/>
      <c r="HN41" s="297"/>
      <c r="HO41" s="297"/>
      <c r="HP41" s="297"/>
      <c r="HQ41" s="297"/>
      <c r="HR41" s="297"/>
      <c r="HS41" s="297"/>
      <c r="HT41" s="297"/>
      <c r="HU41" s="297"/>
      <c r="HV41" s="297"/>
      <c r="HW41" s="297"/>
      <c r="HX41" s="297"/>
      <c r="HY41" s="297"/>
      <c r="HZ41" s="297"/>
      <c r="IA41" s="297"/>
      <c r="IB41" s="297"/>
      <c r="IC41" s="297"/>
      <c r="ID41" s="297"/>
      <c r="IE41" s="297"/>
      <c r="IF41" s="297"/>
      <c r="IG41" s="297"/>
      <c r="IH41" s="297"/>
      <c r="II41" s="297"/>
      <c r="IJ41" s="297"/>
      <c r="IK41" s="297"/>
      <c r="IL41" s="297"/>
      <c r="IM41" s="297"/>
      <c r="IN41" s="297"/>
      <c r="IO41" s="297"/>
      <c r="IP41" s="297"/>
      <c r="IQ41" s="297"/>
      <c r="IR41" s="297"/>
      <c r="IS41" s="297"/>
      <c r="IT41" s="297"/>
      <c r="IU41" s="297"/>
      <c r="IV41" s="297"/>
      <c r="IW41" s="297"/>
    </row>
    <row r="42" s="281" customFormat="1" ht="24" customHeight="1" spans="1:257">
      <c r="A42" s="253" t="s">
        <v>1266</v>
      </c>
      <c r="B42" s="253">
        <v>400000</v>
      </c>
      <c r="C42" s="309">
        <v>270000</v>
      </c>
      <c r="D42" s="310">
        <v>239483</v>
      </c>
      <c r="E42" s="311">
        <v>0.939841922672402</v>
      </c>
      <c r="F42" s="305"/>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7"/>
      <c r="BQ42" s="297"/>
      <c r="BR42" s="297"/>
      <c r="BS42" s="297"/>
      <c r="BT42" s="297"/>
      <c r="BU42" s="297"/>
      <c r="BV42" s="297"/>
      <c r="BW42" s="297"/>
      <c r="BX42" s="297"/>
      <c r="BY42" s="297"/>
      <c r="BZ42" s="297"/>
      <c r="CA42" s="297"/>
      <c r="CB42" s="297"/>
      <c r="CC42" s="297"/>
      <c r="CD42" s="297"/>
      <c r="CE42" s="297"/>
      <c r="CF42" s="297"/>
      <c r="CG42" s="297"/>
      <c r="CH42" s="297"/>
      <c r="CI42" s="297"/>
      <c r="CJ42" s="297"/>
      <c r="CK42" s="297"/>
      <c r="CL42" s="297"/>
      <c r="CM42" s="297"/>
      <c r="CN42" s="297"/>
      <c r="CO42" s="297"/>
      <c r="CP42" s="297"/>
      <c r="CQ42" s="297"/>
      <c r="CR42" s="297"/>
      <c r="CS42" s="297"/>
      <c r="CT42" s="297"/>
      <c r="CU42" s="297"/>
      <c r="CV42" s="297"/>
      <c r="CW42" s="297"/>
      <c r="CX42" s="297"/>
      <c r="CY42" s="297"/>
      <c r="CZ42" s="297"/>
      <c r="DA42" s="297"/>
      <c r="DB42" s="297"/>
      <c r="DC42" s="297"/>
      <c r="DD42" s="297"/>
      <c r="DE42" s="297"/>
      <c r="DF42" s="297"/>
      <c r="DG42" s="297"/>
      <c r="DH42" s="297"/>
      <c r="DI42" s="297"/>
      <c r="DJ42" s="297"/>
      <c r="DK42" s="297"/>
      <c r="DL42" s="297"/>
      <c r="DM42" s="297"/>
      <c r="DN42" s="297"/>
      <c r="DO42" s="297"/>
      <c r="DP42" s="297"/>
      <c r="DQ42" s="297"/>
      <c r="DR42" s="297"/>
      <c r="DS42" s="297"/>
      <c r="DT42" s="297"/>
      <c r="DU42" s="297"/>
      <c r="DV42" s="297"/>
      <c r="DW42" s="297"/>
      <c r="DX42" s="297"/>
      <c r="DY42" s="297"/>
      <c r="DZ42" s="297"/>
      <c r="EA42" s="297"/>
      <c r="EB42" s="297"/>
      <c r="EC42" s="297"/>
      <c r="ED42" s="297"/>
      <c r="EE42" s="297"/>
      <c r="EF42" s="297"/>
      <c r="EG42" s="297"/>
      <c r="EH42" s="297"/>
      <c r="EI42" s="297"/>
      <c r="EJ42" s="297"/>
      <c r="EK42" s="297"/>
      <c r="EL42" s="297"/>
      <c r="EM42" s="297"/>
      <c r="EN42" s="297"/>
      <c r="EO42" s="297"/>
      <c r="EP42" s="297"/>
      <c r="EQ42" s="297"/>
      <c r="ER42" s="297"/>
      <c r="ES42" s="297"/>
      <c r="ET42" s="297"/>
      <c r="EU42" s="297"/>
      <c r="EV42" s="297"/>
      <c r="EW42" s="297"/>
      <c r="EX42" s="297"/>
      <c r="EY42" s="297"/>
      <c r="EZ42" s="297"/>
      <c r="FA42" s="297"/>
      <c r="FB42" s="297"/>
      <c r="FC42" s="297"/>
      <c r="FD42" s="297"/>
      <c r="FE42" s="297"/>
      <c r="FF42" s="297"/>
      <c r="FG42" s="297"/>
      <c r="FH42" s="297"/>
      <c r="FI42" s="297"/>
      <c r="FJ42" s="297"/>
      <c r="FK42" s="297"/>
      <c r="FL42" s="297"/>
      <c r="FM42" s="297"/>
      <c r="FN42" s="297"/>
      <c r="FO42" s="297"/>
      <c r="FP42" s="297"/>
      <c r="FQ42" s="297"/>
      <c r="FR42" s="297"/>
      <c r="FS42" s="297"/>
      <c r="FT42" s="297"/>
      <c r="FU42" s="297"/>
      <c r="FV42" s="297"/>
      <c r="FW42" s="297"/>
      <c r="FX42" s="297"/>
      <c r="FY42" s="297"/>
      <c r="FZ42" s="297"/>
      <c r="GA42" s="297"/>
      <c r="GB42" s="297"/>
      <c r="GC42" s="297"/>
      <c r="GD42" s="297"/>
      <c r="GE42" s="297"/>
      <c r="GF42" s="297"/>
      <c r="GG42" s="297"/>
      <c r="GH42" s="297"/>
      <c r="GI42" s="297"/>
      <c r="GJ42" s="297"/>
      <c r="GK42" s="297"/>
      <c r="GL42" s="297"/>
      <c r="GM42" s="297"/>
      <c r="GN42" s="297"/>
      <c r="GO42" s="297"/>
      <c r="GP42" s="297"/>
      <c r="GQ42" s="297"/>
      <c r="GR42" s="297"/>
      <c r="GS42" s="297"/>
      <c r="GT42" s="297"/>
      <c r="GU42" s="297"/>
      <c r="GV42" s="297"/>
      <c r="GW42" s="297"/>
      <c r="GX42" s="297"/>
      <c r="GY42" s="297"/>
      <c r="GZ42" s="297"/>
      <c r="HA42" s="297"/>
      <c r="HB42" s="297"/>
      <c r="HC42" s="297"/>
      <c r="HD42" s="297"/>
      <c r="HE42" s="297"/>
      <c r="HF42" s="297"/>
      <c r="HG42" s="297"/>
      <c r="HH42" s="297"/>
      <c r="HI42" s="297"/>
      <c r="HJ42" s="297"/>
      <c r="HK42" s="297"/>
      <c r="HL42" s="297"/>
      <c r="HM42" s="297"/>
      <c r="HN42" s="297"/>
      <c r="HO42" s="297"/>
      <c r="HP42" s="297"/>
      <c r="HQ42" s="297"/>
      <c r="HR42" s="297"/>
      <c r="HS42" s="297"/>
      <c r="HT42" s="297"/>
      <c r="HU42" s="297"/>
      <c r="HV42" s="297"/>
      <c r="HW42" s="297"/>
      <c r="HX42" s="297"/>
      <c r="HY42" s="297"/>
      <c r="HZ42" s="297"/>
      <c r="IA42" s="297"/>
      <c r="IB42" s="297"/>
      <c r="IC42" s="297"/>
      <c r="ID42" s="297"/>
      <c r="IE42" s="297"/>
      <c r="IF42" s="297"/>
      <c r="IG42" s="297"/>
      <c r="IH42" s="297"/>
      <c r="II42" s="297"/>
      <c r="IJ42" s="297"/>
      <c r="IK42" s="297"/>
      <c r="IL42" s="297"/>
      <c r="IM42" s="297"/>
      <c r="IN42" s="297"/>
      <c r="IO42" s="297"/>
      <c r="IP42" s="297"/>
      <c r="IQ42" s="297"/>
      <c r="IR42" s="297"/>
      <c r="IS42" s="297"/>
      <c r="IT42" s="297"/>
      <c r="IU42" s="297"/>
      <c r="IV42" s="297"/>
      <c r="IW42" s="297"/>
    </row>
    <row r="43" s="282" customFormat="1" ht="24" customHeight="1" spans="1:259">
      <c r="A43" s="297"/>
      <c r="B43" s="297"/>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c r="BF43" s="297"/>
      <c r="BG43" s="297"/>
      <c r="BH43" s="297"/>
      <c r="BI43" s="297"/>
      <c r="BJ43" s="297"/>
      <c r="BK43" s="297"/>
      <c r="BL43" s="297"/>
      <c r="BM43" s="297"/>
      <c r="BN43" s="297"/>
      <c r="BO43" s="297"/>
      <c r="BP43" s="297"/>
      <c r="BQ43" s="297"/>
      <c r="BR43" s="297"/>
      <c r="BS43" s="297"/>
      <c r="BT43" s="297"/>
      <c r="BU43" s="297"/>
      <c r="BV43" s="297"/>
      <c r="BW43" s="297"/>
      <c r="BX43" s="297"/>
      <c r="BY43" s="297"/>
      <c r="BZ43" s="297"/>
      <c r="CA43" s="297"/>
      <c r="CB43" s="297"/>
      <c r="CC43" s="297"/>
      <c r="CD43" s="297"/>
      <c r="CE43" s="297"/>
      <c r="CF43" s="297"/>
      <c r="CG43" s="297"/>
      <c r="CH43" s="297"/>
      <c r="CI43" s="297"/>
      <c r="CJ43" s="297"/>
      <c r="CK43" s="297"/>
      <c r="CL43" s="297"/>
      <c r="CM43" s="297"/>
      <c r="CN43" s="297"/>
      <c r="CO43" s="297"/>
      <c r="CP43" s="297"/>
      <c r="CQ43" s="297"/>
      <c r="CR43" s="297"/>
      <c r="CS43" s="297"/>
      <c r="CT43" s="297"/>
      <c r="CU43" s="297"/>
      <c r="CV43" s="297"/>
      <c r="CW43" s="297"/>
      <c r="CX43" s="297"/>
      <c r="CY43" s="297"/>
      <c r="CZ43" s="297"/>
      <c r="DA43" s="297"/>
      <c r="DB43" s="297"/>
      <c r="DC43" s="297"/>
      <c r="DD43" s="297"/>
      <c r="DE43" s="297"/>
      <c r="DF43" s="297"/>
      <c r="DG43" s="297"/>
      <c r="DH43" s="297"/>
      <c r="DI43" s="297"/>
      <c r="DJ43" s="297"/>
      <c r="DK43" s="297"/>
      <c r="DL43" s="297"/>
      <c r="DM43" s="297"/>
      <c r="DN43" s="297"/>
      <c r="DO43" s="297"/>
      <c r="DP43" s="297"/>
      <c r="DQ43" s="297"/>
      <c r="DR43" s="297"/>
      <c r="DS43" s="297"/>
      <c r="DT43" s="297"/>
      <c r="DU43" s="297"/>
      <c r="DV43" s="297"/>
      <c r="DW43" s="297"/>
      <c r="DX43" s="297"/>
      <c r="DY43" s="297"/>
      <c r="DZ43" s="297"/>
      <c r="EA43" s="297"/>
      <c r="EB43" s="297"/>
      <c r="EC43" s="297"/>
      <c r="ED43" s="297"/>
      <c r="EE43" s="297"/>
      <c r="EF43" s="297"/>
      <c r="EG43" s="297"/>
      <c r="EH43" s="297"/>
      <c r="EI43" s="297"/>
      <c r="EJ43" s="297"/>
      <c r="EK43" s="297"/>
      <c r="EL43" s="297"/>
      <c r="EM43" s="297"/>
      <c r="EN43" s="297"/>
      <c r="EO43" s="297"/>
      <c r="EP43" s="297"/>
      <c r="EQ43" s="297"/>
      <c r="ER43" s="297"/>
      <c r="ES43" s="297"/>
      <c r="ET43" s="297"/>
      <c r="EU43" s="297"/>
      <c r="EV43" s="297"/>
      <c r="EW43" s="297"/>
      <c r="EX43" s="297"/>
      <c r="EY43" s="297"/>
      <c r="EZ43" s="297"/>
      <c r="FA43" s="297"/>
      <c r="FB43" s="297"/>
      <c r="FC43" s="297"/>
      <c r="FD43" s="297"/>
      <c r="FE43" s="297"/>
      <c r="FF43" s="297"/>
      <c r="FG43" s="297"/>
      <c r="FH43" s="297"/>
      <c r="FI43" s="297"/>
      <c r="FJ43" s="297"/>
      <c r="FK43" s="297"/>
      <c r="FL43" s="297"/>
      <c r="FM43" s="297"/>
      <c r="FN43" s="297"/>
      <c r="FO43" s="297"/>
      <c r="FP43" s="297"/>
      <c r="FQ43" s="297"/>
      <c r="FR43" s="297"/>
      <c r="FS43" s="297"/>
      <c r="FT43" s="297"/>
      <c r="FU43" s="297"/>
      <c r="FV43" s="297"/>
      <c r="FW43" s="297"/>
      <c r="FX43" s="297"/>
      <c r="FY43" s="297"/>
      <c r="FZ43" s="297"/>
      <c r="GA43" s="297"/>
      <c r="GB43" s="297"/>
      <c r="GC43" s="297"/>
      <c r="GD43" s="297"/>
      <c r="GE43" s="297"/>
      <c r="GF43" s="297"/>
      <c r="GG43" s="297"/>
      <c r="GH43" s="297"/>
      <c r="GI43" s="297"/>
      <c r="GJ43" s="297"/>
      <c r="GK43" s="297"/>
      <c r="GL43" s="297"/>
      <c r="GM43" s="297"/>
      <c r="GN43" s="297"/>
      <c r="GO43" s="297"/>
      <c r="GP43" s="297"/>
      <c r="GQ43" s="297"/>
      <c r="GR43" s="297"/>
      <c r="GS43" s="297"/>
      <c r="GT43" s="297"/>
      <c r="GU43" s="297"/>
      <c r="GV43" s="297"/>
      <c r="GW43" s="297"/>
      <c r="GX43" s="297"/>
      <c r="GY43" s="297"/>
      <c r="GZ43" s="297"/>
      <c r="HA43" s="297"/>
      <c r="HB43" s="297"/>
      <c r="HC43" s="297"/>
      <c r="HD43" s="297"/>
      <c r="HE43" s="297"/>
      <c r="HF43" s="297"/>
      <c r="HG43" s="297"/>
      <c r="HH43" s="297"/>
      <c r="HI43" s="297"/>
      <c r="HJ43" s="297"/>
      <c r="HK43" s="297"/>
      <c r="HL43" s="297"/>
      <c r="HM43" s="297"/>
      <c r="HN43" s="297"/>
      <c r="HO43" s="297"/>
      <c r="HP43" s="297"/>
      <c r="HQ43" s="297"/>
      <c r="HR43" s="297"/>
      <c r="HS43" s="297"/>
      <c r="HT43" s="297"/>
      <c r="HU43" s="297"/>
      <c r="HV43" s="297"/>
      <c r="HW43" s="297"/>
      <c r="HX43" s="297"/>
      <c r="HY43" s="297"/>
      <c r="HZ43" s="297"/>
      <c r="IA43" s="297"/>
      <c r="IB43" s="297"/>
      <c r="IC43" s="297"/>
      <c r="ID43" s="297"/>
      <c r="IE43" s="297"/>
      <c r="IF43" s="297"/>
      <c r="IG43" s="297"/>
      <c r="IH43" s="297"/>
      <c r="II43" s="297"/>
      <c r="IJ43" s="297"/>
      <c r="IK43" s="297"/>
      <c r="IL43" s="297"/>
      <c r="IM43" s="297"/>
      <c r="IN43" s="297"/>
      <c r="IO43" s="297"/>
      <c r="IP43" s="297"/>
      <c r="IQ43" s="297"/>
      <c r="IR43" s="297"/>
      <c r="IS43" s="297"/>
      <c r="IT43" s="297"/>
      <c r="IU43" s="297"/>
      <c r="IV43" s="297"/>
      <c r="IW43" s="297"/>
      <c r="IX43" s="297"/>
      <c r="IY43" s="297"/>
    </row>
    <row r="44" s="282" customFormat="1" ht="24" customHeight="1" spans="1:259">
      <c r="A44" s="297"/>
      <c r="B44" s="297"/>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c r="BF44" s="297"/>
      <c r="BG44" s="297"/>
      <c r="BH44" s="297"/>
      <c r="BI44" s="297"/>
      <c r="BJ44" s="297"/>
      <c r="BK44" s="297"/>
      <c r="BL44" s="297"/>
      <c r="BM44" s="297"/>
      <c r="BN44" s="297"/>
      <c r="BO44" s="297"/>
      <c r="BP44" s="297"/>
      <c r="BQ44" s="297"/>
      <c r="BR44" s="297"/>
      <c r="BS44" s="297"/>
      <c r="BT44" s="297"/>
      <c r="BU44" s="297"/>
      <c r="BV44" s="297"/>
      <c r="BW44" s="297"/>
      <c r="BX44" s="297"/>
      <c r="BY44" s="297"/>
      <c r="BZ44" s="297"/>
      <c r="CA44" s="297"/>
      <c r="CB44" s="297"/>
      <c r="CC44" s="297"/>
      <c r="CD44" s="297"/>
      <c r="CE44" s="297"/>
      <c r="CF44" s="297"/>
      <c r="CG44" s="297"/>
      <c r="CH44" s="297"/>
      <c r="CI44" s="297"/>
      <c r="CJ44" s="297"/>
      <c r="CK44" s="297"/>
      <c r="CL44" s="297"/>
      <c r="CM44" s="297"/>
      <c r="CN44" s="297"/>
      <c r="CO44" s="297"/>
      <c r="CP44" s="297"/>
      <c r="CQ44" s="297"/>
      <c r="CR44" s="297"/>
      <c r="CS44" s="297"/>
      <c r="CT44" s="297"/>
      <c r="CU44" s="297"/>
      <c r="CV44" s="297"/>
      <c r="CW44" s="297"/>
      <c r="CX44" s="297"/>
      <c r="CY44" s="297"/>
      <c r="CZ44" s="297"/>
      <c r="DA44" s="297"/>
      <c r="DB44" s="297"/>
      <c r="DC44" s="297"/>
      <c r="DD44" s="297"/>
      <c r="DE44" s="297"/>
      <c r="DF44" s="297"/>
      <c r="DG44" s="297"/>
      <c r="DH44" s="297"/>
      <c r="DI44" s="297"/>
      <c r="DJ44" s="297"/>
      <c r="DK44" s="297"/>
      <c r="DL44" s="297"/>
      <c r="DM44" s="297"/>
      <c r="DN44" s="297"/>
      <c r="DO44" s="297"/>
      <c r="DP44" s="297"/>
      <c r="DQ44" s="297"/>
      <c r="DR44" s="297"/>
      <c r="DS44" s="297"/>
      <c r="DT44" s="297"/>
      <c r="DU44" s="297"/>
      <c r="DV44" s="297"/>
      <c r="DW44" s="297"/>
      <c r="DX44" s="297"/>
      <c r="DY44" s="297"/>
      <c r="DZ44" s="297"/>
      <c r="EA44" s="297"/>
      <c r="EB44" s="297"/>
      <c r="EC44" s="297"/>
      <c r="ED44" s="297"/>
      <c r="EE44" s="297"/>
      <c r="EF44" s="297"/>
      <c r="EG44" s="297"/>
      <c r="EH44" s="297"/>
      <c r="EI44" s="297"/>
      <c r="EJ44" s="297"/>
      <c r="EK44" s="297"/>
      <c r="EL44" s="297"/>
      <c r="EM44" s="297"/>
      <c r="EN44" s="297"/>
      <c r="EO44" s="297"/>
      <c r="EP44" s="297"/>
      <c r="EQ44" s="297"/>
      <c r="ER44" s="297"/>
      <c r="ES44" s="297"/>
      <c r="ET44" s="297"/>
      <c r="EU44" s="297"/>
      <c r="EV44" s="297"/>
      <c r="EW44" s="297"/>
      <c r="EX44" s="297"/>
      <c r="EY44" s="297"/>
      <c r="EZ44" s="297"/>
      <c r="FA44" s="297"/>
      <c r="FB44" s="297"/>
      <c r="FC44" s="297"/>
      <c r="FD44" s="297"/>
      <c r="FE44" s="297"/>
      <c r="FF44" s="297"/>
      <c r="FG44" s="297"/>
      <c r="FH44" s="297"/>
      <c r="FI44" s="297"/>
      <c r="FJ44" s="297"/>
      <c r="FK44" s="297"/>
      <c r="FL44" s="297"/>
      <c r="FM44" s="297"/>
      <c r="FN44" s="297"/>
      <c r="FO44" s="297"/>
      <c r="FP44" s="297"/>
      <c r="FQ44" s="297"/>
      <c r="FR44" s="297"/>
      <c r="FS44" s="297"/>
      <c r="FT44" s="297"/>
      <c r="FU44" s="297"/>
      <c r="FV44" s="297"/>
      <c r="FW44" s="297"/>
      <c r="FX44" s="297"/>
      <c r="FY44" s="297"/>
      <c r="FZ44" s="297"/>
      <c r="GA44" s="297"/>
      <c r="GB44" s="297"/>
      <c r="GC44" s="297"/>
      <c r="GD44" s="297"/>
      <c r="GE44" s="297"/>
      <c r="GF44" s="297"/>
      <c r="GG44" s="297"/>
      <c r="GH44" s="297"/>
      <c r="GI44" s="297"/>
      <c r="GJ44" s="297"/>
      <c r="GK44" s="297"/>
      <c r="GL44" s="297"/>
      <c r="GM44" s="297"/>
      <c r="GN44" s="297"/>
      <c r="GO44" s="297"/>
      <c r="GP44" s="297"/>
      <c r="GQ44" s="297"/>
      <c r="GR44" s="297"/>
      <c r="GS44" s="297"/>
      <c r="GT44" s="297"/>
      <c r="GU44" s="297"/>
      <c r="GV44" s="297"/>
      <c r="GW44" s="297"/>
      <c r="GX44" s="297"/>
      <c r="GY44" s="297"/>
      <c r="GZ44" s="297"/>
      <c r="HA44" s="297"/>
      <c r="HB44" s="297"/>
      <c r="HC44" s="297"/>
      <c r="HD44" s="297"/>
      <c r="HE44" s="297"/>
      <c r="HF44" s="297"/>
      <c r="HG44" s="297"/>
      <c r="HH44" s="297"/>
      <c r="HI44" s="297"/>
      <c r="HJ44" s="297"/>
      <c r="HK44" s="297"/>
      <c r="HL44" s="297"/>
      <c r="HM44" s="297"/>
      <c r="HN44" s="297"/>
      <c r="HO44" s="297"/>
      <c r="HP44" s="297"/>
      <c r="HQ44" s="297"/>
      <c r="HR44" s="297"/>
      <c r="HS44" s="297"/>
      <c r="HT44" s="297"/>
      <c r="HU44" s="297"/>
      <c r="HV44" s="297"/>
      <c r="HW44" s="297"/>
      <c r="HX44" s="297"/>
      <c r="HY44" s="297"/>
      <c r="HZ44" s="297"/>
      <c r="IA44" s="297"/>
      <c r="IB44" s="297"/>
      <c r="IC44" s="297"/>
      <c r="ID44" s="297"/>
      <c r="IE44" s="297"/>
      <c r="IF44" s="297"/>
      <c r="IG44" s="297"/>
      <c r="IH44" s="297"/>
      <c r="II44" s="297"/>
      <c r="IJ44" s="297"/>
      <c r="IK44" s="297"/>
      <c r="IL44" s="297"/>
      <c r="IM44" s="297"/>
      <c r="IN44" s="297"/>
      <c r="IO44" s="297"/>
      <c r="IP44" s="297"/>
      <c r="IQ44" s="297"/>
      <c r="IR44" s="297"/>
      <c r="IS44" s="297"/>
      <c r="IT44" s="297"/>
      <c r="IU44" s="297"/>
      <c r="IV44" s="297"/>
      <c r="IW44" s="297"/>
      <c r="IX44" s="297"/>
      <c r="IY44" s="297"/>
    </row>
    <row r="45" s="282" customFormat="1" ht="24" customHeight="1" spans="1:259">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7"/>
      <c r="BR45" s="297"/>
      <c r="BS45" s="297"/>
      <c r="BT45" s="297"/>
      <c r="BU45" s="297"/>
      <c r="BV45" s="297"/>
      <c r="BW45" s="297"/>
      <c r="BX45" s="297"/>
      <c r="BY45" s="297"/>
      <c r="BZ45" s="297"/>
      <c r="CA45" s="297"/>
      <c r="CB45" s="297"/>
      <c r="CC45" s="297"/>
      <c r="CD45" s="297"/>
      <c r="CE45" s="297"/>
      <c r="CF45" s="297"/>
      <c r="CG45" s="297"/>
      <c r="CH45" s="297"/>
      <c r="CI45" s="297"/>
      <c r="CJ45" s="297"/>
      <c r="CK45" s="297"/>
      <c r="CL45" s="297"/>
      <c r="CM45" s="297"/>
      <c r="CN45" s="297"/>
      <c r="CO45" s="297"/>
      <c r="CP45" s="297"/>
      <c r="CQ45" s="297"/>
      <c r="CR45" s="297"/>
      <c r="CS45" s="297"/>
      <c r="CT45" s="297"/>
      <c r="CU45" s="297"/>
      <c r="CV45" s="297"/>
      <c r="CW45" s="297"/>
      <c r="CX45" s="297"/>
      <c r="CY45" s="297"/>
      <c r="CZ45" s="297"/>
      <c r="DA45" s="297"/>
      <c r="DB45" s="297"/>
      <c r="DC45" s="297"/>
      <c r="DD45" s="297"/>
      <c r="DE45" s="297"/>
      <c r="DF45" s="297"/>
      <c r="DG45" s="297"/>
      <c r="DH45" s="297"/>
      <c r="DI45" s="297"/>
      <c r="DJ45" s="297"/>
      <c r="DK45" s="297"/>
      <c r="DL45" s="297"/>
      <c r="DM45" s="297"/>
      <c r="DN45" s="297"/>
      <c r="DO45" s="297"/>
      <c r="DP45" s="297"/>
      <c r="DQ45" s="297"/>
      <c r="DR45" s="297"/>
      <c r="DS45" s="297"/>
      <c r="DT45" s="297"/>
      <c r="DU45" s="297"/>
      <c r="DV45" s="297"/>
      <c r="DW45" s="297"/>
      <c r="DX45" s="297"/>
      <c r="DY45" s="297"/>
      <c r="DZ45" s="297"/>
      <c r="EA45" s="297"/>
      <c r="EB45" s="297"/>
      <c r="EC45" s="297"/>
      <c r="ED45" s="297"/>
      <c r="EE45" s="297"/>
      <c r="EF45" s="297"/>
      <c r="EG45" s="297"/>
      <c r="EH45" s="297"/>
      <c r="EI45" s="297"/>
      <c r="EJ45" s="297"/>
      <c r="EK45" s="297"/>
      <c r="EL45" s="297"/>
      <c r="EM45" s="297"/>
      <c r="EN45" s="297"/>
      <c r="EO45" s="297"/>
      <c r="EP45" s="297"/>
      <c r="EQ45" s="297"/>
      <c r="ER45" s="297"/>
      <c r="ES45" s="297"/>
      <c r="ET45" s="297"/>
      <c r="EU45" s="297"/>
      <c r="EV45" s="297"/>
      <c r="EW45" s="297"/>
      <c r="EX45" s="297"/>
      <c r="EY45" s="297"/>
      <c r="EZ45" s="297"/>
      <c r="FA45" s="297"/>
      <c r="FB45" s="297"/>
      <c r="FC45" s="297"/>
      <c r="FD45" s="297"/>
      <c r="FE45" s="297"/>
      <c r="FF45" s="297"/>
      <c r="FG45" s="297"/>
      <c r="FH45" s="297"/>
      <c r="FI45" s="297"/>
      <c r="FJ45" s="297"/>
      <c r="FK45" s="297"/>
      <c r="FL45" s="297"/>
      <c r="FM45" s="297"/>
      <c r="FN45" s="297"/>
      <c r="FO45" s="297"/>
      <c r="FP45" s="297"/>
      <c r="FQ45" s="297"/>
      <c r="FR45" s="297"/>
      <c r="FS45" s="297"/>
      <c r="FT45" s="297"/>
      <c r="FU45" s="297"/>
      <c r="FV45" s="297"/>
      <c r="FW45" s="297"/>
      <c r="FX45" s="297"/>
      <c r="FY45" s="297"/>
      <c r="FZ45" s="297"/>
      <c r="GA45" s="297"/>
      <c r="GB45" s="297"/>
      <c r="GC45" s="297"/>
      <c r="GD45" s="297"/>
      <c r="GE45" s="297"/>
      <c r="GF45" s="297"/>
      <c r="GG45" s="297"/>
      <c r="GH45" s="297"/>
      <c r="GI45" s="297"/>
      <c r="GJ45" s="297"/>
      <c r="GK45" s="297"/>
      <c r="GL45" s="297"/>
      <c r="GM45" s="297"/>
      <c r="GN45" s="297"/>
      <c r="GO45" s="297"/>
      <c r="GP45" s="297"/>
      <c r="GQ45" s="297"/>
      <c r="GR45" s="297"/>
      <c r="GS45" s="297"/>
      <c r="GT45" s="297"/>
      <c r="GU45" s="297"/>
      <c r="GV45" s="297"/>
      <c r="GW45" s="297"/>
      <c r="GX45" s="297"/>
      <c r="GY45" s="297"/>
      <c r="GZ45" s="297"/>
      <c r="HA45" s="297"/>
      <c r="HB45" s="297"/>
      <c r="HC45" s="297"/>
      <c r="HD45" s="297"/>
      <c r="HE45" s="297"/>
      <c r="HF45" s="297"/>
      <c r="HG45" s="297"/>
      <c r="HH45" s="297"/>
      <c r="HI45" s="297"/>
      <c r="HJ45" s="297"/>
      <c r="HK45" s="297"/>
      <c r="HL45" s="297"/>
      <c r="HM45" s="297"/>
      <c r="HN45" s="297"/>
      <c r="HO45" s="297"/>
      <c r="HP45" s="297"/>
      <c r="HQ45" s="297"/>
      <c r="HR45" s="297"/>
      <c r="HS45" s="297"/>
      <c r="HT45" s="297"/>
      <c r="HU45" s="297"/>
      <c r="HV45" s="297"/>
      <c r="HW45" s="297"/>
      <c r="HX45" s="297"/>
      <c r="HY45" s="297"/>
      <c r="HZ45" s="297"/>
      <c r="IA45" s="297"/>
      <c r="IB45" s="297"/>
      <c r="IC45" s="297"/>
      <c r="ID45" s="297"/>
      <c r="IE45" s="297"/>
      <c r="IF45" s="297"/>
      <c r="IG45" s="297"/>
      <c r="IH45" s="297"/>
      <c r="II45" s="297"/>
      <c r="IJ45" s="297"/>
      <c r="IK45" s="297"/>
      <c r="IL45" s="297"/>
      <c r="IM45" s="297"/>
      <c r="IN45" s="297"/>
      <c r="IO45" s="297"/>
      <c r="IP45" s="297"/>
      <c r="IQ45" s="297"/>
      <c r="IR45" s="297"/>
      <c r="IS45" s="297"/>
      <c r="IT45" s="297"/>
      <c r="IU45" s="297"/>
      <c r="IV45" s="297"/>
      <c r="IW45" s="297"/>
      <c r="IX45" s="297"/>
      <c r="IY45" s="297"/>
    </row>
    <row r="46" s="282" customFormat="1" ht="24" customHeight="1" spans="1:259">
      <c r="A46" s="297"/>
      <c r="B46" s="297"/>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7"/>
      <c r="BN46" s="297"/>
      <c r="BO46" s="297"/>
      <c r="BP46" s="297"/>
      <c r="BQ46" s="297"/>
      <c r="BR46" s="297"/>
      <c r="BS46" s="297"/>
      <c r="BT46" s="297"/>
      <c r="BU46" s="297"/>
      <c r="BV46" s="297"/>
      <c r="BW46" s="297"/>
      <c r="BX46" s="297"/>
      <c r="BY46" s="297"/>
      <c r="BZ46" s="297"/>
      <c r="CA46" s="297"/>
      <c r="CB46" s="297"/>
      <c r="CC46" s="297"/>
      <c r="CD46" s="297"/>
      <c r="CE46" s="297"/>
      <c r="CF46" s="297"/>
      <c r="CG46" s="297"/>
      <c r="CH46" s="297"/>
      <c r="CI46" s="297"/>
      <c r="CJ46" s="297"/>
      <c r="CK46" s="297"/>
      <c r="CL46" s="297"/>
      <c r="CM46" s="297"/>
      <c r="CN46" s="297"/>
      <c r="CO46" s="297"/>
      <c r="CP46" s="297"/>
      <c r="CQ46" s="297"/>
      <c r="CR46" s="297"/>
      <c r="CS46" s="297"/>
      <c r="CT46" s="297"/>
      <c r="CU46" s="297"/>
      <c r="CV46" s="297"/>
      <c r="CW46" s="297"/>
      <c r="CX46" s="297"/>
      <c r="CY46" s="297"/>
      <c r="CZ46" s="297"/>
      <c r="DA46" s="297"/>
      <c r="DB46" s="297"/>
      <c r="DC46" s="297"/>
      <c r="DD46" s="297"/>
      <c r="DE46" s="297"/>
      <c r="DF46" s="297"/>
      <c r="DG46" s="297"/>
      <c r="DH46" s="297"/>
      <c r="DI46" s="297"/>
      <c r="DJ46" s="297"/>
      <c r="DK46" s="297"/>
      <c r="DL46" s="297"/>
      <c r="DM46" s="297"/>
      <c r="DN46" s="297"/>
      <c r="DO46" s="297"/>
      <c r="DP46" s="297"/>
      <c r="DQ46" s="297"/>
      <c r="DR46" s="297"/>
      <c r="DS46" s="297"/>
      <c r="DT46" s="297"/>
      <c r="DU46" s="297"/>
      <c r="DV46" s="297"/>
      <c r="DW46" s="297"/>
      <c r="DX46" s="297"/>
      <c r="DY46" s="297"/>
      <c r="DZ46" s="297"/>
      <c r="EA46" s="297"/>
      <c r="EB46" s="297"/>
      <c r="EC46" s="297"/>
      <c r="ED46" s="297"/>
      <c r="EE46" s="297"/>
      <c r="EF46" s="297"/>
      <c r="EG46" s="297"/>
      <c r="EH46" s="297"/>
      <c r="EI46" s="297"/>
      <c r="EJ46" s="297"/>
      <c r="EK46" s="297"/>
      <c r="EL46" s="297"/>
      <c r="EM46" s="297"/>
      <c r="EN46" s="297"/>
      <c r="EO46" s="297"/>
      <c r="EP46" s="297"/>
      <c r="EQ46" s="297"/>
      <c r="ER46" s="297"/>
      <c r="ES46" s="297"/>
      <c r="ET46" s="297"/>
      <c r="EU46" s="297"/>
      <c r="EV46" s="297"/>
      <c r="EW46" s="297"/>
      <c r="EX46" s="297"/>
      <c r="EY46" s="297"/>
      <c r="EZ46" s="297"/>
      <c r="FA46" s="297"/>
      <c r="FB46" s="297"/>
      <c r="FC46" s="297"/>
      <c r="FD46" s="297"/>
      <c r="FE46" s="297"/>
      <c r="FF46" s="297"/>
      <c r="FG46" s="297"/>
      <c r="FH46" s="297"/>
      <c r="FI46" s="297"/>
      <c r="FJ46" s="297"/>
      <c r="FK46" s="297"/>
      <c r="FL46" s="297"/>
      <c r="FM46" s="297"/>
      <c r="FN46" s="297"/>
      <c r="FO46" s="297"/>
      <c r="FP46" s="297"/>
      <c r="FQ46" s="297"/>
      <c r="FR46" s="297"/>
      <c r="FS46" s="297"/>
      <c r="FT46" s="297"/>
      <c r="FU46" s="297"/>
      <c r="FV46" s="297"/>
      <c r="FW46" s="297"/>
      <c r="FX46" s="297"/>
      <c r="FY46" s="297"/>
      <c r="FZ46" s="297"/>
      <c r="GA46" s="297"/>
      <c r="GB46" s="297"/>
      <c r="GC46" s="297"/>
      <c r="GD46" s="297"/>
      <c r="GE46" s="297"/>
      <c r="GF46" s="297"/>
      <c r="GG46" s="297"/>
      <c r="GH46" s="297"/>
      <c r="GI46" s="297"/>
      <c r="GJ46" s="297"/>
      <c r="GK46" s="297"/>
      <c r="GL46" s="297"/>
      <c r="GM46" s="297"/>
      <c r="GN46" s="297"/>
      <c r="GO46" s="297"/>
      <c r="GP46" s="297"/>
      <c r="GQ46" s="297"/>
      <c r="GR46" s="297"/>
      <c r="GS46" s="297"/>
      <c r="GT46" s="297"/>
      <c r="GU46" s="297"/>
      <c r="GV46" s="297"/>
      <c r="GW46" s="297"/>
      <c r="GX46" s="297"/>
      <c r="GY46" s="297"/>
      <c r="GZ46" s="297"/>
      <c r="HA46" s="297"/>
      <c r="HB46" s="297"/>
      <c r="HC46" s="297"/>
      <c r="HD46" s="297"/>
      <c r="HE46" s="297"/>
      <c r="HF46" s="297"/>
      <c r="HG46" s="297"/>
      <c r="HH46" s="297"/>
      <c r="HI46" s="297"/>
      <c r="HJ46" s="297"/>
      <c r="HK46" s="297"/>
      <c r="HL46" s="297"/>
      <c r="HM46" s="297"/>
      <c r="HN46" s="297"/>
      <c r="HO46" s="297"/>
      <c r="HP46" s="297"/>
      <c r="HQ46" s="297"/>
      <c r="HR46" s="297"/>
      <c r="HS46" s="297"/>
      <c r="HT46" s="297"/>
      <c r="HU46" s="297"/>
      <c r="HV46" s="297"/>
      <c r="HW46" s="297"/>
      <c r="HX46" s="297"/>
      <c r="HY46" s="297"/>
      <c r="HZ46" s="297"/>
      <c r="IA46" s="297"/>
      <c r="IB46" s="297"/>
      <c r="IC46" s="297"/>
      <c r="ID46" s="297"/>
      <c r="IE46" s="297"/>
      <c r="IF46" s="297"/>
      <c r="IG46" s="297"/>
      <c r="IH46" s="297"/>
      <c r="II46" s="297"/>
      <c r="IJ46" s="297"/>
      <c r="IK46" s="297"/>
      <c r="IL46" s="297"/>
      <c r="IM46" s="297"/>
      <c r="IN46" s="297"/>
      <c r="IO46" s="297"/>
      <c r="IP46" s="297"/>
      <c r="IQ46" s="297"/>
      <c r="IR46" s="297"/>
      <c r="IS46" s="297"/>
      <c r="IT46" s="297"/>
      <c r="IU46" s="297"/>
      <c r="IV46" s="297"/>
      <c r="IW46" s="297"/>
      <c r="IX46" s="297"/>
      <c r="IY46" s="297"/>
    </row>
    <row r="47" s="282" customFormat="1" ht="24" customHeight="1" spans="1:259">
      <c r="A47" s="297"/>
      <c r="B47" s="297"/>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297"/>
      <c r="BC47" s="297"/>
      <c r="BD47" s="297"/>
      <c r="BE47" s="297"/>
      <c r="BF47" s="297"/>
      <c r="BG47" s="297"/>
      <c r="BH47" s="297"/>
      <c r="BI47" s="297"/>
      <c r="BJ47" s="297"/>
      <c r="BK47" s="297"/>
      <c r="BL47" s="297"/>
      <c r="BM47" s="297"/>
      <c r="BN47" s="297"/>
      <c r="BO47" s="297"/>
      <c r="BP47" s="297"/>
      <c r="BQ47" s="297"/>
      <c r="BR47" s="297"/>
      <c r="BS47" s="297"/>
      <c r="BT47" s="297"/>
      <c r="BU47" s="297"/>
      <c r="BV47" s="297"/>
      <c r="BW47" s="297"/>
      <c r="BX47" s="297"/>
      <c r="BY47" s="297"/>
      <c r="BZ47" s="297"/>
      <c r="CA47" s="297"/>
      <c r="CB47" s="297"/>
      <c r="CC47" s="297"/>
      <c r="CD47" s="297"/>
      <c r="CE47" s="297"/>
      <c r="CF47" s="297"/>
      <c r="CG47" s="297"/>
      <c r="CH47" s="297"/>
      <c r="CI47" s="297"/>
      <c r="CJ47" s="297"/>
      <c r="CK47" s="297"/>
      <c r="CL47" s="297"/>
      <c r="CM47" s="297"/>
      <c r="CN47" s="297"/>
      <c r="CO47" s="297"/>
      <c r="CP47" s="297"/>
      <c r="CQ47" s="297"/>
      <c r="CR47" s="297"/>
      <c r="CS47" s="297"/>
      <c r="CT47" s="297"/>
      <c r="CU47" s="297"/>
      <c r="CV47" s="297"/>
      <c r="CW47" s="297"/>
      <c r="CX47" s="297"/>
      <c r="CY47" s="297"/>
      <c r="CZ47" s="297"/>
      <c r="DA47" s="297"/>
      <c r="DB47" s="297"/>
      <c r="DC47" s="297"/>
      <c r="DD47" s="297"/>
      <c r="DE47" s="297"/>
      <c r="DF47" s="297"/>
      <c r="DG47" s="297"/>
      <c r="DH47" s="297"/>
      <c r="DI47" s="297"/>
      <c r="DJ47" s="297"/>
      <c r="DK47" s="297"/>
      <c r="DL47" s="297"/>
      <c r="DM47" s="297"/>
      <c r="DN47" s="297"/>
      <c r="DO47" s="297"/>
      <c r="DP47" s="297"/>
      <c r="DQ47" s="297"/>
      <c r="DR47" s="297"/>
      <c r="DS47" s="297"/>
      <c r="DT47" s="297"/>
      <c r="DU47" s="297"/>
      <c r="DV47" s="297"/>
      <c r="DW47" s="297"/>
      <c r="DX47" s="297"/>
      <c r="DY47" s="297"/>
      <c r="DZ47" s="297"/>
      <c r="EA47" s="297"/>
      <c r="EB47" s="297"/>
      <c r="EC47" s="297"/>
      <c r="ED47" s="297"/>
      <c r="EE47" s="297"/>
      <c r="EF47" s="297"/>
      <c r="EG47" s="297"/>
      <c r="EH47" s="297"/>
      <c r="EI47" s="297"/>
      <c r="EJ47" s="297"/>
      <c r="EK47" s="297"/>
      <c r="EL47" s="297"/>
      <c r="EM47" s="297"/>
      <c r="EN47" s="297"/>
      <c r="EO47" s="297"/>
      <c r="EP47" s="297"/>
      <c r="EQ47" s="297"/>
      <c r="ER47" s="297"/>
      <c r="ES47" s="297"/>
      <c r="ET47" s="297"/>
      <c r="EU47" s="297"/>
      <c r="EV47" s="297"/>
      <c r="EW47" s="297"/>
      <c r="EX47" s="297"/>
      <c r="EY47" s="297"/>
      <c r="EZ47" s="297"/>
      <c r="FA47" s="297"/>
      <c r="FB47" s="297"/>
      <c r="FC47" s="297"/>
      <c r="FD47" s="297"/>
      <c r="FE47" s="297"/>
      <c r="FF47" s="297"/>
      <c r="FG47" s="297"/>
      <c r="FH47" s="297"/>
      <c r="FI47" s="297"/>
      <c r="FJ47" s="297"/>
      <c r="FK47" s="297"/>
      <c r="FL47" s="297"/>
      <c r="FM47" s="297"/>
      <c r="FN47" s="297"/>
      <c r="FO47" s="297"/>
      <c r="FP47" s="297"/>
      <c r="FQ47" s="297"/>
      <c r="FR47" s="297"/>
      <c r="FS47" s="297"/>
      <c r="FT47" s="297"/>
      <c r="FU47" s="297"/>
      <c r="FV47" s="297"/>
      <c r="FW47" s="297"/>
      <c r="FX47" s="297"/>
      <c r="FY47" s="297"/>
      <c r="FZ47" s="297"/>
      <c r="GA47" s="297"/>
      <c r="GB47" s="297"/>
      <c r="GC47" s="297"/>
      <c r="GD47" s="297"/>
      <c r="GE47" s="297"/>
      <c r="GF47" s="297"/>
      <c r="GG47" s="297"/>
      <c r="GH47" s="297"/>
      <c r="GI47" s="297"/>
      <c r="GJ47" s="297"/>
      <c r="GK47" s="297"/>
      <c r="GL47" s="297"/>
      <c r="GM47" s="297"/>
      <c r="GN47" s="297"/>
      <c r="GO47" s="297"/>
      <c r="GP47" s="297"/>
      <c r="GQ47" s="297"/>
      <c r="GR47" s="297"/>
      <c r="GS47" s="297"/>
      <c r="GT47" s="297"/>
      <c r="GU47" s="297"/>
      <c r="GV47" s="297"/>
      <c r="GW47" s="297"/>
      <c r="GX47" s="297"/>
      <c r="GY47" s="297"/>
      <c r="GZ47" s="297"/>
      <c r="HA47" s="297"/>
      <c r="HB47" s="297"/>
      <c r="HC47" s="297"/>
      <c r="HD47" s="297"/>
      <c r="HE47" s="297"/>
      <c r="HF47" s="297"/>
      <c r="HG47" s="297"/>
      <c r="HH47" s="297"/>
      <c r="HI47" s="297"/>
      <c r="HJ47" s="297"/>
      <c r="HK47" s="297"/>
      <c r="HL47" s="297"/>
      <c r="HM47" s="297"/>
      <c r="HN47" s="297"/>
      <c r="HO47" s="297"/>
      <c r="HP47" s="297"/>
      <c r="HQ47" s="297"/>
      <c r="HR47" s="297"/>
      <c r="HS47" s="297"/>
      <c r="HT47" s="297"/>
      <c r="HU47" s="297"/>
      <c r="HV47" s="297"/>
      <c r="HW47" s="297"/>
      <c r="HX47" s="297"/>
      <c r="HY47" s="297"/>
      <c r="HZ47" s="297"/>
      <c r="IA47" s="297"/>
      <c r="IB47" s="297"/>
      <c r="IC47" s="297"/>
      <c r="ID47" s="297"/>
      <c r="IE47" s="297"/>
      <c r="IF47" s="297"/>
      <c r="IG47" s="297"/>
      <c r="IH47" s="297"/>
      <c r="II47" s="297"/>
      <c r="IJ47" s="297"/>
      <c r="IK47" s="297"/>
      <c r="IL47" s="297"/>
      <c r="IM47" s="297"/>
      <c r="IN47" s="297"/>
      <c r="IO47" s="297"/>
      <c r="IP47" s="297"/>
      <c r="IQ47" s="297"/>
      <c r="IR47" s="297"/>
      <c r="IS47" s="297"/>
      <c r="IT47" s="297"/>
      <c r="IU47" s="297"/>
      <c r="IV47" s="297"/>
      <c r="IW47" s="297"/>
      <c r="IX47" s="297"/>
      <c r="IY47" s="297"/>
    </row>
    <row r="48" s="282" customFormat="1" ht="24" customHeight="1" spans="1:259">
      <c r="A48" s="297"/>
      <c r="B48" s="297"/>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7"/>
      <c r="BR48" s="297"/>
      <c r="BS48" s="297"/>
      <c r="BT48" s="297"/>
      <c r="BU48" s="297"/>
      <c r="BV48" s="297"/>
      <c r="BW48" s="297"/>
      <c r="BX48" s="297"/>
      <c r="BY48" s="297"/>
      <c r="BZ48" s="297"/>
      <c r="CA48" s="297"/>
      <c r="CB48" s="297"/>
      <c r="CC48" s="297"/>
      <c r="CD48" s="297"/>
      <c r="CE48" s="297"/>
      <c r="CF48" s="297"/>
      <c r="CG48" s="297"/>
      <c r="CH48" s="297"/>
      <c r="CI48" s="297"/>
      <c r="CJ48" s="297"/>
      <c r="CK48" s="297"/>
      <c r="CL48" s="297"/>
      <c r="CM48" s="297"/>
      <c r="CN48" s="297"/>
      <c r="CO48" s="297"/>
      <c r="CP48" s="297"/>
      <c r="CQ48" s="297"/>
      <c r="CR48" s="297"/>
      <c r="CS48" s="297"/>
      <c r="CT48" s="297"/>
      <c r="CU48" s="297"/>
      <c r="CV48" s="297"/>
      <c r="CW48" s="297"/>
      <c r="CX48" s="297"/>
      <c r="CY48" s="297"/>
      <c r="CZ48" s="297"/>
      <c r="DA48" s="297"/>
      <c r="DB48" s="297"/>
      <c r="DC48" s="297"/>
      <c r="DD48" s="297"/>
      <c r="DE48" s="297"/>
      <c r="DF48" s="297"/>
      <c r="DG48" s="297"/>
      <c r="DH48" s="297"/>
      <c r="DI48" s="297"/>
      <c r="DJ48" s="297"/>
      <c r="DK48" s="297"/>
      <c r="DL48" s="297"/>
      <c r="DM48" s="297"/>
      <c r="DN48" s="297"/>
      <c r="DO48" s="297"/>
      <c r="DP48" s="297"/>
      <c r="DQ48" s="297"/>
      <c r="DR48" s="297"/>
      <c r="DS48" s="297"/>
      <c r="DT48" s="297"/>
      <c r="DU48" s="297"/>
      <c r="DV48" s="297"/>
      <c r="DW48" s="297"/>
      <c r="DX48" s="297"/>
      <c r="DY48" s="297"/>
      <c r="DZ48" s="297"/>
      <c r="EA48" s="297"/>
      <c r="EB48" s="297"/>
      <c r="EC48" s="297"/>
      <c r="ED48" s="297"/>
      <c r="EE48" s="297"/>
      <c r="EF48" s="297"/>
      <c r="EG48" s="297"/>
      <c r="EH48" s="297"/>
      <c r="EI48" s="297"/>
      <c r="EJ48" s="297"/>
      <c r="EK48" s="297"/>
      <c r="EL48" s="297"/>
      <c r="EM48" s="297"/>
      <c r="EN48" s="297"/>
      <c r="EO48" s="297"/>
      <c r="EP48" s="297"/>
      <c r="EQ48" s="297"/>
      <c r="ER48" s="297"/>
      <c r="ES48" s="297"/>
      <c r="ET48" s="297"/>
      <c r="EU48" s="297"/>
      <c r="EV48" s="297"/>
      <c r="EW48" s="297"/>
      <c r="EX48" s="297"/>
      <c r="EY48" s="297"/>
      <c r="EZ48" s="297"/>
      <c r="FA48" s="297"/>
      <c r="FB48" s="297"/>
      <c r="FC48" s="297"/>
      <c r="FD48" s="297"/>
      <c r="FE48" s="297"/>
      <c r="FF48" s="297"/>
      <c r="FG48" s="297"/>
      <c r="FH48" s="297"/>
      <c r="FI48" s="297"/>
      <c r="FJ48" s="297"/>
      <c r="FK48" s="297"/>
      <c r="FL48" s="297"/>
      <c r="FM48" s="297"/>
      <c r="FN48" s="297"/>
      <c r="FO48" s="297"/>
      <c r="FP48" s="297"/>
      <c r="FQ48" s="297"/>
      <c r="FR48" s="297"/>
      <c r="FS48" s="297"/>
      <c r="FT48" s="297"/>
      <c r="FU48" s="297"/>
      <c r="FV48" s="297"/>
      <c r="FW48" s="297"/>
      <c r="FX48" s="297"/>
      <c r="FY48" s="297"/>
      <c r="FZ48" s="297"/>
      <c r="GA48" s="297"/>
      <c r="GB48" s="297"/>
      <c r="GC48" s="297"/>
      <c r="GD48" s="297"/>
      <c r="GE48" s="297"/>
      <c r="GF48" s="297"/>
      <c r="GG48" s="297"/>
      <c r="GH48" s="297"/>
      <c r="GI48" s="297"/>
      <c r="GJ48" s="297"/>
      <c r="GK48" s="297"/>
      <c r="GL48" s="297"/>
      <c r="GM48" s="297"/>
      <c r="GN48" s="297"/>
      <c r="GO48" s="297"/>
      <c r="GP48" s="297"/>
      <c r="GQ48" s="297"/>
      <c r="GR48" s="297"/>
      <c r="GS48" s="297"/>
      <c r="GT48" s="297"/>
      <c r="GU48" s="297"/>
      <c r="GV48" s="297"/>
      <c r="GW48" s="297"/>
      <c r="GX48" s="297"/>
      <c r="GY48" s="297"/>
      <c r="GZ48" s="297"/>
      <c r="HA48" s="297"/>
      <c r="HB48" s="297"/>
      <c r="HC48" s="297"/>
      <c r="HD48" s="297"/>
      <c r="HE48" s="297"/>
      <c r="HF48" s="297"/>
      <c r="HG48" s="297"/>
      <c r="HH48" s="297"/>
      <c r="HI48" s="297"/>
      <c r="HJ48" s="297"/>
      <c r="HK48" s="297"/>
      <c r="HL48" s="297"/>
      <c r="HM48" s="297"/>
      <c r="HN48" s="297"/>
      <c r="HO48" s="297"/>
      <c r="HP48" s="297"/>
      <c r="HQ48" s="297"/>
      <c r="HR48" s="297"/>
      <c r="HS48" s="297"/>
      <c r="HT48" s="297"/>
      <c r="HU48" s="297"/>
      <c r="HV48" s="297"/>
      <c r="HW48" s="297"/>
      <c r="HX48" s="297"/>
      <c r="HY48" s="297"/>
      <c r="HZ48" s="297"/>
      <c r="IA48" s="297"/>
      <c r="IB48" s="297"/>
      <c r="IC48" s="297"/>
      <c r="ID48" s="297"/>
      <c r="IE48" s="297"/>
      <c r="IF48" s="297"/>
      <c r="IG48" s="297"/>
      <c r="IH48" s="297"/>
      <c r="II48" s="297"/>
      <c r="IJ48" s="297"/>
      <c r="IK48" s="297"/>
      <c r="IL48" s="297"/>
      <c r="IM48" s="297"/>
      <c r="IN48" s="297"/>
      <c r="IO48" s="297"/>
      <c r="IP48" s="297"/>
      <c r="IQ48" s="297"/>
      <c r="IR48" s="297"/>
      <c r="IS48" s="297"/>
      <c r="IT48" s="297"/>
      <c r="IU48" s="297"/>
      <c r="IV48" s="297"/>
      <c r="IW48" s="297"/>
      <c r="IX48" s="297"/>
      <c r="IY48" s="297"/>
    </row>
    <row r="49" s="282" customFormat="1" ht="24" customHeight="1" spans="1:259">
      <c r="A49" s="297"/>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7"/>
      <c r="BQ49" s="297"/>
      <c r="BR49" s="297"/>
      <c r="BS49" s="297"/>
      <c r="BT49" s="297"/>
      <c r="BU49" s="297"/>
      <c r="BV49" s="297"/>
      <c r="BW49" s="297"/>
      <c r="BX49" s="297"/>
      <c r="BY49" s="297"/>
      <c r="BZ49" s="297"/>
      <c r="CA49" s="297"/>
      <c r="CB49" s="297"/>
      <c r="CC49" s="297"/>
      <c r="CD49" s="297"/>
      <c r="CE49" s="297"/>
      <c r="CF49" s="297"/>
      <c r="CG49" s="297"/>
      <c r="CH49" s="297"/>
      <c r="CI49" s="297"/>
      <c r="CJ49" s="297"/>
      <c r="CK49" s="297"/>
      <c r="CL49" s="297"/>
      <c r="CM49" s="297"/>
      <c r="CN49" s="297"/>
      <c r="CO49" s="297"/>
      <c r="CP49" s="297"/>
      <c r="CQ49" s="297"/>
      <c r="CR49" s="297"/>
      <c r="CS49" s="297"/>
      <c r="CT49" s="297"/>
      <c r="CU49" s="297"/>
      <c r="CV49" s="297"/>
      <c r="CW49" s="297"/>
      <c r="CX49" s="297"/>
      <c r="CY49" s="297"/>
      <c r="CZ49" s="297"/>
      <c r="DA49" s="297"/>
      <c r="DB49" s="297"/>
      <c r="DC49" s="297"/>
      <c r="DD49" s="297"/>
      <c r="DE49" s="297"/>
      <c r="DF49" s="297"/>
      <c r="DG49" s="297"/>
      <c r="DH49" s="297"/>
      <c r="DI49" s="297"/>
      <c r="DJ49" s="297"/>
      <c r="DK49" s="297"/>
      <c r="DL49" s="297"/>
      <c r="DM49" s="297"/>
      <c r="DN49" s="297"/>
      <c r="DO49" s="297"/>
      <c r="DP49" s="297"/>
      <c r="DQ49" s="297"/>
      <c r="DR49" s="297"/>
      <c r="DS49" s="297"/>
      <c r="DT49" s="297"/>
      <c r="DU49" s="297"/>
      <c r="DV49" s="297"/>
      <c r="DW49" s="297"/>
      <c r="DX49" s="297"/>
      <c r="DY49" s="297"/>
      <c r="DZ49" s="297"/>
      <c r="EA49" s="297"/>
      <c r="EB49" s="297"/>
      <c r="EC49" s="297"/>
      <c r="ED49" s="297"/>
      <c r="EE49" s="297"/>
      <c r="EF49" s="297"/>
      <c r="EG49" s="297"/>
      <c r="EH49" s="297"/>
      <c r="EI49" s="297"/>
      <c r="EJ49" s="297"/>
      <c r="EK49" s="297"/>
      <c r="EL49" s="297"/>
      <c r="EM49" s="297"/>
      <c r="EN49" s="297"/>
      <c r="EO49" s="297"/>
      <c r="EP49" s="297"/>
      <c r="EQ49" s="297"/>
      <c r="ER49" s="297"/>
      <c r="ES49" s="297"/>
      <c r="ET49" s="297"/>
      <c r="EU49" s="297"/>
      <c r="EV49" s="297"/>
      <c r="EW49" s="297"/>
      <c r="EX49" s="297"/>
      <c r="EY49" s="297"/>
      <c r="EZ49" s="297"/>
      <c r="FA49" s="297"/>
      <c r="FB49" s="297"/>
      <c r="FC49" s="297"/>
      <c r="FD49" s="297"/>
      <c r="FE49" s="297"/>
      <c r="FF49" s="297"/>
      <c r="FG49" s="297"/>
      <c r="FH49" s="297"/>
      <c r="FI49" s="297"/>
      <c r="FJ49" s="297"/>
      <c r="FK49" s="297"/>
      <c r="FL49" s="297"/>
      <c r="FM49" s="297"/>
      <c r="FN49" s="297"/>
      <c r="FO49" s="297"/>
      <c r="FP49" s="297"/>
      <c r="FQ49" s="297"/>
      <c r="FR49" s="297"/>
      <c r="FS49" s="297"/>
      <c r="FT49" s="297"/>
      <c r="FU49" s="297"/>
      <c r="FV49" s="297"/>
      <c r="FW49" s="297"/>
      <c r="FX49" s="297"/>
      <c r="FY49" s="297"/>
      <c r="FZ49" s="297"/>
      <c r="GA49" s="297"/>
      <c r="GB49" s="297"/>
      <c r="GC49" s="297"/>
      <c r="GD49" s="297"/>
      <c r="GE49" s="297"/>
      <c r="GF49" s="297"/>
      <c r="GG49" s="297"/>
      <c r="GH49" s="297"/>
      <c r="GI49" s="297"/>
      <c r="GJ49" s="297"/>
      <c r="GK49" s="297"/>
      <c r="GL49" s="297"/>
      <c r="GM49" s="297"/>
      <c r="GN49" s="297"/>
      <c r="GO49" s="297"/>
      <c r="GP49" s="297"/>
      <c r="GQ49" s="297"/>
      <c r="GR49" s="297"/>
      <c r="GS49" s="297"/>
      <c r="GT49" s="297"/>
      <c r="GU49" s="297"/>
      <c r="GV49" s="297"/>
      <c r="GW49" s="297"/>
      <c r="GX49" s="297"/>
      <c r="GY49" s="297"/>
      <c r="GZ49" s="297"/>
      <c r="HA49" s="297"/>
      <c r="HB49" s="297"/>
      <c r="HC49" s="297"/>
      <c r="HD49" s="297"/>
      <c r="HE49" s="297"/>
      <c r="HF49" s="297"/>
      <c r="HG49" s="297"/>
      <c r="HH49" s="297"/>
      <c r="HI49" s="297"/>
      <c r="HJ49" s="297"/>
      <c r="HK49" s="297"/>
      <c r="HL49" s="297"/>
      <c r="HM49" s="297"/>
      <c r="HN49" s="297"/>
      <c r="HO49" s="297"/>
      <c r="HP49" s="297"/>
      <c r="HQ49" s="297"/>
      <c r="HR49" s="297"/>
      <c r="HS49" s="297"/>
      <c r="HT49" s="297"/>
      <c r="HU49" s="297"/>
      <c r="HV49" s="297"/>
      <c r="HW49" s="297"/>
      <c r="HX49" s="297"/>
      <c r="HY49" s="297"/>
      <c r="HZ49" s="297"/>
      <c r="IA49" s="297"/>
      <c r="IB49" s="297"/>
      <c r="IC49" s="297"/>
      <c r="ID49" s="297"/>
      <c r="IE49" s="297"/>
      <c r="IF49" s="297"/>
      <c r="IG49" s="297"/>
      <c r="IH49" s="297"/>
      <c r="II49" s="297"/>
      <c r="IJ49" s="297"/>
      <c r="IK49" s="297"/>
      <c r="IL49" s="297"/>
      <c r="IM49" s="297"/>
      <c r="IN49" s="297"/>
      <c r="IO49" s="297"/>
      <c r="IP49" s="297"/>
      <c r="IQ49" s="297"/>
      <c r="IR49" s="297"/>
      <c r="IS49" s="297"/>
      <c r="IT49" s="297"/>
      <c r="IU49" s="297"/>
      <c r="IV49" s="297"/>
      <c r="IW49" s="297"/>
      <c r="IX49" s="297"/>
      <c r="IY49" s="297"/>
    </row>
    <row r="50" s="282" customFormat="1" ht="24" customHeight="1" spans="1:259">
      <c r="A50" s="297"/>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7"/>
      <c r="BR50" s="297"/>
      <c r="BS50" s="297"/>
      <c r="BT50" s="297"/>
      <c r="BU50" s="297"/>
      <c r="BV50" s="297"/>
      <c r="BW50" s="297"/>
      <c r="BX50" s="297"/>
      <c r="BY50" s="297"/>
      <c r="BZ50" s="297"/>
      <c r="CA50" s="297"/>
      <c r="CB50" s="297"/>
      <c r="CC50" s="297"/>
      <c r="CD50" s="297"/>
      <c r="CE50" s="297"/>
      <c r="CF50" s="297"/>
      <c r="CG50" s="297"/>
      <c r="CH50" s="297"/>
      <c r="CI50" s="297"/>
      <c r="CJ50" s="297"/>
      <c r="CK50" s="297"/>
      <c r="CL50" s="297"/>
      <c r="CM50" s="297"/>
      <c r="CN50" s="297"/>
      <c r="CO50" s="297"/>
      <c r="CP50" s="297"/>
      <c r="CQ50" s="297"/>
      <c r="CR50" s="297"/>
      <c r="CS50" s="297"/>
      <c r="CT50" s="297"/>
      <c r="CU50" s="297"/>
      <c r="CV50" s="297"/>
      <c r="CW50" s="297"/>
      <c r="CX50" s="297"/>
      <c r="CY50" s="297"/>
      <c r="CZ50" s="297"/>
      <c r="DA50" s="297"/>
      <c r="DB50" s="297"/>
      <c r="DC50" s="297"/>
      <c r="DD50" s="297"/>
      <c r="DE50" s="297"/>
      <c r="DF50" s="297"/>
      <c r="DG50" s="297"/>
      <c r="DH50" s="297"/>
      <c r="DI50" s="297"/>
      <c r="DJ50" s="297"/>
      <c r="DK50" s="297"/>
      <c r="DL50" s="297"/>
      <c r="DM50" s="297"/>
      <c r="DN50" s="297"/>
      <c r="DO50" s="297"/>
      <c r="DP50" s="297"/>
      <c r="DQ50" s="297"/>
      <c r="DR50" s="297"/>
      <c r="DS50" s="297"/>
      <c r="DT50" s="297"/>
      <c r="DU50" s="297"/>
      <c r="DV50" s="297"/>
      <c r="DW50" s="297"/>
      <c r="DX50" s="297"/>
      <c r="DY50" s="297"/>
      <c r="DZ50" s="297"/>
      <c r="EA50" s="297"/>
      <c r="EB50" s="297"/>
      <c r="EC50" s="297"/>
      <c r="ED50" s="297"/>
      <c r="EE50" s="297"/>
      <c r="EF50" s="297"/>
      <c r="EG50" s="297"/>
      <c r="EH50" s="297"/>
      <c r="EI50" s="297"/>
      <c r="EJ50" s="297"/>
      <c r="EK50" s="297"/>
      <c r="EL50" s="297"/>
      <c r="EM50" s="297"/>
      <c r="EN50" s="297"/>
      <c r="EO50" s="297"/>
      <c r="EP50" s="297"/>
      <c r="EQ50" s="297"/>
      <c r="ER50" s="297"/>
      <c r="ES50" s="297"/>
      <c r="ET50" s="297"/>
      <c r="EU50" s="297"/>
      <c r="EV50" s="297"/>
      <c r="EW50" s="297"/>
      <c r="EX50" s="297"/>
      <c r="EY50" s="297"/>
      <c r="EZ50" s="297"/>
      <c r="FA50" s="297"/>
      <c r="FB50" s="297"/>
      <c r="FC50" s="297"/>
      <c r="FD50" s="297"/>
      <c r="FE50" s="297"/>
      <c r="FF50" s="297"/>
      <c r="FG50" s="297"/>
      <c r="FH50" s="297"/>
      <c r="FI50" s="297"/>
      <c r="FJ50" s="297"/>
      <c r="FK50" s="297"/>
      <c r="FL50" s="297"/>
      <c r="FM50" s="297"/>
      <c r="FN50" s="297"/>
      <c r="FO50" s="297"/>
      <c r="FP50" s="297"/>
      <c r="FQ50" s="297"/>
      <c r="FR50" s="297"/>
      <c r="FS50" s="297"/>
      <c r="FT50" s="297"/>
      <c r="FU50" s="297"/>
      <c r="FV50" s="297"/>
      <c r="FW50" s="297"/>
      <c r="FX50" s="297"/>
      <c r="FY50" s="297"/>
      <c r="FZ50" s="297"/>
      <c r="GA50" s="297"/>
      <c r="GB50" s="297"/>
      <c r="GC50" s="297"/>
      <c r="GD50" s="297"/>
      <c r="GE50" s="297"/>
      <c r="GF50" s="297"/>
      <c r="GG50" s="297"/>
      <c r="GH50" s="297"/>
      <c r="GI50" s="297"/>
      <c r="GJ50" s="297"/>
      <c r="GK50" s="297"/>
      <c r="GL50" s="297"/>
      <c r="GM50" s="297"/>
      <c r="GN50" s="297"/>
      <c r="GO50" s="297"/>
      <c r="GP50" s="297"/>
      <c r="GQ50" s="297"/>
      <c r="GR50" s="297"/>
      <c r="GS50" s="297"/>
      <c r="GT50" s="297"/>
      <c r="GU50" s="297"/>
      <c r="GV50" s="297"/>
      <c r="GW50" s="297"/>
      <c r="GX50" s="297"/>
      <c r="GY50" s="297"/>
      <c r="GZ50" s="297"/>
      <c r="HA50" s="297"/>
      <c r="HB50" s="297"/>
      <c r="HC50" s="297"/>
      <c r="HD50" s="297"/>
      <c r="HE50" s="297"/>
      <c r="HF50" s="297"/>
      <c r="HG50" s="297"/>
      <c r="HH50" s="297"/>
      <c r="HI50" s="297"/>
      <c r="HJ50" s="297"/>
      <c r="HK50" s="297"/>
      <c r="HL50" s="297"/>
      <c r="HM50" s="297"/>
      <c r="HN50" s="297"/>
      <c r="HO50" s="297"/>
      <c r="HP50" s="297"/>
      <c r="HQ50" s="297"/>
      <c r="HR50" s="297"/>
      <c r="HS50" s="297"/>
      <c r="HT50" s="297"/>
      <c r="HU50" s="297"/>
      <c r="HV50" s="297"/>
      <c r="HW50" s="297"/>
      <c r="HX50" s="297"/>
      <c r="HY50" s="297"/>
      <c r="HZ50" s="297"/>
      <c r="IA50" s="297"/>
      <c r="IB50" s="297"/>
      <c r="IC50" s="297"/>
      <c r="ID50" s="297"/>
      <c r="IE50" s="297"/>
      <c r="IF50" s="297"/>
      <c r="IG50" s="297"/>
      <c r="IH50" s="297"/>
      <c r="II50" s="297"/>
      <c r="IJ50" s="297"/>
      <c r="IK50" s="297"/>
      <c r="IL50" s="297"/>
      <c r="IM50" s="297"/>
      <c r="IN50" s="297"/>
      <c r="IO50" s="297"/>
      <c r="IP50" s="297"/>
      <c r="IQ50" s="297"/>
      <c r="IR50" s="297"/>
      <c r="IS50" s="297"/>
      <c r="IT50" s="297"/>
      <c r="IU50" s="297"/>
      <c r="IV50" s="297"/>
      <c r="IW50" s="297"/>
      <c r="IX50" s="297"/>
      <c r="IY50" s="297"/>
    </row>
    <row r="51" s="282" customFormat="1" ht="24" customHeight="1" spans="1:259">
      <c r="A51" s="297"/>
      <c r="B51" s="297"/>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7"/>
      <c r="BP51" s="297"/>
      <c r="BQ51" s="297"/>
      <c r="BR51" s="297"/>
      <c r="BS51" s="297"/>
      <c r="BT51" s="297"/>
      <c r="BU51" s="297"/>
      <c r="BV51" s="297"/>
      <c r="BW51" s="297"/>
      <c r="BX51" s="297"/>
      <c r="BY51" s="297"/>
      <c r="BZ51" s="297"/>
      <c r="CA51" s="297"/>
      <c r="CB51" s="297"/>
      <c r="CC51" s="297"/>
      <c r="CD51" s="297"/>
      <c r="CE51" s="297"/>
      <c r="CF51" s="297"/>
      <c r="CG51" s="297"/>
      <c r="CH51" s="297"/>
      <c r="CI51" s="297"/>
      <c r="CJ51" s="297"/>
      <c r="CK51" s="297"/>
      <c r="CL51" s="297"/>
      <c r="CM51" s="297"/>
      <c r="CN51" s="297"/>
      <c r="CO51" s="297"/>
      <c r="CP51" s="297"/>
      <c r="CQ51" s="297"/>
      <c r="CR51" s="297"/>
      <c r="CS51" s="297"/>
      <c r="CT51" s="297"/>
      <c r="CU51" s="297"/>
      <c r="CV51" s="297"/>
      <c r="CW51" s="297"/>
      <c r="CX51" s="297"/>
      <c r="CY51" s="297"/>
      <c r="CZ51" s="297"/>
      <c r="DA51" s="297"/>
      <c r="DB51" s="297"/>
      <c r="DC51" s="297"/>
      <c r="DD51" s="297"/>
      <c r="DE51" s="297"/>
      <c r="DF51" s="297"/>
      <c r="DG51" s="297"/>
      <c r="DH51" s="297"/>
      <c r="DI51" s="297"/>
      <c r="DJ51" s="297"/>
      <c r="DK51" s="297"/>
      <c r="DL51" s="297"/>
      <c r="DM51" s="297"/>
      <c r="DN51" s="297"/>
      <c r="DO51" s="297"/>
      <c r="DP51" s="297"/>
      <c r="DQ51" s="297"/>
      <c r="DR51" s="297"/>
      <c r="DS51" s="297"/>
      <c r="DT51" s="297"/>
      <c r="DU51" s="297"/>
      <c r="DV51" s="297"/>
      <c r="DW51" s="297"/>
      <c r="DX51" s="297"/>
      <c r="DY51" s="297"/>
      <c r="DZ51" s="297"/>
      <c r="EA51" s="297"/>
      <c r="EB51" s="297"/>
      <c r="EC51" s="297"/>
      <c r="ED51" s="297"/>
      <c r="EE51" s="297"/>
      <c r="EF51" s="297"/>
      <c r="EG51" s="297"/>
      <c r="EH51" s="297"/>
      <c r="EI51" s="297"/>
      <c r="EJ51" s="297"/>
      <c r="EK51" s="297"/>
      <c r="EL51" s="297"/>
      <c r="EM51" s="297"/>
      <c r="EN51" s="297"/>
      <c r="EO51" s="297"/>
      <c r="EP51" s="297"/>
      <c r="EQ51" s="297"/>
      <c r="ER51" s="297"/>
      <c r="ES51" s="297"/>
      <c r="ET51" s="297"/>
      <c r="EU51" s="297"/>
      <c r="EV51" s="297"/>
      <c r="EW51" s="297"/>
      <c r="EX51" s="297"/>
      <c r="EY51" s="297"/>
      <c r="EZ51" s="297"/>
      <c r="FA51" s="297"/>
      <c r="FB51" s="297"/>
      <c r="FC51" s="297"/>
      <c r="FD51" s="297"/>
      <c r="FE51" s="297"/>
      <c r="FF51" s="297"/>
      <c r="FG51" s="297"/>
      <c r="FH51" s="297"/>
      <c r="FI51" s="297"/>
      <c r="FJ51" s="297"/>
      <c r="FK51" s="297"/>
      <c r="FL51" s="297"/>
      <c r="FM51" s="297"/>
      <c r="FN51" s="297"/>
      <c r="FO51" s="297"/>
      <c r="FP51" s="297"/>
      <c r="FQ51" s="297"/>
      <c r="FR51" s="297"/>
      <c r="FS51" s="297"/>
      <c r="FT51" s="297"/>
      <c r="FU51" s="297"/>
      <c r="FV51" s="297"/>
      <c r="FW51" s="297"/>
      <c r="FX51" s="297"/>
      <c r="FY51" s="297"/>
      <c r="FZ51" s="297"/>
      <c r="GA51" s="297"/>
      <c r="GB51" s="297"/>
      <c r="GC51" s="297"/>
      <c r="GD51" s="297"/>
      <c r="GE51" s="297"/>
      <c r="GF51" s="297"/>
      <c r="GG51" s="297"/>
      <c r="GH51" s="297"/>
      <c r="GI51" s="297"/>
      <c r="GJ51" s="297"/>
      <c r="GK51" s="297"/>
      <c r="GL51" s="297"/>
      <c r="GM51" s="297"/>
      <c r="GN51" s="297"/>
      <c r="GO51" s="297"/>
      <c r="GP51" s="297"/>
      <c r="GQ51" s="297"/>
      <c r="GR51" s="297"/>
      <c r="GS51" s="297"/>
      <c r="GT51" s="297"/>
      <c r="GU51" s="297"/>
      <c r="GV51" s="297"/>
      <c r="GW51" s="297"/>
      <c r="GX51" s="297"/>
      <c r="GY51" s="297"/>
      <c r="GZ51" s="297"/>
      <c r="HA51" s="297"/>
      <c r="HB51" s="297"/>
      <c r="HC51" s="297"/>
      <c r="HD51" s="297"/>
      <c r="HE51" s="297"/>
      <c r="HF51" s="297"/>
      <c r="HG51" s="297"/>
      <c r="HH51" s="297"/>
      <c r="HI51" s="297"/>
      <c r="HJ51" s="297"/>
      <c r="HK51" s="297"/>
      <c r="HL51" s="297"/>
      <c r="HM51" s="297"/>
      <c r="HN51" s="297"/>
      <c r="HO51" s="297"/>
      <c r="HP51" s="297"/>
      <c r="HQ51" s="297"/>
      <c r="HR51" s="297"/>
      <c r="HS51" s="297"/>
      <c r="HT51" s="297"/>
      <c r="HU51" s="297"/>
      <c r="HV51" s="297"/>
      <c r="HW51" s="297"/>
      <c r="HX51" s="297"/>
      <c r="HY51" s="297"/>
      <c r="HZ51" s="297"/>
      <c r="IA51" s="297"/>
      <c r="IB51" s="297"/>
      <c r="IC51" s="297"/>
      <c r="ID51" s="297"/>
      <c r="IE51" s="297"/>
      <c r="IF51" s="297"/>
      <c r="IG51" s="297"/>
      <c r="IH51" s="297"/>
      <c r="II51" s="297"/>
      <c r="IJ51" s="297"/>
      <c r="IK51" s="297"/>
      <c r="IL51" s="297"/>
      <c r="IM51" s="297"/>
      <c r="IN51" s="297"/>
      <c r="IO51" s="297"/>
      <c r="IP51" s="297"/>
      <c r="IQ51" s="297"/>
      <c r="IR51" s="297"/>
      <c r="IS51" s="297"/>
      <c r="IT51" s="297"/>
      <c r="IU51" s="297"/>
      <c r="IV51" s="297"/>
      <c r="IW51" s="297"/>
      <c r="IX51" s="297"/>
      <c r="IY51" s="297"/>
    </row>
    <row r="52" s="282" customFormat="1" ht="24" customHeight="1" spans="1:259">
      <c r="A52" s="297"/>
      <c r="B52" s="297"/>
      <c r="C52" s="297"/>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297"/>
      <c r="CD52" s="297"/>
      <c r="CE52" s="297"/>
      <c r="CF52" s="297"/>
      <c r="CG52" s="297"/>
      <c r="CH52" s="297"/>
      <c r="CI52" s="297"/>
      <c r="CJ52" s="297"/>
      <c r="CK52" s="297"/>
      <c r="CL52" s="297"/>
      <c r="CM52" s="297"/>
      <c r="CN52" s="297"/>
      <c r="CO52" s="297"/>
      <c r="CP52" s="297"/>
      <c r="CQ52" s="297"/>
      <c r="CR52" s="297"/>
      <c r="CS52" s="297"/>
      <c r="CT52" s="297"/>
      <c r="CU52" s="297"/>
      <c r="CV52" s="297"/>
      <c r="CW52" s="297"/>
      <c r="CX52" s="297"/>
      <c r="CY52" s="297"/>
      <c r="CZ52" s="297"/>
      <c r="DA52" s="297"/>
      <c r="DB52" s="297"/>
      <c r="DC52" s="297"/>
      <c r="DD52" s="297"/>
      <c r="DE52" s="297"/>
      <c r="DF52" s="297"/>
      <c r="DG52" s="297"/>
      <c r="DH52" s="297"/>
      <c r="DI52" s="297"/>
      <c r="DJ52" s="297"/>
      <c r="DK52" s="297"/>
      <c r="DL52" s="297"/>
      <c r="DM52" s="297"/>
      <c r="DN52" s="297"/>
      <c r="DO52" s="297"/>
      <c r="DP52" s="297"/>
      <c r="DQ52" s="297"/>
      <c r="DR52" s="297"/>
      <c r="DS52" s="297"/>
      <c r="DT52" s="297"/>
      <c r="DU52" s="297"/>
      <c r="DV52" s="297"/>
      <c r="DW52" s="297"/>
      <c r="DX52" s="297"/>
      <c r="DY52" s="297"/>
      <c r="DZ52" s="297"/>
      <c r="EA52" s="297"/>
      <c r="EB52" s="297"/>
      <c r="EC52" s="297"/>
      <c r="ED52" s="297"/>
      <c r="EE52" s="297"/>
      <c r="EF52" s="297"/>
      <c r="EG52" s="297"/>
      <c r="EH52" s="297"/>
      <c r="EI52" s="297"/>
      <c r="EJ52" s="297"/>
      <c r="EK52" s="297"/>
      <c r="EL52" s="297"/>
      <c r="EM52" s="297"/>
      <c r="EN52" s="297"/>
      <c r="EO52" s="297"/>
      <c r="EP52" s="297"/>
      <c r="EQ52" s="297"/>
      <c r="ER52" s="297"/>
      <c r="ES52" s="297"/>
      <c r="ET52" s="297"/>
      <c r="EU52" s="297"/>
      <c r="EV52" s="297"/>
      <c r="EW52" s="297"/>
      <c r="EX52" s="297"/>
      <c r="EY52" s="297"/>
      <c r="EZ52" s="297"/>
      <c r="FA52" s="297"/>
      <c r="FB52" s="297"/>
      <c r="FC52" s="297"/>
      <c r="FD52" s="297"/>
      <c r="FE52" s="297"/>
      <c r="FF52" s="297"/>
      <c r="FG52" s="297"/>
      <c r="FH52" s="297"/>
      <c r="FI52" s="297"/>
      <c r="FJ52" s="297"/>
      <c r="FK52" s="297"/>
      <c r="FL52" s="297"/>
      <c r="FM52" s="297"/>
      <c r="FN52" s="297"/>
      <c r="FO52" s="297"/>
      <c r="FP52" s="297"/>
      <c r="FQ52" s="297"/>
      <c r="FR52" s="297"/>
      <c r="FS52" s="297"/>
      <c r="FT52" s="297"/>
      <c r="FU52" s="297"/>
      <c r="FV52" s="297"/>
      <c r="FW52" s="297"/>
      <c r="FX52" s="297"/>
      <c r="FY52" s="297"/>
      <c r="FZ52" s="297"/>
      <c r="GA52" s="297"/>
      <c r="GB52" s="297"/>
      <c r="GC52" s="297"/>
      <c r="GD52" s="297"/>
      <c r="GE52" s="297"/>
      <c r="GF52" s="297"/>
      <c r="GG52" s="297"/>
      <c r="GH52" s="297"/>
      <c r="GI52" s="297"/>
      <c r="GJ52" s="297"/>
      <c r="GK52" s="297"/>
      <c r="GL52" s="297"/>
      <c r="GM52" s="297"/>
      <c r="GN52" s="297"/>
      <c r="GO52" s="297"/>
      <c r="GP52" s="297"/>
      <c r="GQ52" s="297"/>
      <c r="GR52" s="297"/>
      <c r="GS52" s="297"/>
      <c r="GT52" s="297"/>
      <c r="GU52" s="297"/>
      <c r="GV52" s="297"/>
      <c r="GW52" s="297"/>
      <c r="GX52" s="297"/>
      <c r="GY52" s="297"/>
      <c r="GZ52" s="297"/>
      <c r="HA52" s="297"/>
      <c r="HB52" s="297"/>
      <c r="HC52" s="297"/>
      <c r="HD52" s="297"/>
      <c r="HE52" s="297"/>
      <c r="HF52" s="297"/>
      <c r="HG52" s="297"/>
      <c r="HH52" s="297"/>
      <c r="HI52" s="297"/>
      <c r="HJ52" s="297"/>
      <c r="HK52" s="297"/>
      <c r="HL52" s="297"/>
      <c r="HM52" s="297"/>
      <c r="HN52" s="297"/>
      <c r="HO52" s="297"/>
      <c r="HP52" s="297"/>
      <c r="HQ52" s="297"/>
      <c r="HR52" s="297"/>
      <c r="HS52" s="297"/>
      <c r="HT52" s="297"/>
      <c r="HU52" s="297"/>
      <c r="HV52" s="297"/>
      <c r="HW52" s="297"/>
      <c r="HX52" s="297"/>
      <c r="HY52" s="297"/>
      <c r="HZ52" s="297"/>
      <c r="IA52" s="297"/>
      <c r="IB52" s="297"/>
      <c r="IC52" s="297"/>
      <c r="ID52" s="297"/>
      <c r="IE52" s="297"/>
      <c r="IF52" s="297"/>
      <c r="IG52" s="297"/>
      <c r="IH52" s="297"/>
      <c r="II52" s="297"/>
      <c r="IJ52" s="297"/>
      <c r="IK52" s="297"/>
      <c r="IL52" s="297"/>
      <c r="IM52" s="297"/>
      <c r="IN52" s="297"/>
      <c r="IO52" s="297"/>
      <c r="IP52" s="297"/>
      <c r="IQ52" s="297"/>
      <c r="IR52" s="297"/>
      <c r="IS52" s="297"/>
      <c r="IT52" s="297"/>
      <c r="IU52" s="297"/>
      <c r="IV52" s="297"/>
      <c r="IW52" s="297"/>
      <c r="IX52" s="297"/>
      <c r="IY52" s="297"/>
    </row>
    <row r="53" s="282" customFormat="1" ht="24" customHeight="1" spans="1:259">
      <c r="A53" s="297"/>
      <c r="B53" s="29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297"/>
      <c r="AZ53" s="297"/>
      <c r="BA53" s="297"/>
      <c r="BB53" s="297"/>
      <c r="BC53" s="297"/>
      <c r="BD53" s="297"/>
      <c r="BE53" s="297"/>
      <c r="BF53" s="297"/>
      <c r="BG53" s="297"/>
      <c r="BH53" s="297"/>
      <c r="BI53" s="297"/>
      <c r="BJ53" s="297"/>
      <c r="BK53" s="297"/>
      <c r="BL53" s="297"/>
      <c r="BM53" s="297"/>
      <c r="BN53" s="297"/>
      <c r="BO53" s="297"/>
      <c r="BP53" s="297"/>
      <c r="BQ53" s="297"/>
      <c r="BR53" s="297"/>
      <c r="BS53" s="297"/>
      <c r="BT53" s="297"/>
      <c r="BU53" s="297"/>
      <c r="BV53" s="297"/>
      <c r="BW53" s="297"/>
      <c r="BX53" s="297"/>
      <c r="BY53" s="297"/>
      <c r="BZ53" s="297"/>
      <c r="CA53" s="297"/>
      <c r="CB53" s="297"/>
      <c r="CC53" s="297"/>
      <c r="CD53" s="297"/>
      <c r="CE53" s="297"/>
      <c r="CF53" s="297"/>
      <c r="CG53" s="297"/>
      <c r="CH53" s="297"/>
      <c r="CI53" s="297"/>
      <c r="CJ53" s="297"/>
      <c r="CK53" s="297"/>
      <c r="CL53" s="297"/>
      <c r="CM53" s="297"/>
      <c r="CN53" s="297"/>
      <c r="CO53" s="297"/>
      <c r="CP53" s="297"/>
      <c r="CQ53" s="297"/>
      <c r="CR53" s="297"/>
      <c r="CS53" s="297"/>
      <c r="CT53" s="297"/>
      <c r="CU53" s="297"/>
      <c r="CV53" s="297"/>
      <c r="CW53" s="297"/>
      <c r="CX53" s="297"/>
      <c r="CY53" s="297"/>
      <c r="CZ53" s="297"/>
      <c r="DA53" s="297"/>
      <c r="DB53" s="297"/>
      <c r="DC53" s="297"/>
      <c r="DD53" s="297"/>
      <c r="DE53" s="297"/>
      <c r="DF53" s="297"/>
      <c r="DG53" s="297"/>
      <c r="DH53" s="297"/>
      <c r="DI53" s="297"/>
      <c r="DJ53" s="297"/>
      <c r="DK53" s="297"/>
      <c r="DL53" s="297"/>
      <c r="DM53" s="297"/>
      <c r="DN53" s="297"/>
      <c r="DO53" s="297"/>
      <c r="DP53" s="297"/>
      <c r="DQ53" s="297"/>
      <c r="DR53" s="297"/>
      <c r="DS53" s="297"/>
      <c r="DT53" s="297"/>
      <c r="DU53" s="297"/>
      <c r="DV53" s="297"/>
      <c r="DW53" s="297"/>
      <c r="DX53" s="297"/>
      <c r="DY53" s="297"/>
      <c r="DZ53" s="297"/>
      <c r="EA53" s="297"/>
      <c r="EB53" s="297"/>
      <c r="EC53" s="297"/>
      <c r="ED53" s="297"/>
      <c r="EE53" s="297"/>
      <c r="EF53" s="297"/>
      <c r="EG53" s="297"/>
      <c r="EH53" s="297"/>
      <c r="EI53" s="297"/>
      <c r="EJ53" s="297"/>
      <c r="EK53" s="297"/>
      <c r="EL53" s="297"/>
      <c r="EM53" s="297"/>
      <c r="EN53" s="297"/>
      <c r="EO53" s="297"/>
      <c r="EP53" s="297"/>
      <c r="EQ53" s="297"/>
      <c r="ER53" s="297"/>
      <c r="ES53" s="297"/>
      <c r="ET53" s="297"/>
      <c r="EU53" s="297"/>
      <c r="EV53" s="297"/>
      <c r="EW53" s="297"/>
      <c r="EX53" s="297"/>
      <c r="EY53" s="297"/>
      <c r="EZ53" s="297"/>
      <c r="FA53" s="297"/>
      <c r="FB53" s="297"/>
      <c r="FC53" s="297"/>
      <c r="FD53" s="297"/>
      <c r="FE53" s="297"/>
      <c r="FF53" s="297"/>
      <c r="FG53" s="297"/>
      <c r="FH53" s="297"/>
      <c r="FI53" s="297"/>
      <c r="FJ53" s="297"/>
      <c r="FK53" s="297"/>
      <c r="FL53" s="297"/>
      <c r="FM53" s="297"/>
      <c r="FN53" s="297"/>
      <c r="FO53" s="297"/>
      <c r="FP53" s="297"/>
      <c r="FQ53" s="297"/>
      <c r="FR53" s="297"/>
      <c r="FS53" s="297"/>
      <c r="FT53" s="297"/>
      <c r="FU53" s="297"/>
      <c r="FV53" s="297"/>
      <c r="FW53" s="297"/>
      <c r="FX53" s="297"/>
      <c r="FY53" s="297"/>
      <c r="FZ53" s="297"/>
      <c r="GA53" s="297"/>
      <c r="GB53" s="297"/>
      <c r="GC53" s="297"/>
      <c r="GD53" s="297"/>
      <c r="GE53" s="297"/>
      <c r="GF53" s="297"/>
      <c r="GG53" s="297"/>
      <c r="GH53" s="297"/>
      <c r="GI53" s="297"/>
      <c r="GJ53" s="297"/>
      <c r="GK53" s="297"/>
      <c r="GL53" s="297"/>
      <c r="GM53" s="297"/>
      <c r="GN53" s="297"/>
      <c r="GO53" s="297"/>
      <c r="GP53" s="297"/>
      <c r="GQ53" s="297"/>
      <c r="GR53" s="297"/>
      <c r="GS53" s="297"/>
      <c r="GT53" s="297"/>
      <c r="GU53" s="297"/>
      <c r="GV53" s="297"/>
      <c r="GW53" s="297"/>
      <c r="GX53" s="297"/>
      <c r="GY53" s="297"/>
      <c r="GZ53" s="297"/>
      <c r="HA53" s="297"/>
      <c r="HB53" s="297"/>
      <c r="HC53" s="297"/>
      <c r="HD53" s="297"/>
      <c r="HE53" s="297"/>
      <c r="HF53" s="297"/>
      <c r="HG53" s="297"/>
      <c r="HH53" s="297"/>
      <c r="HI53" s="297"/>
      <c r="HJ53" s="297"/>
      <c r="HK53" s="297"/>
      <c r="HL53" s="297"/>
      <c r="HM53" s="297"/>
      <c r="HN53" s="297"/>
      <c r="HO53" s="297"/>
      <c r="HP53" s="297"/>
      <c r="HQ53" s="297"/>
      <c r="HR53" s="297"/>
      <c r="HS53" s="297"/>
      <c r="HT53" s="297"/>
      <c r="HU53" s="297"/>
      <c r="HV53" s="297"/>
      <c r="HW53" s="297"/>
      <c r="HX53" s="297"/>
      <c r="HY53" s="297"/>
      <c r="HZ53" s="297"/>
      <c r="IA53" s="297"/>
      <c r="IB53" s="297"/>
      <c r="IC53" s="297"/>
      <c r="ID53" s="297"/>
      <c r="IE53" s="297"/>
      <c r="IF53" s="297"/>
      <c r="IG53" s="297"/>
      <c r="IH53" s="297"/>
      <c r="II53" s="297"/>
      <c r="IJ53" s="297"/>
      <c r="IK53" s="297"/>
      <c r="IL53" s="297"/>
      <c r="IM53" s="297"/>
      <c r="IN53" s="297"/>
      <c r="IO53" s="297"/>
      <c r="IP53" s="297"/>
      <c r="IQ53" s="297"/>
      <c r="IR53" s="297"/>
      <c r="IS53" s="297"/>
      <c r="IT53" s="297"/>
      <c r="IU53" s="297"/>
      <c r="IV53" s="297"/>
      <c r="IW53" s="297"/>
      <c r="IX53" s="297"/>
      <c r="IY53" s="297"/>
    </row>
    <row r="54" s="282" customFormat="1" ht="24" customHeight="1" spans="1:259">
      <c r="A54" s="297"/>
      <c r="B54" s="297"/>
      <c r="C54" s="297"/>
      <c r="D54" s="297"/>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297"/>
      <c r="AO54" s="297"/>
      <c r="AP54" s="297"/>
      <c r="AQ54" s="297"/>
      <c r="AR54" s="297"/>
      <c r="AS54" s="297"/>
      <c r="AT54" s="297"/>
      <c r="AU54" s="297"/>
      <c r="AV54" s="297"/>
      <c r="AW54" s="297"/>
      <c r="AX54" s="297"/>
      <c r="AY54" s="297"/>
      <c r="AZ54" s="297"/>
      <c r="BA54" s="297"/>
      <c r="BB54" s="297"/>
      <c r="BC54" s="297"/>
      <c r="BD54" s="297"/>
      <c r="BE54" s="297"/>
      <c r="BF54" s="297"/>
      <c r="BG54" s="297"/>
      <c r="BH54" s="297"/>
      <c r="BI54" s="297"/>
      <c r="BJ54" s="297"/>
      <c r="BK54" s="297"/>
      <c r="BL54" s="297"/>
      <c r="BM54" s="297"/>
      <c r="BN54" s="297"/>
      <c r="BO54" s="297"/>
      <c r="BP54" s="297"/>
      <c r="BQ54" s="297"/>
      <c r="BR54" s="297"/>
      <c r="BS54" s="297"/>
      <c r="BT54" s="297"/>
      <c r="BU54" s="297"/>
      <c r="BV54" s="297"/>
      <c r="BW54" s="297"/>
      <c r="BX54" s="297"/>
      <c r="BY54" s="297"/>
      <c r="BZ54" s="297"/>
      <c r="CA54" s="297"/>
      <c r="CB54" s="297"/>
      <c r="CC54" s="297"/>
      <c r="CD54" s="297"/>
      <c r="CE54" s="297"/>
      <c r="CF54" s="297"/>
      <c r="CG54" s="297"/>
      <c r="CH54" s="297"/>
      <c r="CI54" s="297"/>
      <c r="CJ54" s="297"/>
      <c r="CK54" s="297"/>
      <c r="CL54" s="297"/>
      <c r="CM54" s="297"/>
      <c r="CN54" s="297"/>
      <c r="CO54" s="297"/>
      <c r="CP54" s="297"/>
      <c r="CQ54" s="297"/>
      <c r="CR54" s="297"/>
      <c r="CS54" s="297"/>
      <c r="CT54" s="297"/>
      <c r="CU54" s="297"/>
      <c r="CV54" s="297"/>
      <c r="CW54" s="297"/>
      <c r="CX54" s="297"/>
      <c r="CY54" s="297"/>
      <c r="CZ54" s="297"/>
      <c r="DA54" s="297"/>
      <c r="DB54" s="297"/>
      <c r="DC54" s="297"/>
      <c r="DD54" s="297"/>
      <c r="DE54" s="297"/>
      <c r="DF54" s="297"/>
      <c r="DG54" s="297"/>
      <c r="DH54" s="297"/>
      <c r="DI54" s="297"/>
      <c r="DJ54" s="297"/>
      <c r="DK54" s="297"/>
      <c r="DL54" s="297"/>
      <c r="DM54" s="297"/>
      <c r="DN54" s="297"/>
      <c r="DO54" s="297"/>
      <c r="DP54" s="297"/>
      <c r="DQ54" s="297"/>
      <c r="DR54" s="297"/>
      <c r="DS54" s="297"/>
      <c r="DT54" s="297"/>
      <c r="DU54" s="297"/>
      <c r="DV54" s="297"/>
      <c r="DW54" s="297"/>
      <c r="DX54" s="297"/>
      <c r="DY54" s="297"/>
      <c r="DZ54" s="297"/>
      <c r="EA54" s="297"/>
      <c r="EB54" s="297"/>
      <c r="EC54" s="297"/>
      <c r="ED54" s="297"/>
      <c r="EE54" s="297"/>
      <c r="EF54" s="297"/>
      <c r="EG54" s="297"/>
      <c r="EH54" s="297"/>
      <c r="EI54" s="297"/>
      <c r="EJ54" s="297"/>
      <c r="EK54" s="297"/>
      <c r="EL54" s="297"/>
      <c r="EM54" s="297"/>
      <c r="EN54" s="297"/>
      <c r="EO54" s="297"/>
      <c r="EP54" s="297"/>
      <c r="EQ54" s="297"/>
      <c r="ER54" s="297"/>
      <c r="ES54" s="297"/>
      <c r="ET54" s="297"/>
      <c r="EU54" s="297"/>
      <c r="EV54" s="297"/>
      <c r="EW54" s="297"/>
      <c r="EX54" s="297"/>
      <c r="EY54" s="297"/>
      <c r="EZ54" s="297"/>
      <c r="FA54" s="297"/>
      <c r="FB54" s="297"/>
      <c r="FC54" s="297"/>
      <c r="FD54" s="297"/>
      <c r="FE54" s="297"/>
      <c r="FF54" s="297"/>
      <c r="FG54" s="297"/>
      <c r="FH54" s="297"/>
      <c r="FI54" s="297"/>
      <c r="FJ54" s="297"/>
      <c r="FK54" s="297"/>
      <c r="FL54" s="297"/>
      <c r="FM54" s="297"/>
      <c r="FN54" s="297"/>
      <c r="FO54" s="297"/>
      <c r="FP54" s="297"/>
      <c r="FQ54" s="297"/>
      <c r="FR54" s="297"/>
      <c r="FS54" s="297"/>
      <c r="FT54" s="297"/>
      <c r="FU54" s="297"/>
      <c r="FV54" s="297"/>
      <c r="FW54" s="297"/>
      <c r="FX54" s="297"/>
      <c r="FY54" s="297"/>
      <c r="FZ54" s="297"/>
      <c r="GA54" s="297"/>
      <c r="GB54" s="297"/>
      <c r="GC54" s="297"/>
      <c r="GD54" s="297"/>
      <c r="GE54" s="297"/>
      <c r="GF54" s="297"/>
      <c r="GG54" s="297"/>
      <c r="GH54" s="297"/>
      <c r="GI54" s="297"/>
      <c r="GJ54" s="297"/>
      <c r="GK54" s="297"/>
      <c r="GL54" s="297"/>
      <c r="GM54" s="297"/>
      <c r="GN54" s="297"/>
      <c r="GO54" s="297"/>
      <c r="GP54" s="297"/>
      <c r="GQ54" s="297"/>
      <c r="GR54" s="297"/>
      <c r="GS54" s="297"/>
      <c r="GT54" s="297"/>
      <c r="GU54" s="297"/>
      <c r="GV54" s="297"/>
      <c r="GW54" s="297"/>
      <c r="GX54" s="297"/>
      <c r="GY54" s="297"/>
      <c r="GZ54" s="297"/>
      <c r="HA54" s="297"/>
      <c r="HB54" s="297"/>
      <c r="HC54" s="297"/>
      <c r="HD54" s="297"/>
      <c r="HE54" s="297"/>
      <c r="HF54" s="297"/>
      <c r="HG54" s="297"/>
      <c r="HH54" s="297"/>
      <c r="HI54" s="297"/>
      <c r="HJ54" s="297"/>
      <c r="HK54" s="297"/>
      <c r="HL54" s="297"/>
      <c r="HM54" s="297"/>
      <c r="HN54" s="297"/>
      <c r="HO54" s="297"/>
      <c r="HP54" s="297"/>
      <c r="HQ54" s="297"/>
      <c r="HR54" s="297"/>
      <c r="HS54" s="297"/>
      <c r="HT54" s="297"/>
      <c r="HU54" s="297"/>
      <c r="HV54" s="297"/>
      <c r="HW54" s="297"/>
      <c r="HX54" s="297"/>
      <c r="HY54" s="297"/>
      <c r="HZ54" s="297"/>
      <c r="IA54" s="297"/>
      <c r="IB54" s="297"/>
      <c r="IC54" s="297"/>
      <c r="ID54" s="297"/>
      <c r="IE54" s="297"/>
      <c r="IF54" s="297"/>
      <c r="IG54" s="297"/>
      <c r="IH54" s="297"/>
      <c r="II54" s="297"/>
      <c r="IJ54" s="297"/>
      <c r="IK54" s="297"/>
      <c r="IL54" s="297"/>
      <c r="IM54" s="297"/>
      <c r="IN54" s="297"/>
      <c r="IO54" s="297"/>
      <c r="IP54" s="297"/>
      <c r="IQ54" s="297"/>
      <c r="IR54" s="297"/>
      <c r="IS54" s="297"/>
      <c r="IT54" s="297"/>
      <c r="IU54" s="297"/>
      <c r="IV54" s="297"/>
      <c r="IW54" s="297"/>
      <c r="IX54" s="297"/>
      <c r="IY54" s="297"/>
    </row>
    <row r="55" s="282" customFormat="1" ht="24" customHeight="1" spans="1:259">
      <c r="A55" s="297"/>
      <c r="B55" s="297"/>
      <c r="C55" s="297"/>
      <c r="D55" s="297"/>
      <c r="E55" s="297"/>
      <c r="F55" s="297"/>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c r="AN55" s="297"/>
      <c r="AO55" s="297"/>
      <c r="AP55" s="297"/>
      <c r="AQ55" s="297"/>
      <c r="AR55" s="297"/>
      <c r="AS55" s="297"/>
      <c r="AT55" s="297"/>
      <c r="AU55" s="297"/>
      <c r="AV55" s="297"/>
      <c r="AW55" s="297"/>
      <c r="AX55" s="297"/>
      <c r="AY55" s="297"/>
      <c r="AZ55" s="297"/>
      <c r="BA55" s="297"/>
      <c r="BB55" s="297"/>
      <c r="BC55" s="297"/>
      <c r="BD55" s="297"/>
      <c r="BE55" s="297"/>
      <c r="BF55" s="297"/>
      <c r="BG55" s="297"/>
      <c r="BH55" s="297"/>
      <c r="BI55" s="297"/>
      <c r="BJ55" s="297"/>
      <c r="BK55" s="297"/>
      <c r="BL55" s="297"/>
      <c r="BM55" s="297"/>
      <c r="BN55" s="297"/>
      <c r="BO55" s="297"/>
      <c r="BP55" s="297"/>
      <c r="BQ55" s="297"/>
      <c r="BR55" s="297"/>
      <c r="BS55" s="297"/>
      <c r="BT55" s="297"/>
      <c r="BU55" s="297"/>
      <c r="BV55" s="297"/>
      <c r="BW55" s="297"/>
      <c r="BX55" s="297"/>
      <c r="BY55" s="297"/>
      <c r="BZ55" s="297"/>
      <c r="CA55" s="297"/>
      <c r="CB55" s="297"/>
      <c r="CC55" s="297"/>
      <c r="CD55" s="297"/>
      <c r="CE55" s="297"/>
      <c r="CF55" s="297"/>
      <c r="CG55" s="297"/>
      <c r="CH55" s="297"/>
      <c r="CI55" s="297"/>
      <c r="CJ55" s="297"/>
      <c r="CK55" s="297"/>
      <c r="CL55" s="297"/>
      <c r="CM55" s="297"/>
      <c r="CN55" s="297"/>
      <c r="CO55" s="297"/>
      <c r="CP55" s="297"/>
      <c r="CQ55" s="297"/>
      <c r="CR55" s="297"/>
      <c r="CS55" s="297"/>
      <c r="CT55" s="297"/>
      <c r="CU55" s="297"/>
      <c r="CV55" s="297"/>
      <c r="CW55" s="297"/>
      <c r="CX55" s="297"/>
      <c r="CY55" s="297"/>
      <c r="CZ55" s="297"/>
      <c r="DA55" s="297"/>
      <c r="DB55" s="297"/>
      <c r="DC55" s="297"/>
      <c r="DD55" s="297"/>
      <c r="DE55" s="297"/>
      <c r="DF55" s="297"/>
      <c r="DG55" s="297"/>
      <c r="DH55" s="297"/>
      <c r="DI55" s="297"/>
      <c r="DJ55" s="297"/>
      <c r="DK55" s="297"/>
      <c r="DL55" s="297"/>
      <c r="DM55" s="297"/>
      <c r="DN55" s="297"/>
      <c r="DO55" s="297"/>
      <c r="DP55" s="297"/>
      <c r="DQ55" s="297"/>
      <c r="DR55" s="297"/>
      <c r="DS55" s="297"/>
      <c r="DT55" s="297"/>
      <c r="DU55" s="297"/>
      <c r="DV55" s="297"/>
      <c r="DW55" s="297"/>
      <c r="DX55" s="297"/>
      <c r="DY55" s="297"/>
      <c r="DZ55" s="297"/>
      <c r="EA55" s="297"/>
      <c r="EB55" s="297"/>
      <c r="EC55" s="297"/>
      <c r="ED55" s="297"/>
      <c r="EE55" s="297"/>
      <c r="EF55" s="297"/>
      <c r="EG55" s="297"/>
      <c r="EH55" s="297"/>
      <c r="EI55" s="297"/>
      <c r="EJ55" s="297"/>
      <c r="EK55" s="297"/>
      <c r="EL55" s="297"/>
      <c r="EM55" s="297"/>
      <c r="EN55" s="297"/>
      <c r="EO55" s="297"/>
      <c r="EP55" s="297"/>
      <c r="EQ55" s="297"/>
      <c r="ER55" s="297"/>
      <c r="ES55" s="297"/>
      <c r="ET55" s="297"/>
      <c r="EU55" s="297"/>
      <c r="EV55" s="297"/>
      <c r="EW55" s="297"/>
      <c r="EX55" s="297"/>
      <c r="EY55" s="297"/>
      <c r="EZ55" s="297"/>
      <c r="FA55" s="297"/>
      <c r="FB55" s="297"/>
      <c r="FC55" s="297"/>
      <c r="FD55" s="297"/>
      <c r="FE55" s="297"/>
      <c r="FF55" s="297"/>
      <c r="FG55" s="297"/>
      <c r="FH55" s="297"/>
      <c r="FI55" s="297"/>
      <c r="FJ55" s="297"/>
      <c r="FK55" s="297"/>
      <c r="FL55" s="297"/>
      <c r="FM55" s="297"/>
      <c r="FN55" s="297"/>
      <c r="FO55" s="297"/>
      <c r="FP55" s="297"/>
      <c r="FQ55" s="297"/>
      <c r="FR55" s="297"/>
      <c r="FS55" s="297"/>
      <c r="FT55" s="297"/>
      <c r="FU55" s="297"/>
      <c r="FV55" s="297"/>
      <c r="FW55" s="297"/>
      <c r="FX55" s="297"/>
      <c r="FY55" s="297"/>
      <c r="FZ55" s="297"/>
      <c r="GA55" s="297"/>
      <c r="GB55" s="297"/>
      <c r="GC55" s="297"/>
      <c r="GD55" s="297"/>
      <c r="GE55" s="297"/>
      <c r="GF55" s="297"/>
      <c r="GG55" s="297"/>
      <c r="GH55" s="297"/>
      <c r="GI55" s="297"/>
      <c r="GJ55" s="297"/>
      <c r="GK55" s="297"/>
      <c r="GL55" s="297"/>
      <c r="GM55" s="297"/>
      <c r="GN55" s="297"/>
      <c r="GO55" s="297"/>
      <c r="GP55" s="297"/>
      <c r="GQ55" s="297"/>
      <c r="GR55" s="297"/>
      <c r="GS55" s="297"/>
      <c r="GT55" s="297"/>
      <c r="GU55" s="297"/>
      <c r="GV55" s="297"/>
      <c r="GW55" s="297"/>
      <c r="GX55" s="297"/>
      <c r="GY55" s="297"/>
      <c r="GZ55" s="297"/>
      <c r="HA55" s="297"/>
      <c r="HB55" s="297"/>
      <c r="HC55" s="297"/>
      <c r="HD55" s="297"/>
      <c r="HE55" s="297"/>
      <c r="HF55" s="297"/>
      <c r="HG55" s="297"/>
      <c r="HH55" s="297"/>
      <c r="HI55" s="297"/>
      <c r="HJ55" s="297"/>
      <c r="HK55" s="297"/>
      <c r="HL55" s="297"/>
      <c r="HM55" s="297"/>
      <c r="HN55" s="297"/>
      <c r="HO55" s="297"/>
      <c r="HP55" s="297"/>
      <c r="HQ55" s="297"/>
      <c r="HR55" s="297"/>
      <c r="HS55" s="297"/>
      <c r="HT55" s="297"/>
      <c r="HU55" s="297"/>
      <c r="HV55" s="297"/>
      <c r="HW55" s="297"/>
      <c r="HX55" s="297"/>
      <c r="HY55" s="297"/>
      <c r="HZ55" s="297"/>
      <c r="IA55" s="297"/>
      <c r="IB55" s="297"/>
      <c r="IC55" s="297"/>
      <c r="ID55" s="297"/>
      <c r="IE55" s="297"/>
      <c r="IF55" s="297"/>
      <c r="IG55" s="297"/>
      <c r="IH55" s="297"/>
      <c r="II55" s="297"/>
      <c r="IJ55" s="297"/>
      <c r="IK55" s="297"/>
      <c r="IL55" s="297"/>
      <c r="IM55" s="297"/>
      <c r="IN55" s="297"/>
      <c r="IO55" s="297"/>
      <c r="IP55" s="297"/>
      <c r="IQ55" s="297"/>
      <c r="IR55" s="297"/>
      <c r="IS55" s="297"/>
      <c r="IT55" s="297"/>
      <c r="IU55" s="297"/>
      <c r="IV55" s="297"/>
      <c r="IW55" s="297"/>
      <c r="IX55" s="297"/>
      <c r="IY55" s="297"/>
    </row>
    <row r="56" s="282" customFormat="1" ht="24" customHeight="1" spans="1:259">
      <c r="A56" s="297"/>
      <c r="B56" s="297"/>
      <c r="C56" s="297"/>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7"/>
      <c r="AY56" s="297"/>
      <c r="AZ56" s="297"/>
      <c r="BA56" s="297"/>
      <c r="BB56" s="297"/>
      <c r="BC56" s="297"/>
      <c r="BD56" s="297"/>
      <c r="BE56" s="297"/>
      <c r="BF56" s="297"/>
      <c r="BG56" s="297"/>
      <c r="BH56" s="297"/>
      <c r="BI56" s="297"/>
      <c r="BJ56" s="297"/>
      <c r="BK56" s="297"/>
      <c r="BL56" s="297"/>
      <c r="BM56" s="297"/>
      <c r="BN56" s="297"/>
      <c r="BO56" s="297"/>
      <c r="BP56" s="297"/>
      <c r="BQ56" s="297"/>
      <c r="BR56" s="297"/>
      <c r="BS56" s="297"/>
      <c r="BT56" s="297"/>
      <c r="BU56" s="297"/>
      <c r="BV56" s="297"/>
      <c r="BW56" s="297"/>
      <c r="BX56" s="297"/>
      <c r="BY56" s="297"/>
      <c r="BZ56" s="297"/>
      <c r="CA56" s="297"/>
      <c r="CB56" s="297"/>
      <c r="CC56" s="297"/>
      <c r="CD56" s="297"/>
      <c r="CE56" s="297"/>
      <c r="CF56" s="297"/>
      <c r="CG56" s="297"/>
      <c r="CH56" s="297"/>
      <c r="CI56" s="297"/>
      <c r="CJ56" s="297"/>
      <c r="CK56" s="297"/>
      <c r="CL56" s="297"/>
      <c r="CM56" s="297"/>
      <c r="CN56" s="297"/>
      <c r="CO56" s="297"/>
      <c r="CP56" s="297"/>
      <c r="CQ56" s="297"/>
      <c r="CR56" s="297"/>
      <c r="CS56" s="297"/>
      <c r="CT56" s="297"/>
      <c r="CU56" s="297"/>
      <c r="CV56" s="297"/>
      <c r="CW56" s="297"/>
      <c r="CX56" s="297"/>
      <c r="CY56" s="297"/>
      <c r="CZ56" s="297"/>
      <c r="DA56" s="297"/>
      <c r="DB56" s="297"/>
      <c r="DC56" s="297"/>
      <c r="DD56" s="297"/>
      <c r="DE56" s="297"/>
      <c r="DF56" s="297"/>
      <c r="DG56" s="297"/>
      <c r="DH56" s="297"/>
      <c r="DI56" s="297"/>
      <c r="DJ56" s="297"/>
      <c r="DK56" s="297"/>
      <c r="DL56" s="297"/>
      <c r="DM56" s="297"/>
      <c r="DN56" s="297"/>
      <c r="DO56" s="297"/>
      <c r="DP56" s="297"/>
      <c r="DQ56" s="297"/>
      <c r="DR56" s="297"/>
      <c r="DS56" s="297"/>
      <c r="DT56" s="297"/>
      <c r="DU56" s="297"/>
      <c r="DV56" s="297"/>
      <c r="DW56" s="297"/>
      <c r="DX56" s="297"/>
      <c r="DY56" s="297"/>
      <c r="DZ56" s="297"/>
      <c r="EA56" s="297"/>
      <c r="EB56" s="297"/>
      <c r="EC56" s="297"/>
      <c r="ED56" s="297"/>
      <c r="EE56" s="297"/>
      <c r="EF56" s="297"/>
      <c r="EG56" s="297"/>
      <c r="EH56" s="297"/>
      <c r="EI56" s="297"/>
      <c r="EJ56" s="297"/>
      <c r="EK56" s="297"/>
      <c r="EL56" s="297"/>
      <c r="EM56" s="297"/>
      <c r="EN56" s="297"/>
      <c r="EO56" s="297"/>
      <c r="EP56" s="297"/>
      <c r="EQ56" s="297"/>
      <c r="ER56" s="297"/>
      <c r="ES56" s="297"/>
      <c r="ET56" s="297"/>
      <c r="EU56" s="297"/>
      <c r="EV56" s="297"/>
      <c r="EW56" s="297"/>
      <c r="EX56" s="297"/>
      <c r="EY56" s="297"/>
      <c r="EZ56" s="297"/>
      <c r="FA56" s="297"/>
      <c r="FB56" s="297"/>
      <c r="FC56" s="297"/>
      <c r="FD56" s="297"/>
      <c r="FE56" s="297"/>
      <c r="FF56" s="297"/>
      <c r="FG56" s="297"/>
      <c r="FH56" s="297"/>
      <c r="FI56" s="297"/>
      <c r="FJ56" s="297"/>
      <c r="FK56" s="297"/>
      <c r="FL56" s="297"/>
      <c r="FM56" s="297"/>
      <c r="FN56" s="297"/>
      <c r="FO56" s="297"/>
      <c r="FP56" s="297"/>
      <c r="FQ56" s="297"/>
      <c r="FR56" s="297"/>
      <c r="FS56" s="297"/>
      <c r="FT56" s="297"/>
      <c r="FU56" s="297"/>
      <c r="FV56" s="297"/>
      <c r="FW56" s="297"/>
      <c r="FX56" s="297"/>
      <c r="FY56" s="297"/>
      <c r="FZ56" s="297"/>
      <c r="GA56" s="297"/>
      <c r="GB56" s="297"/>
      <c r="GC56" s="297"/>
      <c r="GD56" s="297"/>
      <c r="GE56" s="297"/>
      <c r="GF56" s="297"/>
      <c r="GG56" s="297"/>
      <c r="GH56" s="297"/>
      <c r="GI56" s="297"/>
      <c r="GJ56" s="297"/>
      <c r="GK56" s="297"/>
      <c r="GL56" s="297"/>
      <c r="GM56" s="297"/>
      <c r="GN56" s="297"/>
      <c r="GO56" s="297"/>
      <c r="GP56" s="297"/>
      <c r="GQ56" s="297"/>
      <c r="GR56" s="297"/>
      <c r="GS56" s="297"/>
      <c r="GT56" s="297"/>
      <c r="GU56" s="297"/>
      <c r="GV56" s="297"/>
      <c r="GW56" s="297"/>
      <c r="GX56" s="297"/>
      <c r="GY56" s="297"/>
      <c r="GZ56" s="297"/>
      <c r="HA56" s="297"/>
      <c r="HB56" s="297"/>
      <c r="HC56" s="297"/>
      <c r="HD56" s="297"/>
      <c r="HE56" s="297"/>
      <c r="HF56" s="297"/>
      <c r="HG56" s="297"/>
      <c r="HH56" s="297"/>
      <c r="HI56" s="297"/>
      <c r="HJ56" s="297"/>
      <c r="HK56" s="297"/>
      <c r="HL56" s="297"/>
      <c r="HM56" s="297"/>
      <c r="HN56" s="297"/>
      <c r="HO56" s="297"/>
      <c r="HP56" s="297"/>
      <c r="HQ56" s="297"/>
      <c r="HR56" s="297"/>
      <c r="HS56" s="297"/>
      <c r="HT56" s="297"/>
      <c r="HU56" s="297"/>
      <c r="HV56" s="297"/>
      <c r="HW56" s="297"/>
      <c r="HX56" s="297"/>
      <c r="HY56" s="297"/>
      <c r="HZ56" s="297"/>
      <c r="IA56" s="297"/>
      <c r="IB56" s="297"/>
      <c r="IC56" s="297"/>
      <c r="ID56" s="297"/>
      <c r="IE56" s="297"/>
      <c r="IF56" s="297"/>
      <c r="IG56" s="297"/>
      <c r="IH56" s="297"/>
      <c r="II56" s="297"/>
      <c r="IJ56" s="297"/>
      <c r="IK56" s="297"/>
      <c r="IL56" s="297"/>
      <c r="IM56" s="297"/>
      <c r="IN56" s="297"/>
      <c r="IO56" s="297"/>
      <c r="IP56" s="297"/>
      <c r="IQ56" s="297"/>
      <c r="IR56" s="297"/>
      <c r="IS56" s="297"/>
      <c r="IT56" s="297"/>
      <c r="IU56" s="297"/>
      <c r="IV56" s="297"/>
      <c r="IW56" s="297"/>
      <c r="IX56" s="297"/>
      <c r="IY56" s="297"/>
    </row>
    <row r="57" s="282" customFormat="1" ht="24" customHeight="1" spans="1:259">
      <c r="A57" s="297"/>
      <c r="B57" s="297"/>
      <c r="C57" s="297"/>
      <c r="D57" s="297"/>
      <c r="E57" s="297"/>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c r="AN57" s="297"/>
      <c r="AO57" s="297"/>
      <c r="AP57" s="297"/>
      <c r="AQ57" s="297"/>
      <c r="AR57" s="297"/>
      <c r="AS57" s="297"/>
      <c r="AT57" s="297"/>
      <c r="AU57" s="297"/>
      <c r="AV57" s="297"/>
      <c r="AW57" s="297"/>
      <c r="AX57" s="297"/>
      <c r="AY57" s="297"/>
      <c r="AZ57" s="297"/>
      <c r="BA57" s="297"/>
      <c r="BB57" s="297"/>
      <c r="BC57" s="297"/>
      <c r="BD57" s="297"/>
      <c r="BE57" s="297"/>
      <c r="BF57" s="297"/>
      <c r="BG57" s="297"/>
      <c r="BH57" s="297"/>
      <c r="BI57" s="297"/>
      <c r="BJ57" s="297"/>
      <c r="BK57" s="297"/>
      <c r="BL57" s="297"/>
      <c r="BM57" s="297"/>
      <c r="BN57" s="297"/>
      <c r="BO57" s="297"/>
      <c r="BP57" s="297"/>
      <c r="BQ57" s="297"/>
      <c r="BR57" s="297"/>
      <c r="BS57" s="297"/>
      <c r="BT57" s="297"/>
      <c r="BU57" s="297"/>
      <c r="BV57" s="297"/>
      <c r="BW57" s="297"/>
      <c r="BX57" s="297"/>
      <c r="BY57" s="297"/>
      <c r="BZ57" s="297"/>
      <c r="CA57" s="297"/>
      <c r="CB57" s="297"/>
      <c r="CC57" s="297"/>
      <c r="CD57" s="297"/>
      <c r="CE57" s="297"/>
      <c r="CF57" s="297"/>
      <c r="CG57" s="297"/>
      <c r="CH57" s="297"/>
      <c r="CI57" s="297"/>
      <c r="CJ57" s="297"/>
      <c r="CK57" s="297"/>
      <c r="CL57" s="297"/>
      <c r="CM57" s="297"/>
      <c r="CN57" s="297"/>
      <c r="CO57" s="297"/>
      <c r="CP57" s="297"/>
      <c r="CQ57" s="297"/>
      <c r="CR57" s="297"/>
      <c r="CS57" s="297"/>
      <c r="CT57" s="297"/>
      <c r="CU57" s="297"/>
      <c r="CV57" s="297"/>
      <c r="CW57" s="297"/>
      <c r="CX57" s="297"/>
      <c r="CY57" s="297"/>
      <c r="CZ57" s="297"/>
      <c r="DA57" s="297"/>
      <c r="DB57" s="297"/>
      <c r="DC57" s="297"/>
      <c r="DD57" s="297"/>
      <c r="DE57" s="297"/>
      <c r="DF57" s="297"/>
      <c r="DG57" s="297"/>
      <c r="DH57" s="297"/>
      <c r="DI57" s="297"/>
      <c r="DJ57" s="297"/>
      <c r="DK57" s="297"/>
      <c r="DL57" s="297"/>
      <c r="DM57" s="297"/>
      <c r="DN57" s="297"/>
      <c r="DO57" s="297"/>
      <c r="DP57" s="297"/>
      <c r="DQ57" s="297"/>
      <c r="DR57" s="297"/>
      <c r="DS57" s="297"/>
      <c r="DT57" s="297"/>
      <c r="DU57" s="297"/>
      <c r="DV57" s="297"/>
      <c r="DW57" s="297"/>
      <c r="DX57" s="297"/>
      <c r="DY57" s="297"/>
      <c r="DZ57" s="297"/>
      <c r="EA57" s="297"/>
      <c r="EB57" s="297"/>
      <c r="EC57" s="297"/>
      <c r="ED57" s="297"/>
      <c r="EE57" s="297"/>
      <c r="EF57" s="297"/>
      <c r="EG57" s="297"/>
      <c r="EH57" s="297"/>
      <c r="EI57" s="297"/>
      <c r="EJ57" s="297"/>
      <c r="EK57" s="297"/>
      <c r="EL57" s="297"/>
      <c r="EM57" s="297"/>
      <c r="EN57" s="297"/>
      <c r="EO57" s="297"/>
      <c r="EP57" s="297"/>
      <c r="EQ57" s="297"/>
      <c r="ER57" s="297"/>
      <c r="ES57" s="297"/>
      <c r="ET57" s="297"/>
      <c r="EU57" s="297"/>
      <c r="EV57" s="297"/>
      <c r="EW57" s="297"/>
      <c r="EX57" s="297"/>
      <c r="EY57" s="297"/>
      <c r="EZ57" s="297"/>
      <c r="FA57" s="297"/>
      <c r="FB57" s="297"/>
      <c r="FC57" s="297"/>
      <c r="FD57" s="297"/>
      <c r="FE57" s="297"/>
      <c r="FF57" s="297"/>
      <c r="FG57" s="297"/>
      <c r="FH57" s="297"/>
      <c r="FI57" s="297"/>
      <c r="FJ57" s="297"/>
      <c r="FK57" s="297"/>
      <c r="FL57" s="297"/>
      <c r="FM57" s="297"/>
      <c r="FN57" s="297"/>
      <c r="FO57" s="297"/>
      <c r="FP57" s="297"/>
      <c r="FQ57" s="297"/>
      <c r="FR57" s="297"/>
      <c r="FS57" s="297"/>
      <c r="FT57" s="297"/>
      <c r="FU57" s="297"/>
      <c r="FV57" s="297"/>
      <c r="FW57" s="297"/>
      <c r="FX57" s="297"/>
      <c r="FY57" s="297"/>
      <c r="FZ57" s="297"/>
      <c r="GA57" s="297"/>
      <c r="GB57" s="297"/>
      <c r="GC57" s="297"/>
      <c r="GD57" s="297"/>
      <c r="GE57" s="297"/>
      <c r="GF57" s="297"/>
      <c r="GG57" s="297"/>
      <c r="GH57" s="297"/>
      <c r="GI57" s="297"/>
      <c r="GJ57" s="297"/>
      <c r="GK57" s="297"/>
      <c r="GL57" s="297"/>
      <c r="GM57" s="297"/>
      <c r="GN57" s="297"/>
      <c r="GO57" s="297"/>
      <c r="GP57" s="297"/>
      <c r="GQ57" s="297"/>
      <c r="GR57" s="297"/>
      <c r="GS57" s="297"/>
      <c r="GT57" s="297"/>
      <c r="GU57" s="297"/>
      <c r="GV57" s="297"/>
      <c r="GW57" s="297"/>
      <c r="GX57" s="297"/>
      <c r="GY57" s="297"/>
      <c r="GZ57" s="297"/>
      <c r="HA57" s="297"/>
      <c r="HB57" s="297"/>
      <c r="HC57" s="297"/>
      <c r="HD57" s="297"/>
      <c r="HE57" s="297"/>
      <c r="HF57" s="297"/>
      <c r="HG57" s="297"/>
      <c r="HH57" s="297"/>
      <c r="HI57" s="297"/>
      <c r="HJ57" s="297"/>
      <c r="HK57" s="297"/>
      <c r="HL57" s="297"/>
      <c r="HM57" s="297"/>
      <c r="HN57" s="297"/>
      <c r="HO57" s="297"/>
      <c r="HP57" s="297"/>
      <c r="HQ57" s="297"/>
      <c r="HR57" s="297"/>
      <c r="HS57" s="297"/>
      <c r="HT57" s="297"/>
      <c r="HU57" s="297"/>
      <c r="HV57" s="297"/>
      <c r="HW57" s="297"/>
      <c r="HX57" s="297"/>
      <c r="HY57" s="297"/>
      <c r="HZ57" s="297"/>
      <c r="IA57" s="297"/>
      <c r="IB57" s="297"/>
      <c r="IC57" s="297"/>
      <c r="ID57" s="297"/>
      <c r="IE57" s="297"/>
      <c r="IF57" s="297"/>
      <c r="IG57" s="297"/>
      <c r="IH57" s="297"/>
      <c r="II57" s="297"/>
      <c r="IJ57" s="297"/>
      <c r="IK57" s="297"/>
      <c r="IL57" s="297"/>
      <c r="IM57" s="297"/>
      <c r="IN57" s="297"/>
      <c r="IO57" s="297"/>
      <c r="IP57" s="297"/>
      <c r="IQ57" s="297"/>
      <c r="IR57" s="297"/>
      <c r="IS57" s="297"/>
      <c r="IT57" s="297"/>
      <c r="IU57" s="297"/>
      <c r="IV57" s="297"/>
      <c r="IW57" s="297"/>
      <c r="IX57" s="297"/>
      <c r="IY57" s="297"/>
    </row>
    <row r="58" s="282" customFormat="1" ht="24" customHeight="1" spans="1:259">
      <c r="A58" s="297"/>
      <c r="B58" s="297"/>
      <c r="C58" s="297"/>
      <c r="D58" s="297"/>
      <c r="E58" s="297"/>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297"/>
      <c r="AO58" s="297"/>
      <c r="AP58" s="297"/>
      <c r="AQ58" s="297"/>
      <c r="AR58" s="297"/>
      <c r="AS58" s="297"/>
      <c r="AT58" s="297"/>
      <c r="AU58" s="297"/>
      <c r="AV58" s="297"/>
      <c r="AW58" s="297"/>
      <c r="AX58" s="297"/>
      <c r="AY58" s="297"/>
      <c r="AZ58" s="297"/>
      <c r="BA58" s="297"/>
      <c r="BB58" s="297"/>
      <c r="BC58" s="297"/>
      <c r="BD58" s="297"/>
      <c r="BE58" s="297"/>
      <c r="BF58" s="297"/>
      <c r="BG58" s="297"/>
      <c r="BH58" s="297"/>
      <c r="BI58" s="297"/>
      <c r="BJ58" s="297"/>
      <c r="BK58" s="297"/>
      <c r="BL58" s="297"/>
      <c r="BM58" s="297"/>
      <c r="BN58" s="297"/>
      <c r="BO58" s="297"/>
      <c r="BP58" s="297"/>
      <c r="BQ58" s="297"/>
      <c r="BR58" s="297"/>
      <c r="BS58" s="297"/>
      <c r="BT58" s="297"/>
      <c r="BU58" s="297"/>
      <c r="BV58" s="297"/>
      <c r="BW58" s="297"/>
      <c r="BX58" s="297"/>
      <c r="BY58" s="297"/>
      <c r="BZ58" s="297"/>
      <c r="CA58" s="297"/>
      <c r="CB58" s="297"/>
      <c r="CC58" s="297"/>
      <c r="CD58" s="297"/>
      <c r="CE58" s="297"/>
      <c r="CF58" s="297"/>
      <c r="CG58" s="297"/>
      <c r="CH58" s="297"/>
      <c r="CI58" s="297"/>
      <c r="CJ58" s="297"/>
      <c r="CK58" s="297"/>
      <c r="CL58" s="297"/>
      <c r="CM58" s="297"/>
      <c r="CN58" s="297"/>
      <c r="CO58" s="297"/>
      <c r="CP58" s="297"/>
      <c r="CQ58" s="297"/>
      <c r="CR58" s="297"/>
      <c r="CS58" s="297"/>
      <c r="CT58" s="297"/>
      <c r="CU58" s="297"/>
      <c r="CV58" s="297"/>
      <c r="CW58" s="297"/>
      <c r="CX58" s="297"/>
      <c r="CY58" s="297"/>
      <c r="CZ58" s="297"/>
      <c r="DA58" s="297"/>
      <c r="DB58" s="297"/>
      <c r="DC58" s="297"/>
      <c r="DD58" s="297"/>
      <c r="DE58" s="297"/>
      <c r="DF58" s="297"/>
      <c r="DG58" s="297"/>
      <c r="DH58" s="297"/>
      <c r="DI58" s="297"/>
      <c r="DJ58" s="297"/>
      <c r="DK58" s="297"/>
      <c r="DL58" s="297"/>
      <c r="DM58" s="297"/>
      <c r="DN58" s="297"/>
      <c r="DO58" s="297"/>
      <c r="DP58" s="297"/>
      <c r="DQ58" s="297"/>
      <c r="DR58" s="297"/>
      <c r="DS58" s="297"/>
      <c r="DT58" s="297"/>
      <c r="DU58" s="297"/>
      <c r="DV58" s="297"/>
      <c r="DW58" s="297"/>
      <c r="DX58" s="297"/>
      <c r="DY58" s="297"/>
      <c r="DZ58" s="297"/>
      <c r="EA58" s="297"/>
      <c r="EB58" s="297"/>
      <c r="EC58" s="297"/>
      <c r="ED58" s="297"/>
      <c r="EE58" s="297"/>
      <c r="EF58" s="297"/>
      <c r="EG58" s="297"/>
      <c r="EH58" s="297"/>
      <c r="EI58" s="297"/>
      <c r="EJ58" s="297"/>
      <c r="EK58" s="297"/>
      <c r="EL58" s="297"/>
      <c r="EM58" s="297"/>
      <c r="EN58" s="297"/>
      <c r="EO58" s="297"/>
      <c r="EP58" s="297"/>
      <c r="EQ58" s="297"/>
      <c r="ER58" s="297"/>
      <c r="ES58" s="297"/>
      <c r="ET58" s="297"/>
      <c r="EU58" s="297"/>
      <c r="EV58" s="297"/>
      <c r="EW58" s="297"/>
      <c r="EX58" s="297"/>
      <c r="EY58" s="297"/>
      <c r="EZ58" s="297"/>
      <c r="FA58" s="297"/>
      <c r="FB58" s="297"/>
      <c r="FC58" s="297"/>
      <c r="FD58" s="297"/>
      <c r="FE58" s="297"/>
      <c r="FF58" s="297"/>
      <c r="FG58" s="297"/>
      <c r="FH58" s="297"/>
      <c r="FI58" s="297"/>
      <c r="FJ58" s="297"/>
      <c r="FK58" s="297"/>
      <c r="FL58" s="297"/>
      <c r="FM58" s="297"/>
      <c r="FN58" s="297"/>
      <c r="FO58" s="297"/>
      <c r="FP58" s="297"/>
      <c r="FQ58" s="297"/>
      <c r="FR58" s="297"/>
      <c r="FS58" s="297"/>
      <c r="FT58" s="297"/>
      <c r="FU58" s="297"/>
      <c r="FV58" s="297"/>
      <c r="FW58" s="297"/>
      <c r="FX58" s="297"/>
      <c r="FY58" s="297"/>
      <c r="FZ58" s="297"/>
      <c r="GA58" s="297"/>
      <c r="GB58" s="297"/>
      <c r="GC58" s="297"/>
      <c r="GD58" s="297"/>
      <c r="GE58" s="297"/>
      <c r="GF58" s="297"/>
      <c r="GG58" s="297"/>
      <c r="GH58" s="297"/>
      <c r="GI58" s="297"/>
      <c r="GJ58" s="297"/>
      <c r="GK58" s="297"/>
      <c r="GL58" s="297"/>
      <c r="GM58" s="297"/>
      <c r="GN58" s="297"/>
      <c r="GO58" s="297"/>
      <c r="GP58" s="297"/>
      <c r="GQ58" s="297"/>
      <c r="GR58" s="297"/>
      <c r="GS58" s="297"/>
      <c r="GT58" s="297"/>
      <c r="GU58" s="297"/>
      <c r="GV58" s="297"/>
      <c r="GW58" s="297"/>
      <c r="GX58" s="297"/>
      <c r="GY58" s="297"/>
      <c r="GZ58" s="297"/>
      <c r="HA58" s="297"/>
      <c r="HB58" s="297"/>
      <c r="HC58" s="297"/>
      <c r="HD58" s="297"/>
      <c r="HE58" s="297"/>
      <c r="HF58" s="297"/>
      <c r="HG58" s="297"/>
      <c r="HH58" s="297"/>
      <c r="HI58" s="297"/>
      <c r="HJ58" s="297"/>
      <c r="HK58" s="297"/>
      <c r="HL58" s="297"/>
      <c r="HM58" s="297"/>
      <c r="HN58" s="297"/>
      <c r="HO58" s="297"/>
      <c r="HP58" s="297"/>
      <c r="HQ58" s="297"/>
      <c r="HR58" s="297"/>
      <c r="HS58" s="297"/>
      <c r="HT58" s="297"/>
      <c r="HU58" s="297"/>
      <c r="HV58" s="297"/>
      <c r="HW58" s="297"/>
      <c r="HX58" s="297"/>
      <c r="HY58" s="297"/>
      <c r="HZ58" s="297"/>
      <c r="IA58" s="297"/>
      <c r="IB58" s="297"/>
      <c r="IC58" s="297"/>
      <c r="ID58" s="297"/>
      <c r="IE58" s="297"/>
      <c r="IF58" s="297"/>
      <c r="IG58" s="297"/>
      <c r="IH58" s="297"/>
      <c r="II58" s="297"/>
      <c r="IJ58" s="297"/>
      <c r="IK58" s="297"/>
      <c r="IL58" s="297"/>
      <c r="IM58" s="297"/>
      <c r="IN58" s="297"/>
      <c r="IO58" s="297"/>
      <c r="IP58" s="297"/>
      <c r="IQ58" s="297"/>
      <c r="IR58" s="297"/>
      <c r="IS58" s="297"/>
      <c r="IT58" s="297"/>
      <c r="IU58" s="297"/>
      <c r="IV58" s="297"/>
      <c r="IW58" s="297"/>
      <c r="IX58" s="297"/>
      <c r="IY58" s="297"/>
    </row>
    <row r="59" s="282" customFormat="1" ht="24" customHeight="1" spans="1:259">
      <c r="A59" s="297"/>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297"/>
      <c r="AO59" s="297"/>
      <c r="AP59" s="297"/>
      <c r="AQ59" s="297"/>
      <c r="AR59" s="297"/>
      <c r="AS59" s="297"/>
      <c r="AT59" s="297"/>
      <c r="AU59" s="297"/>
      <c r="AV59" s="297"/>
      <c r="AW59" s="297"/>
      <c r="AX59" s="297"/>
      <c r="AY59" s="297"/>
      <c r="AZ59" s="297"/>
      <c r="BA59" s="297"/>
      <c r="BB59" s="297"/>
      <c r="BC59" s="297"/>
      <c r="BD59" s="297"/>
      <c r="BE59" s="297"/>
      <c r="BF59" s="297"/>
      <c r="BG59" s="297"/>
      <c r="BH59" s="297"/>
      <c r="BI59" s="297"/>
      <c r="BJ59" s="297"/>
      <c r="BK59" s="297"/>
      <c r="BL59" s="297"/>
      <c r="BM59" s="297"/>
      <c r="BN59" s="297"/>
      <c r="BO59" s="297"/>
      <c r="BP59" s="297"/>
      <c r="BQ59" s="297"/>
      <c r="BR59" s="297"/>
      <c r="BS59" s="297"/>
      <c r="BT59" s="297"/>
      <c r="BU59" s="297"/>
      <c r="BV59" s="297"/>
      <c r="BW59" s="297"/>
      <c r="BX59" s="297"/>
      <c r="BY59" s="297"/>
      <c r="BZ59" s="297"/>
      <c r="CA59" s="297"/>
      <c r="CB59" s="297"/>
      <c r="CC59" s="297"/>
      <c r="CD59" s="297"/>
      <c r="CE59" s="297"/>
      <c r="CF59" s="297"/>
      <c r="CG59" s="297"/>
      <c r="CH59" s="297"/>
      <c r="CI59" s="297"/>
      <c r="CJ59" s="297"/>
      <c r="CK59" s="297"/>
      <c r="CL59" s="297"/>
      <c r="CM59" s="297"/>
      <c r="CN59" s="297"/>
      <c r="CO59" s="297"/>
      <c r="CP59" s="297"/>
      <c r="CQ59" s="297"/>
      <c r="CR59" s="297"/>
      <c r="CS59" s="297"/>
      <c r="CT59" s="297"/>
      <c r="CU59" s="297"/>
      <c r="CV59" s="297"/>
      <c r="CW59" s="297"/>
      <c r="CX59" s="297"/>
      <c r="CY59" s="297"/>
      <c r="CZ59" s="297"/>
      <c r="DA59" s="297"/>
      <c r="DB59" s="297"/>
      <c r="DC59" s="297"/>
      <c r="DD59" s="297"/>
      <c r="DE59" s="297"/>
      <c r="DF59" s="297"/>
      <c r="DG59" s="297"/>
      <c r="DH59" s="297"/>
      <c r="DI59" s="297"/>
      <c r="DJ59" s="297"/>
      <c r="DK59" s="297"/>
      <c r="DL59" s="297"/>
      <c r="DM59" s="297"/>
      <c r="DN59" s="297"/>
      <c r="DO59" s="297"/>
      <c r="DP59" s="297"/>
      <c r="DQ59" s="297"/>
      <c r="DR59" s="297"/>
      <c r="DS59" s="297"/>
      <c r="DT59" s="297"/>
      <c r="DU59" s="297"/>
      <c r="DV59" s="297"/>
      <c r="DW59" s="297"/>
      <c r="DX59" s="297"/>
      <c r="DY59" s="297"/>
      <c r="DZ59" s="297"/>
      <c r="EA59" s="297"/>
      <c r="EB59" s="297"/>
      <c r="EC59" s="297"/>
      <c r="ED59" s="297"/>
      <c r="EE59" s="297"/>
      <c r="EF59" s="297"/>
      <c r="EG59" s="297"/>
      <c r="EH59" s="297"/>
      <c r="EI59" s="297"/>
      <c r="EJ59" s="297"/>
      <c r="EK59" s="297"/>
      <c r="EL59" s="297"/>
      <c r="EM59" s="297"/>
      <c r="EN59" s="297"/>
      <c r="EO59" s="297"/>
      <c r="EP59" s="297"/>
      <c r="EQ59" s="297"/>
      <c r="ER59" s="297"/>
      <c r="ES59" s="297"/>
      <c r="ET59" s="297"/>
      <c r="EU59" s="297"/>
      <c r="EV59" s="297"/>
      <c r="EW59" s="297"/>
      <c r="EX59" s="297"/>
      <c r="EY59" s="297"/>
      <c r="EZ59" s="297"/>
      <c r="FA59" s="297"/>
      <c r="FB59" s="297"/>
      <c r="FC59" s="297"/>
      <c r="FD59" s="297"/>
      <c r="FE59" s="297"/>
      <c r="FF59" s="297"/>
      <c r="FG59" s="297"/>
      <c r="FH59" s="297"/>
      <c r="FI59" s="297"/>
      <c r="FJ59" s="297"/>
      <c r="FK59" s="297"/>
      <c r="FL59" s="297"/>
      <c r="FM59" s="297"/>
      <c r="FN59" s="297"/>
      <c r="FO59" s="297"/>
      <c r="FP59" s="297"/>
      <c r="FQ59" s="297"/>
      <c r="FR59" s="297"/>
      <c r="FS59" s="297"/>
      <c r="FT59" s="297"/>
      <c r="FU59" s="297"/>
      <c r="FV59" s="297"/>
      <c r="FW59" s="297"/>
      <c r="FX59" s="297"/>
      <c r="FY59" s="297"/>
      <c r="FZ59" s="297"/>
      <c r="GA59" s="297"/>
      <c r="GB59" s="297"/>
      <c r="GC59" s="297"/>
      <c r="GD59" s="297"/>
      <c r="GE59" s="297"/>
      <c r="GF59" s="297"/>
      <c r="GG59" s="297"/>
      <c r="GH59" s="297"/>
      <c r="GI59" s="297"/>
      <c r="GJ59" s="297"/>
      <c r="GK59" s="297"/>
      <c r="GL59" s="297"/>
      <c r="GM59" s="297"/>
      <c r="GN59" s="297"/>
      <c r="GO59" s="297"/>
      <c r="GP59" s="297"/>
      <c r="GQ59" s="297"/>
      <c r="GR59" s="297"/>
      <c r="GS59" s="297"/>
      <c r="GT59" s="297"/>
      <c r="GU59" s="297"/>
      <c r="GV59" s="297"/>
      <c r="GW59" s="297"/>
      <c r="GX59" s="297"/>
      <c r="GY59" s="297"/>
      <c r="GZ59" s="297"/>
      <c r="HA59" s="297"/>
      <c r="HB59" s="297"/>
      <c r="HC59" s="297"/>
      <c r="HD59" s="297"/>
      <c r="HE59" s="297"/>
      <c r="HF59" s="297"/>
      <c r="HG59" s="297"/>
      <c r="HH59" s="297"/>
      <c r="HI59" s="297"/>
      <c r="HJ59" s="297"/>
      <c r="HK59" s="297"/>
      <c r="HL59" s="297"/>
      <c r="HM59" s="297"/>
      <c r="HN59" s="297"/>
      <c r="HO59" s="297"/>
      <c r="HP59" s="297"/>
      <c r="HQ59" s="297"/>
      <c r="HR59" s="297"/>
      <c r="HS59" s="297"/>
      <c r="HT59" s="297"/>
      <c r="HU59" s="297"/>
      <c r="HV59" s="297"/>
      <c r="HW59" s="297"/>
      <c r="HX59" s="297"/>
      <c r="HY59" s="297"/>
      <c r="HZ59" s="297"/>
      <c r="IA59" s="297"/>
      <c r="IB59" s="297"/>
      <c r="IC59" s="297"/>
      <c r="ID59" s="297"/>
      <c r="IE59" s="297"/>
      <c r="IF59" s="297"/>
      <c r="IG59" s="297"/>
      <c r="IH59" s="297"/>
      <c r="II59" s="297"/>
      <c r="IJ59" s="297"/>
      <c r="IK59" s="297"/>
      <c r="IL59" s="297"/>
      <c r="IM59" s="297"/>
      <c r="IN59" s="297"/>
      <c r="IO59" s="297"/>
      <c r="IP59" s="297"/>
      <c r="IQ59" s="297"/>
      <c r="IR59" s="297"/>
      <c r="IS59" s="297"/>
      <c r="IT59" s="297"/>
      <c r="IU59" s="297"/>
      <c r="IV59" s="297"/>
      <c r="IW59" s="297"/>
      <c r="IX59" s="297"/>
      <c r="IY59" s="297"/>
    </row>
    <row r="60" s="282" customFormat="1" ht="24" customHeight="1" spans="1:259">
      <c r="A60" s="297"/>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297"/>
      <c r="AP60" s="297"/>
      <c r="AQ60" s="297"/>
      <c r="AR60" s="297"/>
      <c r="AS60" s="297"/>
      <c r="AT60" s="297"/>
      <c r="AU60" s="297"/>
      <c r="AV60" s="297"/>
      <c r="AW60" s="297"/>
      <c r="AX60" s="297"/>
      <c r="AY60" s="297"/>
      <c r="AZ60" s="297"/>
      <c r="BA60" s="297"/>
      <c r="BB60" s="297"/>
      <c r="BC60" s="297"/>
      <c r="BD60" s="297"/>
      <c r="BE60" s="297"/>
      <c r="BF60" s="297"/>
      <c r="BG60" s="297"/>
      <c r="BH60" s="297"/>
      <c r="BI60" s="297"/>
      <c r="BJ60" s="297"/>
      <c r="BK60" s="297"/>
      <c r="BL60" s="297"/>
      <c r="BM60" s="297"/>
      <c r="BN60" s="297"/>
      <c r="BO60" s="297"/>
      <c r="BP60" s="297"/>
      <c r="BQ60" s="297"/>
      <c r="BR60" s="297"/>
      <c r="BS60" s="297"/>
      <c r="BT60" s="297"/>
      <c r="BU60" s="297"/>
      <c r="BV60" s="297"/>
      <c r="BW60" s="297"/>
      <c r="BX60" s="297"/>
      <c r="BY60" s="297"/>
      <c r="BZ60" s="297"/>
      <c r="CA60" s="297"/>
      <c r="CB60" s="297"/>
      <c r="CC60" s="297"/>
      <c r="CD60" s="297"/>
      <c r="CE60" s="297"/>
      <c r="CF60" s="297"/>
      <c r="CG60" s="297"/>
      <c r="CH60" s="297"/>
      <c r="CI60" s="297"/>
      <c r="CJ60" s="297"/>
      <c r="CK60" s="297"/>
      <c r="CL60" s="297"/>
      <c r="CM60" s="297"/>
      <c r="CN60" s="297"/>
      <c r="CO60" s="297"/>
      <c r="CP60" s="297"/>
      <c r="CQ60" s="297"/>
      <c r="CR60" s="297"/>
      <c r="CS60" s="297"/>
      <c r="CT60" s="297"/>
      <c r="CU60" s="297"/>
      <c r="CV60" s="297"/>
      <c r="CW60" s="297"/>
      <c r="CX60" s="297"/>
      <c r="CY60" s="297"/>
      <c r="CZ60" s="297"/>
      <c r="DA60" s="297"/>
      <c r="DB60" s="297"/>
      <c r="DC60" s="297"/>
      <c r="DD60" s="297"/>
      <c r="DE60" s="297"/>
      <c r="DF60" s="297"/>
      <c r="DG60" s="297"/>
      <c r="DH60" s="297"/>
      <c r="DI60" s="297"/>
      <c r="DJ60" s="297"/>
      <c r="DK60" s="297"/>
      <c r="DL60" s="297"/>
      <c r="DM60" s="297"/>
      <c r="DN60" s="297"/>
      <c r="DO60" s="297"/>
      <c r="DP60" s="297"/>
      <c r="DQ60" s="297"/>
      <c r="DR60" s="297"/>
      <c r="DS60" s="297"/>
      <c r="DT60" s="297"/>
      <c r="DU60" s="297"/>
      <c r="DV60" s="297"/>
      <c r="DW60" s="297"/>
      <c r="DX60" s="297"/>
      <c r="DY60" s="297"/>
      <c r="DZ60" s="297"/>
      <c r="EA60" s="297"/>
      <c r="EB60" s="297"/>
      <c r="EC60" s="297"/>
      <c r="ED60" s="297"/>
      <c r="EE60" s="297"/>
      <c r="EF60" s="297"/>
      <c r="EG60" s="297"/>
      <c r="EH60" s="297"/>
      <c r="EI60" s="297"/>
      <c r="EJ60" s="297"/>
      <c r="EK60" s="297"/>
      <c r="EL60" s="297"/>
      <c r="EM60" s="297"/>
      <c r="EN60" s="297"/>
      <c r="EO60" s="297"/>
      <c r="EP60" s="297"/>
      <c r="EQ60" s="297"/>
      <c r="ER60" s="297"/>
      <c r="ES60" s="297"/>
      <c r="ET60" s="297"/>
      <c r="EU60" s="297"/>
      <c r="EV60" s="297"/>
      <c r="EW60" s="297"/>
      <c r="EX60" s="297"/>
      <c r="EY60" s="297"/>
      <c r="EZ60" s="297"/>
      <c r="FA60" s="297"/>
      <c r="FB60" s="297"/>
      <c r="FC60" s="297"/>
      <c r="FD60" s="297"/>
      <c r="FE60" s="297"/>
      <c r="FF60" s="297"/>
      <c r="FG60" s="297"/>
      <c r="FH60" s="297"/>
      <c r="FI60" s="297"/>
      <c r="FJ60" s="297"/>
      <c r="FK60" s="297"/>
      <c r="FL60" s="297"/>
      <c r="FM60" s="297"/>
      <c r="FN60" s="297"/>
      <c r="FO60" s="297"/>
      <c r="FP60" s="297"/>
      <c r="FQ60" s="297"/>
      <c r="FR60" s="297"/>
      <c r="FS60" s="297"/>
      <c r="FT60" s="297"/>
      <c r="FU60" s="297"/>
      <c r="FV60" s="297"/>
      <c r="FW60" s="297"/>
      <c r="FX60" s="297"/>
      <c r="FY60" s="297"/>
      <c r="FZ60" s="297"/>
      <c r="GA60" s="297"/>
      <c r="GB60" s="297"/>
      <c r="GC60" s="297"/>
      <c r="GD60" s="297"/>
      <c r="GE60" s="297"/>
      <c r="GF60" s="297"/>
      <c r="GG60" s="297"/>
      <c r="GH60" s="297"/>
      <c r="GI60" s="297"/>
      <c r="GJ60" s="297"/>
      <c r="GK60" s="297"/>
      <c r="GL60" s="297"/>
      <c r="GM60" s="297"/>
      <c r="GN60" s="297"/>
      <c r="GO60" s="297"/>
      <c r="GP60" s="297"/>
      <c r="GQ60" s="297"/>
      <c r="GR60" s="297"/>
      <c r="GS60" s="297"/>
      <c r="GT60" s="297"/>
      <c r="GU60" s="297"/>
      <c r="GV60" s="297"/>
      <c r="GW60" s="297"/>
      <c r="GX60" s="297"/>
      <c r="GY60" s="297"/>
      <c r="GZ60" s="297"/>
      <c r="HA60" s="297"/>
      <c r="HB60" s="297"/>
      <c r="HC60" s="297"/>
      <c r="HD60" s="297"/>
      <c r="HE60" s="297"/>
      <c r="HF60" s="297"/>
      <c r="HG60" s="297"/>
      <c r="HH60" s="297"/>
      <c r="HI60" s="297"/>
      <c r="HJ60" s="297"/>
      <c r="HK60" s="297"/>
      <c r="HL60" s="297"/>
      <c r="HM60" s="297"/>
      <c r="HN60" s="297"/>
      <c r="HO60" s="297"/>
      <c r="HP60" s="297"/>
      <c r="HQ60" s="297"/>
      <c r="HR60" s="297"/>
      <c r="HS60" s="297"/>
      <c r="HT60" s="297"/>
      <c r="HU60" s="297"/>
      <c r="HV60" s="297"/>
      <c r="HW60" s="297"/>
      <c r="HX60" s="297"/>
      <c r="HY60" s="297"/>
      <c r="HZ60" s="297"/>
      <c r="IA60" s="297"/>
      <c r="IB60" s="297"/>
      <c r="IC60" s="297"/>
      <c r="ID60" s="297"/>
      <c r="IE60" s="297"/>
      <c r="IF60" s="297"/>
      <c r="IG60" s="297"/>
      <c r="IH60" s="297"/>
      <c r="II60" s="297"/>
      <c r="IJ60" s="297"/>
      <c r="IK60" s="297"/>
      <c r="IL60" s="297"/>
      <c r="IM60" s="297"/>
      <c r="IN60" s="297"/>
      <c r="IO60" s="297"/>
      <c r="IP60" s="297"/>
      <c r="IQ60" s="297"/>
      <c r="IR60" s="297"/>
      <c r="IS60" s="297"/>
      <c r="IT60" s="297"/>
      <c r="IU60" s="297"/>
      <c r="IV60" s="297"/>
      <c r="IW60" s="297"/>
      <c r="IX60" s="297"/>
      <c r="IY60" s="297"/>
    </row>
    <row r="61" s="282" customFormat="1" ht="24" customHeight="1" spans="1:259">
      <c r="A61" s="297"/>
      <c r="B61" s="297"/>
      <c r="C61" s="297"/>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297"/>
      <c r="AU61" s="297"/>
      <c r="AV61" s="297"/>
      <c r="AW61" s="297"/>
      <c r="AX61" s="297"/>
      <c r="AY61" s="297"/>
      <c r="AZ61" s="297"/>
      <c r="BA61" s="297"/>
      <c r="BB61" s="297"/>
      <c r="BC61" s="297"/>
      <c r="BD61" s="297"/>
      <c r="BE61" s="297"/>
      <c r="BF61" s="297"/>
      <c r="BG61" s="297"/>
      <c r="BH61" s="297"/>
      <c r="BI61" s="297"/>
      <c r="BJ61" s="297"/>
      <c r="BK61" s="297"/>
      <c r="BL61" s="297"/>
      <c r="BM61" s="297"/>
      <c r="BN61" s="297"/>
      <c r="BO61" s="297"/>
      <c r="BP61" s="297"/>
      <c r="BQ61" s="297"/>
      <c r="BR61" s="297"/>
      <c r="BS61" s="297"/>
      <c r="BT61" s="297"/>
      <c r="BU61" s="297"/>
      <c r="BV61" s="297"/>
      <c r="BW61" s="297"/>
      <c r="BX61" s="297"/>
      <c r="BY61" s="297"/>
      <c r="BZ61" s="297"/>
      <c r="CA61" s="297"/>
      <c r="CB61" s="297"/>
      <c r="CC61" s="297"/>
      <c r="CD61" s="297"/>
      <c r="CE61" s="297"/>
      <c r="CF61" s="297"/>
      <c r="CG61" s="297"/>
      <c r="CH61" s="297"/>
      <c r="CI61" s="297"/>
      <c r="CJ61" s="297"/>
      <c r="CK61" s="297"/>
      <c r="CL61" s="297"/>
      <c r="CM61" s="297"/>
      <c r="CN61" s="297"/>
      <c r="CO61" s="297"/>
      <c r="CP61" s="297"/>
      <c r="CQ61" s="297"/>
      <c r="CR61" s="297"/>
      <c r="CS61" s="297"/>
      <c r="CT61" s="297"/>
      <c r="CU61" s="297"/>
      <c r="CV61" s="297"/>
      <c r="CW61" s="297"/>
      <c r="CX61" s="297"/>
      <c r="CY61" s="297"/>
      <c r="CZ61" s="297"/>
      <c r="DA61" s="297"/>
      <c r="DB61" s="297"/>
      <c r="DC61" s="297"/>
      <c r="DD61" s="297"/>
      <c r="DE61" s="297"/>
      <c r="DF61" s="297"/>
      <c r="DG61" s="297"/>
      <c r="DH61" s="297"/>
      <c r="DI61" s="297"/>
      <c r="DJ61" s="297"/>
      <c r="DK61" s="297"/>
      <c r="DL61" s="297"/>
      <c r="DM61" s="297"/>
      <c r="DN61" s="297"/>
      <c r="DO61" s="297"/>
      <c r="DP61" s="297"/>
      <c r="DQ61" s="297"/>
      <c r="DR61" s="297"/>
      <c r="DS61" s="297"/>
      <c r="DT61" s="297"/>
      <c r="DU61" s="297"/>
      <c r="DV61" s="297"/>
      <c r="DW61" s="297"/>
      <c r="DX61" s="297"/>
      <c r="DY61" s="297"/>
      <c r="DZ61" s="297"/>
      <c r="EA61" s="297"/>
      <c r="EB61" s="297"/>
      <c r="EC61" s="297"/>
      <c r="ED61" s="297"/>
      <c r="EE61" s="297"/>
      <c r="EF61" s="297"/>
      <c r="EG61" s="297"/>
      <c r="EH61" s="297"/>
      <c r="EI61" s="297"/>
      <c r="EJ61" s="297"/>
      <c r="EK61" s="297"/>
      <c r="EL61" s="297"/>
      <c r="EM61" s="297"/>
      <c r="EN61" s="297"/>
      <c r="EO61" s="297"/>
      <c r="EP61" s="297"/>
      <c r="EQ61" s="297"/>
      <c r="ER61" s="297"/>
      <c r="ES61" s="297"/>
      <c r="ET61" s="297"/>
      <c r="EU61" s="297"/>
      <c r="EV61" s="297"/>
      <c r="EW61" s="297"/>
      <c r="EX61" s="297"/>
      <c r="EY61" s="297"/>
      <c r="EZ61" s="297"/>
      <c r="FA61" s="297"/>
      <c r="FB61" s="297"/>
      <c r="FC61" s="297"/>
      <c r="FD61" s="297"/>
      <c r="FE61" s="297"/>
      <c r="FF61" s="297"/>
      <c r="FG61" s="297"/>
      <c r="FH61" s="297"/>
      <c r="FI61" s="297"/>
      <c r="FJ61" s="297"/>
      <c r="FK61" s="297"/>
      <c r="FL61" s="297"/>
      <c r="FM61" s="297"/>
      <c r="FN61" s="297"/>
      <c r="FO61" s="297"/>
      <c r="FP61" s="297"/>
      <c r="FQ61" s="297"/>
      <c r="FR61" s="297"/>
      <c r="FS61" s="297"/>
      <c r="FT61" s="297"/>
      <c r="FU61" s="297"/>
      <c r="FV61" s="297"/>
      <c r="FW61" s="297"/>
      <c r="FX61" s="297"/>
      <c r="FY61" s="297"/>
      <c r="FZ61" s="297"/>
      <c r="GA61" s="297"/>
      <c r="GB61" s="297"/>
      <c r="GC61" s="297"/>
      <c r="GD61" s="297"/>
      <c r="GE61" s="297"/>
      <c r="GF61" s="297"/>
      <c r="GG61" s="297"/>
      <c r="GH61" s="297"/>
      <c r="GI61" s="297"/>
      <c r="GJ61" s="297"/>
      <c r="GK61" s="297"/>
      <c r="GL61" s="297"/>
      <c r="GM61" s="297"/>
      <c r="GN61" s="297"/>
      <c r="GO61" s="297"/>
      <c r="GP61" s="297"/>
      <c r="GQ61" s="297"/>
      <c r="GR61" s="297"/>
      <c r="GS61" s="297"/>
      <c r="GT61" s="297"/>
      <c r="GU61" s="297"/>
      <c r="GV61" s="297"/>
      <c r="GW61" s="297"/>
      <c r="GX61" s="297"/>
      <c r="GY61" s="297"/>
      <c r="GZ61" s="297"/>
      <c r="HA61" s="297"/>
      <c r="HB61" s="297"/>
      <c r="HC61" s="297"/>
      <c r="HD61" s="297"/>
      <c r="HE61" s="297"/>
      <c r="HF61" s="297"/>
      <c r="HG61" s="297"/>
      <c r="HH61" s="297"/>
      <c r="HI61" s="297"/>
      <c r="HJ61" s="297"/>
      <c r="HK61" s="297"/>
      <c r="HL61" s="297"/>
      <c r="HM61" s="297"/>
      <c r="HN61" s="297"/>
      <c r="HO61" s="297"/>
      <c r="HP61" s="297"/>
      <c r="HQ61" s="297"/>
      <c r="HR61" s="297"/>
      <c r="HS61" s="297"/>
      <c r="HT61" s="297"/>
      <c r="HU61" s="297"/>
      <c r="HV61" s="297"/>
      <c r="HW61" s="297"/>
      <c r="HX61" s="297"/>
      <c r="HY61" s="297"/>
      <c r="HZ61" s="297"/>
      <c r="IA61" s="297"/>
      <c r="IB61" s="297"/>
      <c r="IC61" s="297"/>
      <c r="ID61" s="297"/>
      <c r="IE61" s="297"/>
      <c r="IF61" s="297"/>
      <c r="IG61" s="297"/>
      <c r="IH61" s="297"/>
      <c r="II61" s="297"/>
      <c r="IJ61" s="297"/>
      <c r="IK61" s="297"/>
      <c r="IL61" s="297"/>
      <c r="IM61" s="297"/>
      <c r="IN61" s="297"/>
      <c r="IO61" s="297"/>
      <c r="IP61" s="297"/>
      <c r="IQ61" s="297"/>
      <c r="IR61" s="297"/>
      <c r="IS61" s="297"/>
      <c r="IT61" s="297"/>
      <c r="IU61" s="297"/>
      <c r="IV61" s="297"/>
      <c r="IW61" s="297"/>
      <c r="IX61" s="297"/>
      <c r="IY61" s="297"/>
    </row>
    <row r="62" s="282" customFormat="1" ht="24" customHeight="1" spans="1:259">
      <c r="A62" s="297"/>
      <c r="B62" s="297"/>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7"/>
      <c r="AY62" s="297"/>
      <c r="AZ62" s="297"/>
      <c r="BA62" s="297"/>
      <c r="BB62" s="297"/>
      <c r="BC62" s="297"/>
      <c r="BD62" s="297"/>
      <c r="BE62" s="297"/>
      <c r="BF62" s="297"/>
      <c r="BG62" s="297"/>
      <c r="BH62" s="297"/>
      <c r="BI62" s="297"/>
      <c r="BJ62" s="297"/>
      <c r="BK62" s="297"/>
      <c r="BL62" s="297"/>
      <c r="BM62" s="297"/>
      <c r="BN62" s="297"/>
      <c r="BO62" s="297"/>
      <c r="BP62" s="297"/>
      <c r="BQ62" s="297"/>
      <c r="BR62" s="297"/>
      <c r="BS62" s="297"/>
      <c r="BT62" s="297"/>
      <c r="BU62" s="297"/>
      <c r="BV62" s="297"/>
      <c r="BW62" s="297"/>
      <c r="BX62" s="297"/>
      <c r="BY62" s="297"/>
      <c r="BZ62" s="297"/>
      <c r="CA62" s="297"/>
      <c r="CB62" s="297"/>
      <c r="CC62" s="297"/>
      <c r="CD62" s="297"/>
      <c r="CE62" s="297"/>
      <c r="CF62" s="297"/>
      <c r="CG62" s="297"/>
      <c r="CH62" s="297"/>
      <c r="CI62" s="297"/>
      <c r="CJ62" s="297"/>
      <c r="CK62" s="297"/>
      <c r="CL62" s="297"/>
      <c r="CM62" s="297"/>
      <c r="CN62" s="297"/>
      <c r="CO62" s="297"/>
      <c r="CP62" s="297"/>
      <c r="CQ62" s="297"/>
      <c r="CR62" s="297"/>
      <c r="CS62" s="297"/>
      <c r="CT62" s="297"/>
      <c r="CU62" s="297"/>
      <c r="CV62" s="297"/>
      <c r="CW62" s="297"/>
      <c r="CX62" s="297"/>
      <c r="CY62" s="297"/>
      <c r="CZ62" s="297"/>
      <c r="DA62" s="297"/>
      <c r="DB62" s="297"/>
      <c r="DC62" s="297"/>
      <c r="DD62" s="297"/>
      <c r="DE62" s="297"/>
      <c r="DF62" s="297"/>
      <c r="DG62" s="297"/>
      <c r="DH62" s="297"/>
      <c r="DI62" s="297"/>
      <c r="DJ62" s="297"/>
      <c r="DK62" s="297"/>
      <c r="DL62" s="297"/>
      <c r="DM62" s="297"/>
      <c r="DN62" s="297"/>
      <c r="DO62" s="297"/>
      <c r="DP62" s="297"/>
      <c r="DQ62" s="297"/>
      <c r="DR62" s="297"/>
      <c r="DS62" s="297"/>
      <c r="DT62" s="297"/>
      <c r="DU62" s="297"/>
      <c r="DV62" s="297"/>
      <c r="DW62" s="297"/>
      <c r="DX62" s="297"/>
      <c r="DY62" s="297"/>
      <c r="DZ62" s="297"/>
      <c r="EA62" s="297"/>
      <c r="EB62" s="297"/>
      <c r="EC62" s="297"/>
      <c r="ED62" s="297"/>
      <c r="EE62" s="297"/>
      <c r="EF62" s="297"/>
      <c r="EG62" s="297"/>
      <c r="EH62" s="297"/>
      <c r="EI62" s="297"/>
      <c r="EJ62" s="297"/>
      <c r="EK62" s="297"/>
      <c r="EL62" s="297"/>
      <c r="EM62" s="297"/>
      <c r="EN62" s="297"/>
      <c r="EO62" s="297"/>
      <c r="EP62" s="297"/>
      <c r="EQ62" s="297"/>
      <c r="ER62" s="297"/>
      <c r="ES62" s="297"/>
      <c r="ET62" s="297"/>
      <c r="EU62" s="297"/>
      <c r="EV62" s="297"/>
      <c r="EW62" s="297"/>
      <c r="EX62" s="297"/>
      <c r="EY62" s="297"/>
      <c r="EZ62" s="297"/>
      <c r="FA62" s="297"/>
      <c r="FB62" s="297"/>
      <c r="FC62" s="297"/>
      <c r="FD62" s="297"/>
      <c r="FE62" s="297"/>
      <c r="FF62" s="297"/>
      <c r="FG62" s="297"/>
      <c r="FH62" s="297"/>
      <c r="FI62" s="297"/>
      <c r="FJ62" s="297"/>
      <c r="FK62" s="297"/>
      <c r="FL62" s="297"/>
      <c r="FM62" s="297"/>
      <c r="FN62" s="297"/>
      <c r="FO62" s="297"/>
      <c r="FP62" s="297"/>
      <c r="FQ62" s="297"/>
      <c r="FR62" s="297"/>
      <c r="FS62" s="297"/>
      <c r="FT62" s="297"/>
      <c r="FU62" s="297"/>
      <c r="FV62" s="297"/>
      <c r="FW62" s="297"/>
      <c r="FX62" s="297"/>
      <c r="FY62" s="297"/>
      <c r="FZ62" s="297"/>
      <c r="GA62" s="297"/>
      <c r="GB62" s="297"/>
      <c r="GC62" s="297"/>
      <c r="GD62" s="297"/>
      <c r="GE62" s="297"/>
      <c r="GF62" s="297"/>
      <c r="GG62" s="297"/>
      <c r="GH62" s="297"/>
      <c r="GI62" s="297"/>
      <c r="GJ62" s="297"/>
      <c r="GK62" s="297"/>
      <c r="GL62" s="297"/>
      <c r="GM62" s="297"/>
      <c r="GN62" s="297"/>
      <c r="GO62" s="297"/>
      <c r="GP62" s="297"/>
      <c r="GQ62" s="297"/>
      <c r="GR62" s="297"/>
      <c r="GS62" s="297"/>
      <c r="GT62" s="297"/>
      <c r="GU62" s="297"/>
      <c r="GV62" s="297"/>
      <c r="GW62" s="297"/>
      <c r="GX62" s="297"/>
      <c r="GY62" s="297"/>
      <c r="GZ62" s="297"/>
      <c r="HA62" s="297"/>
      <c r="HB62" s="297"/>
      <c r="HC62" s="297"/>
      <c r="HD62" s="297"/>
      <c r="HE62" s="297"/>
      <c r="HF62" s="297"/>
      <c r="HG62" s="297"/>
      <c r="HH62" s="297"/>
      <c r="HI62" s="297"/>
      <c r="HJ62" s="297"/>
      <c r="HK62" s="297"/>
      <c r="HL62" s="297"/>
      <c r="HM62" s="297"/>
      <c r="HN62" s="297"/>
      <c r="HO62" s="297"/>
      <c r="HP62" s="297"/>
      <c r="HQ62" s="297"/>
      <c r="HR62" s="297"/>
      <c r="HS62" s="297"/>
      <c r="HT62" s="297"/>
      <c r="HU62" s="297"/>
      <c r="HV62" s="297"/>
      <c r="HW62" s="297"/>
      <c r="HX62" s="297"/>
      <c r="HY62" s="297"/>
      <c r="HZ62" s="297"/>
      <c r="IA62" s="297"/>
      <c r="IB62" s="297"/>
      <c r="IC62" s="297"/>
      <c r="ID62" s="297"/>
      <c r="IE62" s="297"/>
      <c r="IF62" s="297"/>
      <c r="IG62" s="297"/>
      <c r="IH62" s="297"/>
      <c r="II62" s="297"/>
      <c r="IJ62" s="297"/>
      <c r="IK62" s="297"/>
      <c r="IL62" s="297"/>
      <c r="IM62" s="297"/>
      <c r="IN62" s="297"/>
      <c r="IO62" s="297"/>
      <c r="IP62" s="297"/>
      <c r="IQ62" s="297"/>
      <c r="IR62" s="297"/>
      <c r="IS62" s="297"/>
      <c r="IT62" s="297"/>
      <c r="IU62" s="297"/>
      <c r="IV62" s="297"/>
      <c r="IW62" s="297"/>
      <c r="IX62" s="297"/>
      <c r="IY62" s="297"/>
    </row>
    <row r="63" s="282" customFormat="1" ht="24" customHeight="1" spans="1:259">
      <c r="A63" s="297"/>
      <c r="B63" s="297"/>
      <c r="C63" s="297"/>
      <c r="D63" s="297"/>
      <c r="E63" s="297"/>
      <c r="F63" s="297"/>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7"/>
      <c r="AP63" s="297"/>
      <c r="AQ63" s="297"/>
      <c r="AR63" s="297"/>
      <c r="AS63" s="297"/>
      <c r="AT63" s="297"/>
      <c r="AU63" s="297"/>
      <c r="AV63" s="297"/>
      <c r="AW63" s="297"/>
      <c r="AX63" s="297"/>
      <c r="AY63" s="297"/>
      <c r="AZ63" s="297"/>
      <c r="BA63" s="297"/>
      <c r="BB63" s="297"/>
      <c r="BC63" s="297"/>
      <c r="BD63" s="297"/>
      <c r="BE63" s="297"/>
      <c r="BF63" s="297"/>
      <c r="BG63" s="297"/>
      <c r="BH63" s="297"/>
      <c r="BI63" s="297"/>
      <c r="BJ63" s="297"/>
      <c r="BK63" s="297"/>
      <c r="BL63" s="297"/>
      <c r="BM63" s="297"/>
      <c r="BN63" s="297"/>
      <c r="BO63" s="297"/>
      <c r="BP63" s="297"/>
      <c r="BQ63" s="297"/>
      <c r="BR63" s="297"/>
      <c r="BS63" s="297"/>
      <c r="BT63" s="297"/>
      <c r="BU63" s="297"/>
      <c r="BV63" s="297"/>
      <c r="BW63" s="297"/>
      <c r="BX63" s="297"/>
      <c r="BY63" s="297"/>
      <c r="BZ63" s="297"/>
      <c r="CA63" s="297"/>
      <c r="CB63" s="297"/>
      <c r="CC63" s="297"/>
      <c r="CD63" s="297"/>
      <c r="CE63" s="297"/>
      <c r="CF63" s="297"/>
      <c r="CG63" s="297"/>
      <c r="CH63" s="297"/>
      <c r="CI63" s="297"/>
      <c r="CJ63" s="297"/>
      <c r="CK63" s="297"/>
      <c r="CL63" s="297"/>
      <c r="CM63" s="297"/>
      <c r="CN63" s="297"/>
      <c r="CO63" s="297"/>
      <c r="CP63" s="297"/>
      <c r="CQ63" s="297"/>
      <c r="CR63" s="297"/>
      <c r="CS63" s="297"/>
      <c r="CT63" s="297"/>
      <c r="CU63" s="297"/>
      <c r="CV63" s="297"/>
      <c r="CW63" s="297"/>
      <c r="CX63" s="297"/>
      <c r="CY63" s="297"/>
      <c r="CZ63" s="297"/>
      <c r="DA63" s="297"/>
      <c r="DB63" s="297"/>
      <c r="DC63" s="297"/>
      <c r="DD63" s="297"/>
      <c r="DE63" s="297"/>
      <c r="DF63" s="297"/>
      <c r="DG63" s="297"/>
      <c r="DH63" s="297"/>
      <c r="DI63" s="297"/>
      <c r="DJ63" s="297"/>
      <c r="DK63" s="297"/>
      <c r="DL63" s="297"/>
      <c r="DM63" s="297"/>
      <c r="DN63" s="297"/>
      <c r="DO63" s="297"/>
      <c r="DP63" s="297"/>
      <c r="DQ63" s="297"/>
      <c r="DR63" s="297"/>
      <c r="DS63" s="297"/>
      <c r="DT63" s="297"/>
      <c r="DU63" s="297"/>
      <c r="DV63" s="297"/>
      <c r="DW63" s="297"/>
      <c r="DX63" s="297"/>
      <c r="DY63" s="297"/>
      <c r="DZ63" s="297"/>
      <c r="EA63" s="297"/>
      <c r="EB63" s="297"/>
      <c r="EC63" s="297"/>
      <c r="ED63" s="297"/>
      <c r="EE63" s="297"/>
      <c r="EF63" s="297"/>
      <c r="EG63" s="297"/>
      <c r="EH63" s="297"/>
      <c r="EI63" s="297"/>
      <c r="EJ63" s="297"/>
      <c r="EK63" s="297"/>
      <c r="EL63" s="297"/>
      <c r="EM63" s="297"/>
      <c r="EN63" s="297"/>
      <c r="EO63" s="297"/>
      <c r="EP63" s="297"/>
      <c r="EQ63" s="297"/>
      <c r="ER63" s="297"/>
      <c r="ES63" s="297"/>
      <c r="ET63" s="297"/>
      <c r="EU63" s="297"/>
      <c r="EV63" s="297"/>
      <c r="EW63" s="297"/>
      <c r="EX63" s="297"/>
      <c r="EY63" s="297"/>
      <c r="EZ63" s="297"/>
      <c r="FA63" s="297"/>
      <c r="FB63" s="297"/>
      <c r="FC63" s="297"/>
      <c r="FD63" s="297"/>
      <c r="FE63" s="297"/>
      <c r="FF63" s="297"/>
      <c r="FG63" s="297"/>
      <c r="FH63" s="297"/>
      <c r="FI63" s="297"/>
      <c r="FJ63" s="297"/>
      <c r="FK63" s="297"/>
      <c r="FL63" s="297"/>
      <c r="FM63" s="297"/>
      <c r="FN63" s="297"/>
      <c r="FO63" s="297"/>
      <c r="FP63" s="297"/>
      <c r="FQ63" s="297"/>
      <c r="FR63" s="297"/>
      <c r="FS63" s="297"/>
      <c r="FT63" s="297"/>
      <c r="FU63" s="297"/>
      <c r="FV63" s="297"/>
      <c r="FW63" s="297"/>
      <c r="FX63" s="297"/>
      <c r="FY63" s="297"/>
      <c r="FZ63" s="297"/>
      <c r="GA63" s="297"/>
      <c r="GB63" s="297"/>
      <c r="GC63" s="297"/>
      <c r="GD63" s="297"/>
      <c r="GE63" s="297"/>
      <c r="GF63" s="297"/>
      <c r="GG63" s="297"/>
      <c r="GH63" s="297"/>
      <c r="GI63" s="297"/>
      <c r="GJ63" s="297"/>
      <c r="GK63" s="297"/>
      <c r="GL63" s="297"/>
      <c r="GM63" s="297"/>
      <c r="GN63" s="297"/>
      <c r="GO63" s="297"/>
      <c r="GP63" s="297"/>
      <c r="GQ63" s="297"/>
      <c r="GR63" s="297"/>
      <c r="GS63" s="297"/>
      <c r="GT63" s="297"/>
      <c r="GU63" s="297"/>
      <c r="GV63" s="297"/>
      <c r="GW63" s="297"/>
      <c r="GX63" s="297"/>
      <c r="GY63" s="297"/>
      <c r="GZ63" s="297"/>
      <c r="HA63" s="297"/>
      <c r="HB63" s="297"/>
      <c r="HC63" s="297"/>
      <c r="HD63" s="297"/>
      <c r="HE63" s="297"/>
      <c r="HF63" s="297"/>
      <c r="HG63" s="297"/>
      <c r="HH63" s="297"/>
      <c r="HI63" s="297"/>
      <c r="HJ63" s="297"/>
      <c r="HK63" s="297"/>
      <c r="HL63" s="297"/>
      <c r="HM63" s="297"/>
      <c r="HN63" s="297"/>
      <c r="HO63" s="297"/>
      <c r="HP63" s="297"/>
      <c r="HQ63" s="297"/>
      <c r="HR63" s="297"/>
      <c r="HS63" s="297"/>
      <c r="HT63" s="297"/>
      <c r="HU63" s="297"/>
      <c r="HV63" s="297"/>
      <c r="HW63" s="297"/>
      <c r="HX63" s="297"/>
      <c r="HY63" s="297"/>
      <c r="HZ63" s="297"/>
      <c r="IA63" s="297"/>
      <c r="IB63" s="297"/>
      <c r="IC63" s="297"/>
      <c r="ID63" s="297"/>
      <c r="IE63" s="297"/>
      <c r="IF63" s="297"/>
      <c r="IG63" s="297"/>
      <c r="IH63" s="297"/>
      <c r="II63" s="297"/>
      <c r="IJ63" s="297"/>
      <c r="IK63" s="297"/>
      <c r="IL63" s="297"/>
      <c r="IM63" s="297"/>
      <c r="IN63" s="297"/>
      <c r="IO63" s="297"/>
      <c r="IP63" s="297"/>
      <c r="IQ63" s="297"/>
      <c r="IR63" s="297"/>
      <c r="IS63" s="297"/>
      <c r="IT63" s="297"/>
      <c r="IU63" s="297"/>
      <c r="IV63" s="297"/>
      <c r="IW63" s="297"/>
      <c r="IX63" s="297"/>
      <c r="IY63" s="297"/>
    </row>
    <row r="64" s="282" customFormat="1" ht="24" customHeight="1" spans="1:259">
      <c r="A64" s="297"/>
      <c r="B64" s="297"/>
      <c r="C64" s="297"/>
      <c r="D64" s="297"/>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c r="AN64" s="297"/>
      <c r="AO64" s="297"/>
      <c r="AP64" s="297"/>
      <c r="AQ64" s="297"/>
      <c r="AR64" s="297"/>
      <c r="AS64" s="297"/>
      <c r="AT64" s="297"/>
      <c r="AU64" s="297"/>
      <c r="AV64" s="297"/>
      <c r="AW64" s="297"/>
      <c r="AX64" s="297"/>
      <c r="AY64" s="297"/>
      <c r="AZ64" s="297"/>
      <c r="BA64" s="297"/>
      <c r="BB64" s="297"/>
      <c r="BC64" s="297"/>
      <c r="BD64" s="297"/>
      <c r="BE64" s="297"/>
      <c r="BF64" s="297"/>
      <c r="BG64" s="297"/>
      <c r="BH64" s="297"/>
      <c r="BI64" s="297"/>
      <c r="BJ64" s="297"/>
      <c r="BK64" s="297"/>
      <c r="BL64" s="297"/>
      <c r="BM64" s="297"/>
      <c r="BN64" s="297"/>
      <c r="BO64" s="297"/>
      <c r="BP64" s="297"/>
      <c r="BQ64" s="297"/>
      <c r="BR64" s="297"/>
      <c r="BS64" s="297"/>
      <c r="BT64" s="297"/>
      <c r="BU64" s="297"/>
      <c r="BV64" s="297"/>
      <c r="BW64" s="297"/>
      <c r="BX64" s="297"/>
      <c r="BY64" s="297"/>
      <c r="BZ64" s="297"/>
      <c r="CA64" s="297"/>
      <c r="CB64" s="297"/>
      <c r="CC64" s="297"/>
      <c r="CD64" s="297"/>
      <c r="CE64" s="297"/>
      <c r="CF64" s="297"/>
      <c r="CG64" s="297"/>
      <c r="CH64" s="297"/>
      <c r="CI64" s="297"/>
      <c r="CJ64" s="297"/>
      <c r="CK64" s="297"/>
      <c r="CL64" s="297"/>
      <c r="CM64" s="297"/>
      <c r="CN64" s="297"/>
      <c r="CO64" s="297"/>
      <c r="CP64" s="297"/>
      <c r="CQ64" s="297"/>
      <c r="CR64" s="297"/>
      <c r="CS64" s="297"/>
      <c r="CT64" s="297"/>
      <c r="CU64" s="297"/>
      <c r="CV64" s="297"/>
      <c r="CW64" s="297"/>
      <c r="CX64" s="297"/>
      <c r="CY64" s="297"/>
      <c r="CZ64" s="297"/>
      <c r="DA64" s="297"/>
      <c r="DB64" s="297"/>
      <c r="DC64" s="297"/>
      <c r="DD64" s="297"/>
      <c r="DE64" s="297"/>
      <c r="DF64" s="297"/>
      <c r="DG64" s="297"/>
      <c r="DH64" s="297"/>
      <c r="DI64" s="297"/>
      <c r="DJ64" s="297"/>
      <c r="DK64" s="297"/>
      <c r="DL64" s="297"/>
      <c r="DM64" s="297"/>
      <c r="DN64" s="297"/>
      <c r="DO64" s="297"/>
      <c r="DP64" s="297"/>
      <c r="DQ64" s="297"/>
      <c r="DR64" s="297"/>
      <c r="DS64" s="297"/>
      <c r="DT64" s="297"/>
      <c r="DU64" s="297"/>
      <c r="DV64" s="297"/>
      <c r="DW64" s="297"/>
      <c r="DX64" s="297"/>
      <c r="DY64" s="297"/>
      <c r="DZ64" s="297"/>
      <c r="EA64" s="297"/>
      <c r="EB64" s="297"/>
      <c r="EC64" s="297"/>
      <c r="ED64" s="297"/>
      <c r="EE64" s="297"/>
      <c r="EF64" s="297"/>
      <c r="EG64" s="297"/>
      <c r="EH64" s="297"/>
      <c r="EI64" s="297"/>
      <c r="EJ64" s="297"/>
      <c r="EK64" s="297"/>
      <c r="EL64" s="297"/>
      <c r="EM64" s="297"/>
      <c r="EN64" s="297"/>
      <c r="EO64" s="297"/>
      <c r="EP64" s="297"/>
      <c r="EQ64" s="297"/>
      <c r="ER64" s="297"/>
      <c r="ES64" s="297"/>
      <c r="ET64" s="297"/>
      <c r="EU64" s="297"/>
      <c r="EV64" s="297"/>
      <c r="EW64" s="297"/>
      <c r="EX64" s="297"/>
      <c r="EY64" s="297"/>
      <c r="EZ64" s="297"/>
      <c r="FA64" s="297"/>
      <c r="FB64" s="297"/>
      <c r="FC64" s="297"/>
      <c r="FD64" s="297"/>
      <c r="FE64" s="297"/>
      <c r="FF64" s="297"/>
      <c r="FG64" s="297"/>
      <c r="FH64" s="297"/>
      <c r="FI64" s="297"/>
      <c r="FJ64" s="297"/>
      <c r="FK64" s="297"/>
      <c r="FL64" s="297"/>
      <c r="FM64" s="297"/>
      <c r="FN64" s="297"/>
      <c r="FO64" s="297"/>
      <c r="FP64" s="297"/>
      <c r="FQ64" s="297"/>
      <c r="FR64" s="297"/>
      <c r="FS64" s="297"/>
      <c r="FT64" s="297"/>
      <c r="FU64" s="297"/>
      <c r="FV64" s="297"/>
      <c r="FW64" s="297"/>
      <c r="FX64" s="297"/>
      <c r="FY64" s="297"/>
      <c r="FZ64" s="297"/>
      <c r="GA64" s="297"/>
      <c r="GB64" s="297"/>
      <c r="GC64" s="297"/>
      <c r="GD64" s="297"/>
      <c r="GE64" s="297"/>
      <c r="GF64" s="297"/>
      <c r="GG64" s="297"/>
      <c r="GH64" s="297"/>
      <c r="GI64" s="297"/>
      <c r="GJ64" s="297"/>
      <c r="GK64" s="297"/>
      <c r="GL64" s="297"/>
      <c r="GM64" s="297"/>
      <c r="GN64" s="297"/>
      <c r="GO64" s="297"/>
      <c r="GP64" s="297"/>
      <c r="GQ64" s="297"/>
      <c r="GR64" s="297"/>
      <c r="GS64" s="297"/>
      <c r="GT64" s="297"/>
      <c r="GU64" s="297"/>
      <c r="GV64" s="297"/>
      <c r="GW64" s="297"/>
      <c r="GX64" s="297"/>
      <c r="GY64" s="297"/>
      <c r="GZ64" s="297"/>
      <c r="HA64" s="297"/>
      <c r="HB64" s="297"/>
      <c r="HC64" s="297"/>
      <c r="HD64" s="297"/>
      <c r="HE64" s="297"/>
      <c r="HF64" s="297"/>
      <c r="HG64" s="297"/>
      <c r="HH64" s="297"/>
      <c r="HI64" s="297"/>
      <c r="HJ64" s="297"/>
      <c r="HK64" s="297"/>
      <c r="HL64" s="297"/>
      <c r="HM64" s="297"/>
      <c r="HN64" s="297"/>
      <c r="HO64" s="297"/>
      <c r="HP64" s="297"/>
      <c r="HQ64" s="297"/>
      <c r="HR64" s="297"/>
      <c r="HS64" s="297"/>
      <c r="HT64" s="297"/>
      <c r="HU64" s="297"/>
      <c r="HV64" s="297"/>
      <c r="HW64" s="297"/>
      <c r="HX64" s="297"/>
      <c r="HY64" s="297"/>
      <c r="HZ64" s="297"/>
      <c r="IA64" s="297"/>
      <c r="IB64" s="297"/>
      <c r="IC64" s="297"/>
      <c r="ID64" s="297"/>
      <c r="IE64" s="297"/>
      <c r="IF64" s="297"/>
      <c r="IG64" s="297"/>
      <c r="IH64" s="297"/>
      <c r="II64" s="297"/>
      <c r="IJ64" s="297"/>
      <c r="IK64" s="297"/>
      <c r="IL64" s="297"/>
      <c r="IM64" s="297"/>
      <c r="IN64" s="297"/>
      <c r="IO64" s="297"/>
      <c r="IP64" s="297"/>
      <c r="IQ64" s="297"/>
      <c r="IR64" s="297"/>
      <c r="IS64" s="297"/>
      <c r="IT64" s="297"/>
      <c r="IU64" s="297"/>
      <c r="IV64" s="297"/>
      <c r="IW64" s="297"/>
      <c r="IX64" s="297"/>
      <c r="IY64" s="297"/>
    </row>
    <row r="65" s="282" customFormat="1" ht="24" customHeight="1" spans="1:259">
      <c r="A65" s="297"/>
      <c r="B65" s="297"/>
      <c r="C65" s="297"/>
      <c r="D65" s="297"/>
      <c r="E65" s="297"/>
      <c r="F65" s="297"/>
      <c r="G65" s="297"/>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c r="AS65" s="297"/>
      <c r="AT65" s="297"/>
      <c r="AU65" s="297"/>
      <c r="AV65" s="297"/>
      <c r="AW65" s="297"/>
      <c r="AX65" s="297"/>
      <c r="AY65" s="297"/>
      <c r="AZ65" s="297"/>
      <c r="BA65" s="297"/>
      <c r="BB65" s="297"/>
      <c r="BC65" s="297"/>
      <c r="BD65" s="297"/>
      <c r="BE65" s="297"/>
      <c r="BF65" s="297"/>
      <c r="BG65" s="297"/>
      <c r="BH65" s="297"/>
      <c r="BI65" s="297"/>
      <c r="BJ65" s="297"/>
      <c r="BK65" s="297"/>
      <c r="BL65" s="297"/>
      <c r="BM65" s="297"/>
      <c r="BN65" s="297"/>
      <c r="BO65" s="297"/>
      <c r="BP65" s="297"/>
      <c r="BQ65" s="297"/>
      <c r="BR65" s="297"/>
      <c r="BS65" s="297"/>
      <c r="BT65" s="297"/>
      <c r="BU65" s="297"/>
      <c r="BV65" s="297"/>
      <c r="BW65" s="297"/>
      <c r="BX65" s="297"/>
      <c r="BY65" s="297"/>
      <c r="BZ65" s="297"/>
      <c r="CA65" s="297"/>
      <c r="CB65" s="297"/>
      <c r="CC65" s="297"/>
      <c r="CD65" s="297"/>
      <c r="CE65" s="297"/>
      <c r="CF65" s="297"/>
      <c r="CG65" s="297"/>
      <c r="CH65" s="297"/>
      <c r="CI65" s="297"/>
      <c r="CJ65" s="297"/>
      <c r="CK65" s="297"/>
      <c r="CL65" s="297"/>
      <c r="CM65" s="297"/>
      <c r="CN65" s="297"/>
      <c r="CO65" s="297"/>
      <c r="CP65" s="297"/>
      <c r="CQ65" s="297"/>
      <c r="CR65" s="297"/>
      <c r="CS65" s="297"/>
      <c r="CT65" s="297"/>
      <c r="CU65" s="297"/>
      <c r="CV65" s="297"/>
      <c r="CW65" s="297"/>
      <c r="CX65" s="297"/>
      <c r="CY65" s="297"/>
      <c r="CZ65" s="297"/>
      <c r="DA65" s="297"/>
      <c r="DB65" s="297"/>
      <c r="DC65" s="297"/>
      <c r="DD65" s="297"/>
      <c r="DE65" s="297"/>
      <c r="DF65" s="297"/>
      <c r="DG65" s="297"/>
      <c r="DH65" s="297"/>
      <c r="DI65" s="297"/>
      <c r="DJ65" s="297"/>
      <c r="DK65" s="297"/>
      <c r="DL65" s="297"/>
      <c r="DM65" s="297"/>
      <c r="DN65" s="297"/>
      <c r="DO65" s="297"/>
      <c r="DP65" s="297"/>
      <c r="DQ65" s="297"/>
      <c r="DR65" s="297"/>
      <c r="DS65" s="297"/>
      <c r="DT65" s="297"/>
      <c r="DU65" s="297"/>
      <c r="DV65" s="297"/>
      <c r="DW65" s="297"/>
      <c r="DX65" s="297"/>
      <c r="DY65" s="297"/>
      <c r="DZ65" s="297"/>
      <c r="EA65" s="297"/>
      <c r="EB65" s="297"/>
      <c r="EC65" s="297"/>
      <c r="ED65" s="297"/>
      <c r="EE65" s="297"/>
      <c r="EF65" s="297"/>
      <c r="EG65" s="297"/>
      <c r="EH65" s="297"/>
      <c r="EI65" s="297"/>
      <c r="EJ65" s="297"/>
      <c r="EK65" s="297"/>
      <c r="EL65" s="297"/>
      <c r="EM65" s="297"/>
      <c r="EN65" s="297"/>
      <c r="EO65" s="297"/>
      <c r="EP65" s="297"/>
      <c r="EQ65" s="297"/>
      <c r="ER65" s="297"/>
      <c r="ES65" s="297"/>
      <c r="ET65" s="297"/>
      <c r="EU65" s="297"/>
      <c r="EV65" s="297"/>
      <c r="EW65" s="297"/>
      <c r="EX65" s="297"/>
      <c r="EY65" s="297"/>
      <c r="EZ65" s="297"/>
      <c r="FA65" s="297"/>
      <c r="FB65" s="297"/>
      <c r="FC65" s="297"/>
      <c r="FD65" s="297"/>
      <c r="FE65" s="297"/>
      <c r="FF65" s="297"/>
      <c r="FG65" s="297"/>
      <c r="FH65" s="297"/>
      <c r="FI65" s="297"/>
      <c r="FJ65" s="297"/>
      <c r="FK65" s="297"/>
      <c r="FL65" s="297"/>
      <c r="FM65" s="297"/>
      <c r="FN65" s="297"/>
      <c r="FO65" s="297"/>
      <c r="FP65" s="297"/>
      <c r="FQ65" s="297"/>
      <c r="FR65" s="297"/>
      <c r="FS65" s="297"/>
      <c r="FT65" s="297"/>
      <c r="FU65" s="297"/>
      <c r="FV65" s="297"/>
      <c r="FW65" s="297"/>
      <c r="FX65" s="297"/>
      <c r="FY65" s="297"/>
      <c r="FZ65" s="297"/>
      <c r="GA65" s="297"/>
      <c r="GB65" s="297"/>
      <c r="GC65" s="297"/>
      <c r="GD65" s="297"/>
      <c r="GE65" s="297"/>
      <c r="GF65" s="297"/>
      <c r="GG65" s="297"/>
      <c r="GH65" s="297"/>
      <c r="GI65" s="297"/>
      <c r="GJ65" s="297"/>
      <c r="GK65" s="297"/>
      <c r="GL65" s="297"/>
      <c r="GM65" s="297"/>
      <c r="GN65" s="297"/>
      <c r="GO65" s="297"/>
      <c r="GP65" s="297"/>
      <c r="GQ65" s="297"/>
      <c r="GR65" s="297"/>
      <c r="GS65" s="297"/>
      <c r="GT65" s="297"/>
      <c r="GU65" s="297"/>
      <c r="GV65" s="297"/>
      <c r="GW65" s="297"/>
      <c r="GX65" s="297"/>
      <c r="GY65" s="297"/>
      <c r="GZ65" s="297"/>
      <c r="HA65" s="297"/>
      <c r="HB65" s="297"/>
      <c r="HC65" s="297"/>
      <c r="HD65" s="297"/>
      <c r="HE65" s="297"/>
      <c r="HF65" s="297"/>
      <c r="HG65" s="297"/>
      <c r="HH65" s="297"/>
      <c r="HI65" s="297"/>
      <c r="HJ65" s="297"/>
      <c r="HK65" s="297"/>
      <c r="HL65" s="297"/>
      <c r="HM65" s="297"/>
      <c r="HN65" s="297"/>
      <c r="HO65" s="297"/>
      <c r="HP65" s="297"/>
      <c r="HQ65" s="297"/>
      <c r="HR65" s="297"/>
      <c r="HS65" s="297"/>
      <c r="HT65" s="297"/>
      <c r="HU65" s="297"/>
      <c r="HV65" s="297"/>
      <c r="HW65" s="297"/>
      <c r="HX65" s="297"/>
      <c r="HY65" s="297"/>
      <c r="HZ65" s="297"/>
      <c r="IA65" s="297"/>
      <c r="IB65" s="297"/>
      <c r="IC65" s="297"/>
      <c r="ID65" s="297"/>
      <c r="IE65" s="297"/>
      <c r="IF65" s="297"/>
      <c r="IG65" s="297"/>
      <c r="IH65" s="297"/>
      <c r="II65" s="297"/>
      <c r="IJ65" s="297"/>
      <c r="IK65" s="297"/>
      <c r="IL65" s="297"/>
      <c r="IM65" s="297"/>
      <c r="IN65" s="297"/>
      <c r="IO65" s="297"/>
      <c r="IP65" s="297"/>
      <c r="IQ65" s="297"/>
      <c r="IR65" s="297"/>
      <c r="IS65" s="297"/>
      <c r="IT65" s="297"/>
      <c r="IU65" s="297"/>
      <c r="IV65" s="297"/>
      <c r="IW65" s="297"/>
      <c r="IX65" s="297"/>
      <c r="IY65" s="297"/>
    </row>
    <row r="66" s="282" customFormat="1" ht="24" customHeight="1" spans="1:259">
      <c r="A66" s="297"/>
      <c r="B66" s="297"/>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297"/>
      <c r="AT66" s="297"/>
      <c r="AU66" s="297"/>
      <c r="AV66" s="297"/>
      <c r="AW66" s="297"/>
      <c r="AX66" s="297"/>
      <c r="AY66" s="297"/>
      <c r="AZ66" s="297"/>
      <c r="BA66" s="297"/>
      <c r="BB66" s="297"/>
      <c r="BC66" s="297"/>
      <c r="BD66" s="297"/>
      <c r="BE66" s="297"/>
      <c r="BF66" s="297"/>
      <c r="BG66" s="297"/>
      <c r="BH66" s="297"/>
      <c r="BI66" s="297"/>
      <c r="BJ66" s="297"/>
      <c r="BK66" s="297"/>
      <c r="BL66" s="297"/>
      <c r="BM66" s="297"/>
      <c r="BN66" s="297"/>
      <c r="BO66" s="297"/>
      <c r="BP66" s="297"/>
      <c r="BQ66" s="297"/>
      <c r="BR66" s="297"/>
      <c r="BS66" s="297"/>
      <c r="BT66" s="297"/>
      <c r="BU66" s="297"/>
      <c r="BV66" s="297"/>
      <c r="BW66" s="297"/>
      <c r="BX66" s="297"/>
      <c r="BY66" s="297"/>
      <c r="BZ66" s="297"/>
      <c r="CA66" s="297"/>
      <c r="CB66" s="297"/>
      <c r="CC66" s="297"/>
      <c r="CD66" s="297"/>
      <c r="CE66" s="297"/>
      <c r="CF66" s="297"/>
      <c r="CG66" s="297"/>
      <c r="CH66" s="297"/>
      <c r="CI66" s="297"/>
      <c r="CJ66" s="297"/>
      <c r="CK66" s="297"/>
      <c r="CL66" s="297"/>
      <c r="CM66" s="297"/>
      <c r="CN66" s="297"/>
      <c r="CO66" s="297"/>
      <c r="CP66" s="297"/>
      <c r="CQ66" s="297"/>
      <c r="CR66" s="297"/>
      <c r="CS66" s="297"/>
      <c r="CT66" s="297"/>
      <c r="CU66" s="297"/>
      <c r="CV66" s="297"/>
      <c r="CW66" s="297"/>
      <c r="CX66" s="297"/>
      <c r="CY66" s="297"/>
      <c r="CZ66" s="297"/>
      <c r="DA66" s="297"/>
      <c r="DB66" s="297"/>
      <c r="DC66" s="297"/>
      <c r="DD66" s="297"/>
      <c r="DE66" s="297"/>
      <c r="DF66" s="297"/>
      <c r="DG66" s="297"/>
      <c r="DH66" s="297"/>
      <c r="DI66" s="297"/>
      <c r="DJ66" s="297"/>
      <c r="DK66" s="297"/>
      <c r="DL66" s="297"/>
      <c r="DM66" s="297"/>
      <c r="DN66" s="297"/>
      <c r="DO66" s="297"/>
      <c r="DP66" s="297"/>
      <c r="DQ66" s="297"/>
      <c r="DR66" s="297"/>
      <c r="DS66" s="297"/>
      <c r="DT66" s="297"/>
      <c r="DU66" s="297"/>
      <c r="DV66" s="297"/>
      <c r="DW66" s="297"/>
      <c r="DX66" s="297"/>
      <c r="DY66" s="297"/>
      <c r="DZ66" s="297"/>
      <c r="EA66" s="297"/>
      <c r="EB66" s="297"/>
      <c r="EC66" s="297"/>
      <c r="ED66" s="297"/>
      <c r="EE66" s="297"/>
      <c r="EF66" s="297"/>
      <c r="EG66" s="297"/>
      <c r="EH66" s="297"/>
      <c r="EI66" s="297"/>
      <c r="EJ66" s="297"/>
      <c r="EK66" s="297"/>
      <c r="EL66" s="297"/>
      <c r="EM66" s="297"/>
      <c r="EN66" s="297"/>
      <c r="EO66" s="297"/>
      <c r="EP66" s="297"/>
      <c r="EQ66" s="297"/>
      <c r="ER66" s="297"/>
      <c r="ES66" s="297"/>
      <c r="ET66" s="297"/>
      <c r="EU66" s="297"/>
      <c r="EV66" s="297"/>
      <c r="EW66" s="297"/>
      <c r="EX66" s="297"/>
      <c r="EY66" s="297"/>
      <c r="EZ66" s="297"/>
      <c r="FA66" s="297"/>
      <c r="FB66" s="297"/>
      <c r="FC66" s="297"/>
      <c r="FD66" s="297"/>
      <c r="FE66" s="297"/>
      <c r="FF66" s="297"/>
      <c r="FG66" s="297"/>
      <c r="FH66" s="297"/>
      <c r="FI66" s="297"/>
      <c r="FJ66" s="297"/>
      <c r="FK66" s="297"/>
      <c r="FL66" s="297"/>
      <c r="FM66" s="297"/>
      <c r="FN66" s="297"/>
      <c r="FO66" s="297"/>
      <c r="FP66" s="297"/>
      <c r="FQ66" s="297"/>
      <c r="FR66" s="297"/>
      <c r="FS66" s="297"/>
      <c r="FT66" s="297"/>
      <c r="FU66" s="297"/>
      <c r="FV66" s="297"/>
      <c r="FW66" s="297"/>
      <c r="FX66" s="297"/>
      <c r="FY66" s="297"/>
      <c r="FZ66" s="297"/>
      <c r="GA66" s="297"/>
      <c r="GB66" s="297"/>
      <c r="GC66" s="297"/>
      <c r="GD66" s="297"/>
      <c r="GE66" s="297"/>
      <c r="GF66" s="297"/>
      <c r="GG66" s="297"/>
      <c r="GH66" s="297"/>
      <c r="GI66" s="297"/>
      <c r="GJ66" s="297"/>
      <c r="GK66" s="297"/>
      <c r="GL66" s="297"/>
      <c r="GM66" s="297"/>
      <c r="GN66" s="297"/>
      <c r="GO66" s="297"/>
      <c r="GP66" s="297"/>
      <c r="GQ66" s="297"/>
      <c r="GR66" s="297"/>
      <c r="GS66" s="297"/>
      <c r="GT66" s="297"/>
      <c r="GU66" s="297"/>
      <c r="GV66" s="297"/>
      <c r="GW66" s="297"/>
      <c r="GX66" s="297"/>
      <c r="GY66" s="297"/>
      <c r="GZ66" s="297"/>
      <c r="HA66" s="297"/>
      <c r="HB66" s="297"/>
      <c r="HC66" s="297"/>
      <c r="HD66" s="297"/>
      <c r="HE66" s="297"/>
      <c r="HF66" s="297"/>
      <c r="HG66" s="297"/>
      <c r="HH66" s="297"/>
      <c r="HI66" s="297"/>
      <c r="HJ66" s="297"/>
      <c r="HK66" s="297"/>
      <c r="HL66" s="297"/>
      <c r="HM66" s="297"/>
      <c r="HN66" s="297"/>
      <c r="HO66" s="297"/>
      <c r="HP66" s="297"/>
      <c r="HQ66" s="297"/>
      <c r="HR66" s="297"/>
      <c r="HS66" s="297"/>
      <c r="HT66" s="297"/>
      <c r="HU66" s="297"/>
      <c r="HV66" s="297"/>
      <c r="HW66" s="297"/>
      <c r="HX66" s="297"/>
      <c r="HY66" s="297"/>
      <c r="HZ66" s="297"/>
      <c r="IA66" s="297"/>
      <c r="IB66" s="297"/>
      <c r="IC66" s="297"/>
      <c r="ID66" s="297"/>
      <c r="IE66" s="297"/>
      <c r="IF66" s="297"/>
      <c r="IG66" s="297"/>
      <c r="IH66" s="297"/>
      <c r="II66" s="297"/>
      <c r="IJ66" s="297"/>
      <c r="IK66" s="297"/>
      <c r="IL66" s="297"/>
      <c r="IM66" s="297"/>
      <c r="IN66" s="297"/>
      <c r="IO66" s="297"/>
      <c r="IP66" s="297"/>
      <c r="IQ66" s="297"/>
      <c r="IR66" s="297"/>
      <c r="IS66" s="297"/>
      <c r="IT66" s="297"/>
      <c r="IU66" s="297"/>
      <c r="IV66" s="297"/>
      <c r="IW66" s="297"/>
      <c r="IX66" s="297"/>
      <c r="IY66" s="297"/>
    </row>
    <row r="67" s="282" customFormat="1" ht="24" customHeight="1" spans="1:259">
      <c r="A67" s="297"/>
      <c r="B67" s="297"/>
      <c r="C67" s="297"/>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297"/>
      <c r="AR67" s="297"/>
      <c r="AS67" s="297"/>
      <c r="AT67" s="297"/>
      <c r="AU67" s="297"/>
      <c r="AV67" s="297"/>
      <c r="AW67" s="297"/>
      <c r="AX67" s="297"/>
      <c r="AY67" s="297"/>
      <c r="AZ67" s="297"/>
      <c r="BA67" s="297"/>
      <c r="BB67" s="297"/>
      <c r="BC67" s="297"/>
      <c r="BD67" s="297"/>
      <c r="BE67" s="297"/>
      <c r="BF67" s="297"/>
      <c r="BG67" s="297"/>
      <c r="BH67" s="297"/>
      <c r="BI67" s="297"/>
      <c r="BJ67" s="297"/>
      <c r="BK67" s="297"/>
      <c r="BL67" s="297"/>
      <c r="BM67" s="297"/>
      <c r="BN67" s="297"/>
      <c r="BO67" s="297"/>
      <c r="BP67" s="297"/>
      <c r="BQ67" s="297"/>
      <c r="BR67" s="297"/>
      <c r="BS67" s="297"/>
      <c r="BT67" s="297"/>
      <c r="BU67" s="297"/>
      <c r="BV67" s="297"/>
      <c r="BW67" s="297"/>
      <c r="BX67" s="297"/>
      <c r="BY67" s="297"/>
      <c r="BZ67" s="297"/>
      <c r="CA67" s="297"/>
      <c r="CB67" s="297"/>
      <c r="CC67" s="297"/>
      <c r="CD67" s="297"/>
      <c r="CE67" s="297"/>
      <c r="CF67" s="297"/>
      <c r="CG67" s="297"/>
      <c r="CH67" s="297"/>
      <c r="CI67" s="297"/>
      <c r="CJ67" s="297"/>
      <c r="CK67" s="297"/>
      <c r="CL67" s="297"/>
      <c r="CM67" s="297"/>
      <c r="CN67" s="297"/>
      <c r="CO67" s="297"/>
      <c r="CP67" s="297"/>
      <c r="CQ67" s="297"/>
      <c r="CR67" s="297"/>
      <c r="CS67" s="297"/>
      <c r="CT67" s="297"/>
      <c r="CU67" s="297"/>
      <c r="CV67" s="297"/>
      <c r="CW67" s="297"/>
      <c r="CX67" s="297"/>
      <c r="CY67" s="297"/>
      <c r="CZ67" s="297"/>
      <c r="DA67" s="297"/>
      <c r="DB67" s="297"/>
      <c r="DC67" s="297"/>
      <c r="DD67" s="297"/>
      <c r="DE67" s="297"/>
      <c r="DF67" s="297"/>
      <c r="DG67" s="297"/>
      <c r="DH67" s="297"/>
      <c r="DI67" s="297"/>
      <c r="DJ67" s="297"/>
      <c r="DK67" s="297"/>
      <c r="DL67" s="297"/>
      <c r="DM67" s="297"/>
      <c r="DN67" s="297"/>
      <c r="DO67" s="297"/>
      <c r="DP67" s="297"/>
      <c r="DQ67" s="297"/>
      <c r="DR67" s="297"/>
      <c r="DS67" s="297"/>
      <c r="DT67" s="297"/>
      <c r="DU67" s="297"/>
      <c r="DV67" s="297"/>
      <c r="DW67" s="297"/>
      <c r="DX67" s="297"/>
      <c r="DY67" s="297"/>
      <c r="DZ67" s="297"/>
      <c r="EA67" s="297"/>
      <c r="EB67" s="297"/>
      <c r="EC67" s="297"/>
      <c r="ED67" s="297"/>
      <c r="EE67" s="297"/>
      <c r="EF67" s="297"/>
      <c r="EG67" s="297"/>
      <c r="EH67" s="297"/>
      <c r="EI67" s="297"/>
      <c r="EJ67" s="297"/>
      <c r="EK67" s="297"/>
      <c r="EL67" s="297"/>
      <c r="EM67" s="297"/>
      <c r="EN67" s="297"/>
      <c r="EO67" s="297"/>
      <c r="EP67" s="297"/>
      <c r="EQ67" s="297"/>
      <c r="ER67" s="297"/>
      <c r="ES67" s="297"/>
      <c r="ET67" s="297"/>
      <c r="EU67" s="297"/>
      <c r="EV67" s="297"/>
      <c r="EW67" s="297"/>
      <c r="EX67" s="297"/>
      <c r="EY67" s="297"/>
      <c r="EZ67" s="297"/>
      <c r="FA67" s="297"/>
      <c r="FB67" s="297"/>
      <c r="FC67" s="297"/>
      <c r="FD67" s="297"/>
      <c r="FE67" s="297"/>
      <c r="FF67" s="297"/>
      <c r="FG67" s="297"/>
      <c r="FH67" s="297"/>
      <c r="FI67" s="297"/>
      <c r="FJ67" s="297"/>
      <c r="FK67" s="297"/>
      <c r="FL67" s="297"/>
      <c r="FM67" s="297"/>
      <c r="FN67" s="297"/>
      <c r="FO67" s="297"/>
      <c r="FP67" s="297"/>
      <c r="FQ67" s="297"/>
      <c r="FR67" s="297"/>
      <c r="FS67" s="297"/>
      <c r="FT67" s="297"/>
      <c r="FU67" s="297"/>
      <c r="FV67" s="297"/>
      <c r="FW67" s="297"/>
      <c r="FX67" s="297"/>
      <c r="FY67" s="297"/>
      <c r="FZ67" s="297"/>
      <c r="GA67" s="297"/>
      <c r="GB67" s="297"/>
      <c r="GC67" s="297"/>
      <c r="GD67" s="297"/>
      <c r="GE67" s="297"/>
      <c r="GF67" s="297"/>
      <c r="GG67" s="297"/>
      <c r="GH67" s="297"/>
      <c r="GI67" s="297"/>
      <c r="GJ67" s="297"/>
      <c r="GK67" s="297"/>
      <c r="GL67" s="297"/>
      <c r="GM67" s="297"/>
      <c r="GN67" s="297"/>
      <c r="GO67" s="297"/>
      <c r="GP67" s="297"/>
      <c r="GQ67" s="297"/>
      <c r="GR67" s="297"/>
      <c r="GS67" s="297"/>
      <c r="GT67" s="297"/>
      <c r="GU67" s="297"/>
      <c r="GV67" s="297"/>
      <c r="GW67" s="297"/>
      <c r="GX67" s="297"/>
      <c r="GY67" s="297"/>
      <c r="GZ67" s="297"/>
      <c r="HA67" s="297"/>
      <c r="HB67" s="297"/>
      <c r="HC67" s="297"/>
      <c r="HD67" s="297"/>
      <c r="HE67" s="297"/>
      <c r="HF67" s="297"/>
      <c r="HG67" s="297"/>
      <c r="HH67" s="297"/>
      <c r="HI67" s="297"/>
      <c r="HJ67" s="297"/>
      <c r="HK67" s="297"/>
      <c r="HL67" s="297"/>
      <c r="HM67" s="297"/>
      <c r="HN67" s="297"/>
      <c r="HO67" s="297"/>
      <c r="HP67" s="297"/>
      <c r="HQ67" s="297"/>
      <c r="HR67" s="297"/>
      <c r="HS67" s="297"/>
      <c r="HT67" s="297"/>
      <c r="HU67" s="297"/>
      <c r="HV67" s="297"/>
      <c r="HW67" s="297"/>
      <c r="HX67" s="297"/>
      <c r="HY67" s="297"/>
      <c r="HZ67" s="297"/>
      <c r="IA67" s="297"/>
      <c r="IB67" s="297"/>
      <c r="IC67" s="297"/>
      <c r="ID67" s="297"/>
      <c r="IE67" s="297"/>
      <c r="IF67" s="297"/>
      <c r="IG67" s="297"/>
      <c r="IH67" s="297"/>
      <c r="II67" s="297"/>
      <c r="IJ67" s="297"/>
      <c r="IK67" s="297"/>
      <c r="IL67" s="297"/>
      <c r="IM67" s="297"/>
      <c r="IN67" s="297"/>
      <c r="IO67" s="297"/>
      <c r="IP67" s="297"/>
      <c r="IQ67" s="297"/>
      <c r="IR67" s="297"/>
      <c r="IS67" s="297"/>
      <c r="IT67" s="297"/>
      <c r="IU67" s="297"/>
      <c r="IV67" s="297"/>
      <c r="IW67" s="297"/>
      <c r="IX67" s="297"/>
      <c r="IY67" s="297"/>
    </row>
    <row r="68" s="282" customFormat="1" ht="24" customHeight="1" spans="1:259">
      <c r="A68" s="297"/>
      <c r="B68" s="297"/>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c r="AN68" s="297"/>
      <c r="AO68" s="297"/>
      <c r="AP68" s="297"/>
      <c r="AQ68" s="297"/>
      <c r="AR68" s="297"/>
      <c r="AS68" s="297"/>
      <c r="AT68" s="297"/>
      <c r="AU68" s="297"/>
      <c r="AV68" s="297"/>
      <c r="AW68" s="297"/>
      <c r="AX68" s="297"/>
      <c r="AY68" s="297"/>
      <c r="AZ68" s="297"/>
      <c r="BA68" s="297"/>
      <c r="BB68" s="297"/>
      <c r="BC68" s="297"/>
      <c r="BD68" s="297"/>
      <c r="BE68" s="297"/>
      <c r="BF68" s="297"/>
      <c r="BG68" s="297"/>
      <c r="BH68" s="297"/>
      <c r="BI68" s="297"/>
      <c r="BJ68" s="297"/>
      <c r="BK68" s="297"/>
      <c r="BL68" s="297"/>
      <c r="BM68" s="297"/>
      <c r="BN68" s="297"/>
      <c r="BO68" s="297"/>
      <c r="BP68" s="297"/>
      <c r="BQ68" s="297"/>
      <c r="BR68" s="297"/>
      <c r="BS68" s="297"/>
      <c r="BT68" s="297"/>
      <c r="BU68" s="297"/>
      <c r="BV68" s="297"/>
      <c r="BW68" s="297"/>
      <c r="BX68" s="297"/>
      <c r="BY68" s="297"/>
      <c r="BZ68" s="297"/>
      <c r="CA68" s="297"/>
      <c r="CB68" s="297"/>
      <c r="CC68" s="297"/>
      <c r="CD68" s="297"/>
      <c r="CE68" s="297"/>
      <c r="CF68" s="297"/>
      <c r="CG68" s="297"/>
      <c r="CH68" s="297"/>
      <c r="CI68" s="297"/>
      <c r="CJ68" s="297"/>
      <c r="CK68" s="297"/>
      <c r="CL68" s="297"/>
      <c r="CM68" s="297"/>
      <c r="CN68" s="297"/>
      <c r="CO68" s="297"/>
      <c r="CP68" s="297"/>
      <c r="CQ68" s="297"/>
      <c r="CR68" s="297"/>
      <c r="CS68" s="297"/>
      <c r="CT68" s="297"/>
      <c r="CU68" s="297"/>
      <c r="CV68" s="297"/>
      <c r="CW68" s="297"/>
      <c r="CX68" s="297"/>
      <c r="CY68" s="297"/>
      <c r="CZ68" s="297"/>
      <c r="DA68" s="297"/>
      <c r="DB68" s="297"/>
      <c r="DC68" s="297"/>
      <c r="DD68" s="297"/>
      <c r="DE68" s="297"/>
      <c r="DF68" s="297"/>
      <c r="DG68" s="297"/>
      <c r="DH68" s="297"/>
      <c r="DI68" s="297"/>
      <c r="DJ68" s="297"/>
      <c r="DK68" s="297"/>
      <c r="DL68" s="297"/>
      <c r="DM68" s="297"/>
      <c r="DN68" s="297"/>
      <c r="DO68" s="297"/>
      <c r="DP68" s="297"/>
      <c r="DQ68" s="297"/>
      <c r="DR68" s="297"/>
      <c r="DS68" s="297"/>
      <c r="DT68" s="297"/>
      <c r="DU68" s="297"/>
      <c r="DV68" s="297"/>
      <c r="DW68" s="297"/>
      <c r="DX68" s="297"/>
      <c r="DY68" s="297"/>
      <c r="DZ68" s="297"/>
      <c r="EA68" s="297"/>
      <c r="EB68" s="297"/>
      <c r="EC68" s="297"/>
      <c r="ED68" s="297"/>
      <c r="EE68" s="297"/>
      <c r="EF68" s="297"/>
      <c r="EG68" s="297"/>
      <c r="EH68" s="297"/>
      <c r="EI68" s="297"/>
      <c r="EJ68" s="297"/>
      <c r="EK68" s="297"/>
      <c r="EL68" s="297"/>
      <c r="EM68" s="297"/>
      <c r="EN68" s="297"/>
      <c r="EO68" s="297"/>
      <c r="EP68" s="297"/>
      <c r="EQ68" s="297"/>
      <c r="ER68" s="297"/>
      <c r="ES68" s="297"/>
      <c r="ET68" s="297"/>
      <c r="EU68" s="297"/>
      <c r="EV68" s="297"/>
      <c r="EW68" s="297"/>
      <c r="EX68" s="297"/>
      <c r="EY68" s="297"/>
      <c r="EZ68" s="297"/>
      <c r="FA68" s="297"/>
      <c r="FB68" s="297"/>
      <c r="FC68" s="297"/>
      <c r="FD68" s="297"/>
      <c r="FE68" s="297"/>
      <c r="FF68" s="297"/>
      <c r="FG68" s="297"/>
      <c r="FH68" s="297"/>
      <c r="FI68" s="297"/>
      <c r="FJ68" s="297"/>
      <c r="FK68" s="297"/>
      <c r="FL68" s="297"/>
      <c r="FM68" s="297"/>
      <c r="FN68" s="297"/>
      <c r="FO68" s="297"/>
      <c r="FP68" s="297"/>
      <c r="FQ68" s="297"/>
      <c r="FR68" s="297"/>
      <c r="FS68" s="297"/>
      <c r="FT68" s="297"/>
      <c r="FU68" s="297"/>
      <c r="FV68" s="297"/>
      <c r="FW68" s="297"/>
      <c r="FX68" s="297"/>
      <c r="FY68" s="297"/>
      <c r="FZ68" s="297"/>
      <c r="GA68" s="297"/>
      <c r="GB68" s="297"/>
      <c r="GC68" s="297"/>
      <c r="GD68" s="297"/>
      <c r="GE68" s="297"/>
      <c r="GF68" s="297"/>
      <c r="GG68" s="297"/>
      <c r="GH68" s="297"/>
      <c r="GI68" s="297"/>
      <c r="GJ68" s="297"/>
      <c r="GK68" s="297"/>
      <c r="GL68" s="297"/>
      <c r="GM68" s="297"/>
      <c r="GN68" s="297"/>
      <c r="GO68" s="297"/>
      <c r="GP68" s="297"/>
      <c r="GQ68" s="297"/>
      <c r="GR68" s="297"/>
      <c r="GS68" s="297"/>
      <c r="GT68" s="297"/>
      <c r="GU68" s="297"/>
      <c r="GV68" s="297"/>
      <c r="GW68" s="297"/>
      <c r="GX68" s="297"/>
      <c r="GY68" s="297"/>
      <c r="GZ68" s="297"/>
      <c r="HA68" s="297"/>
      <c r="HB68" s="297"/>
      <c r="HC68" s="297"/>
      <c r="HD68" s="297"/>
      <c r="HE68" s="297"/>
      <c r="HF68" s="297"/>
      <c r="HG68" s="297"/>
      <c r="HH68" s="297"/>
      <c r="HI68" s="297"/>
      <c r="HJ68" s="297"/>
      <c r="HK68" s="297"/>
      <c r="HL68" s="297"/>
      <c r="HM68" s="297"/>
      <c r="HN68" s="297"/>
      <c r="HO68" s="297"/>
      <c r="HP68" s="297"/>
      <c r="HQ68" s="297"/>
      <c r="HR68" s="297"/>
      <c r="HS68" s="297"/>
      <c r="HT68" s="297"/>
      <c r="HU68" s="297"/>
      <c r="HV68" s="297"/>
      <c r="HW68" s="297"/>
      <c r="HX68" s="297"/>
      <c r="HY68" s="297"/>
      <c r="HZ68" s="297"/>
      <c r="IA68" s="297"/>
      <c r="IB68" s="297"/>
      <c r="IC68" s="297"/>
      <c r="ID68" s="297"/>
      <c r="IE68" s="297"/>
      <c r="IF68" s="297"/>
      <c r="IG68" s="297"/>
      <c r="IH68" s="297"/>
      <c r="II68" s="297"/>
      <c r="IJ68" s="297"/>
      <c r="IK68" s="297"/>
      <c r="IL68" s="297"/>
      <c r="IM68" s="297"/>
      <c r="IN68" s="297"/>
      <c r="IO68" s="297"/>
      <c r="IP68" s="297"/>
      <c r="IQ68" s="297"/>
      <c r="IR68" s="297"/>
      <c r="IS68" s="297"/>
      <c r="IT68" s="297"/>
      <c r="IU68" s="297"/>
      <c r="IV68" s="297"/>
      <c r="IW68" s="297"/>
      <c r="IX68" s="297"/>
      <c r="IY68" s="297"/>
    </row>
    <row r="69" s="282" customFormat="1" ht="24" customHeight="1" spans="1:259">
      <c r="A69" s="297"/>
      <c r="B69" s="297"/>
      <c r="C69" s="297"/>
      <c r="D69" s="297"/>
      <c r="E69" s="297"/>
      <c r="F69" s="297"/>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c r="AM69" s="297"/>
      <c r="AN69" s="297"/>
      <c r="AO69" s="297"/>
      <c r="AP69" s="297"/>
      <c r="AQ69" s="297"/>
      <c r="AR69" s="297"/>
      <c r="AS69" s="297"/>
      <c r="AT69" s="297"/>
      <c r="AU69" s="297"/>
      <c r="AV69" s="297"/>
      <c r="AW69" s="297"/>
      <c r="AX69" s="297"/>
      <c r="AY69" s="297"/>
      <c r="AZ69" s="297"/>
      <c r="BA69" s="297"/>
      <c r="BB69" s="297"/>
      <c r="BC69" s="297"/>
      <c r="BD69" s="297"/>
      <c r="BE69" s="297"/>
      <c r="BF69" s="297"/>
      <c r="BG69" s="297"/>
      <c r="BH69" s="297"/>
      <c r="BI69" s="297"/>
      <c r="BJ69" s="297"/>
      <c r="BK69" s="297"/>
      <c r="BL69" s="297"/>
      <c r="BM69" s="297"/>
      <c r="BN69" s="297"/>
      <c r="BO69" s="297"/>
      <c r="BP69" s="297"/>
      <c r="BQ69" s="297"/>
      <c r="BR69" s="297"/>
      <c r="BS69" s="297"/>
      <c r="BT69" s="297"/>
      <c r="BU69" s="297"/>
      <c r="BV69" s="297"/>
      <c r="BW69" s="297"/>
      <c r="BX69" s="297"/>
      <c r="BY69" s="297"/>
      <c r="BZ69" s="297"/>
      <c r="CA69" s="297"/>
      <c r="CB69" s="297"/>
      <c r="CC69" s="297"/>
      <c r="CD69" s="297"/>
      <c r="CE69" s="297"/>
      <c r="CF69" s="297"/>
      <c r="CG69" s="297"/>
      <c r="CH69" s="297"/>
      <c r="CI69" s="297"/>
      <c r="CJ69" s="297"/>
      <c r="CK69" s="297"/>
      <c r="CL69" s="297"/>
      <c r="CM69" s="297"/>
      <c r="CN69" s="297"/>
      <c r="CO69" s="297"/>
      <c r="CP69" s="297"/>
      <c r="CQ69" s="297"/>
      <c r="CR69" s="297"/>
      <c r="CS69" s="297"/>
      <c r="CT69" s="297"/>
      <c r="CU69" s="297"/>
      <c r="CV69" s="297"/>
      <c r="CW69" s="297"/>
      <c r="CX69" s="297"/>
      <c r="CY69" s="297"/>
      <c r="CZ69" s="297"/>
      <c r="DA69" s="297"/>
      <c r="DB69" s="297"/>
      <c r="DC69" s="297"/>
      <c r="DD69" s="297"/>
      <c r="DE69" s="297"/>
      <c r="DF69" s="297"/>
      <c r="DG69" s="297"/>
      <c r="DH69" s="297"/>
      <c r="DI69" s="297"/>
      <c r="DJ69" s="297"/>
      <c r="DK69" s="297"/>
      <c r="DL69" s="297"/>
      <c r="DM69" s="297"/>
      <c r="DN69" s="297"/>
      <c r="DO69" s="297"/>
      <c r="DP69" s="297"/>
      <c r="DQ69" s="297"/>
      <c r="DR69" s="297"/>
      <c r="DS69" s="297"/>
      <c r="DT69" s="297"/>
      <c r="DU69" s="297"/>
      <c r="DV69" s="297"/>
      <c r="DW69" s="297"/>
      <c r="DX69" s="297"/>
      <c r="DY69" s="297"/>
      <c r="DZ69" s="297"/>
      <c r="EA69" s="297"/>
      <c r="EB69" s="297"/>
      <c r="EC69" s="297"/>
      <c r="ED69" s="297"/>
      <c r="EE69" s="297"/>
      <c r="EF69" s="297"/>
      <c r="EG69" s="297"/>
      <c r="EH69" s="297"/>
      <c r="EI69" s="297"/>
      <c r="EJ69" s="297"/>
      <c r="EK69" s="297"/>
      <c r="EL69" s="297"/>
      <c r="EM69" s="297"/>
      <c r="EN69" s="297"/>
      <c r="EO69" s="297"/>
      <c r="EP69" s="297"/>
      <c r="EQ69" s="297"/>
      <c r="ER69" s="297"/>
      <c r="ES69" s="297"/>
      <c r="ET69" s="297"/>
      <c r="EU69" s="297"/>
      <c r="EV69" s="297"/>
      <c r="EW69" s="297"/>
      <c r="EX69" s="297"/>
      <c r="EY69" s="297"/>
      <c r="EZ69" s="297"/>
      <c r="FA69" s="297"/>
      <c r="FB69" s="297"/>
      <c r="FC69" s="297"/>
      <c r="FD69" s="297"/>
      <c r="FE69" s="297"/>
      <c r="FF69" s="297"/>
      <c r="FG69" s="297"/>
      <c r="FH69" s="297"/>
      <c r="FI69" s="297"/>
      <c r="FJ69" s="297"/>
      <c r="FK69" s="297"/>
      <c r="FL69" s="297"/>
      <c r="FM69" s="297"/>
      <c r="FN69" s="297"/>
      <c r="FO69" s="297"/>
      <c r="FP69" s="297"/>
      <c r="FQ69" s="297"/>
      <c r="FR69" s="297"/>
      <c r="FS69" s="297"/>
      <c r="FT69" s="297"/>
      <c r="FU69" s="297"/>
      <c r="FV69" s="297"/>
      <c r="FW69" s="297"/>
      <c r="FX69" s="297"/>
      <c r="FY69" s="297"/>
      <c r="FZ69" s="297"/>
      <c r="GA69" s="297"/>
      <c r="GB69" s="297"/>
      <c r="GC69" s="297"/>
      <c r="GD69" s="297"/>
      <c r="GE69" s="297"/>
      <c r="GF69" s="297"/>
      <c r="GG69" s="297"/>
      <c r="GH69" s="297"/>
      <c r="GI69" s="297"/>
      <c r="GJ69" s="297"/>
      <c r="GK69" s="297"/>
      <c r="GL69" s="297"/>
      <c r="GM69" s="297"/>
      <c r="GN69" s="297"/>
      <c r="GO69" s="297"/>
      <c r="GP69" s="297"/>
      <c r="GQ69" s="297"/>
      <c r="GR69" s="297"/>
      <c r="GS69" s="297"/>
      <c r="GT69" s="297"/>
      <c r="GU69" s="297"/>
      <c r="GV69" s="297"/>
      <c r="GW69" s="297"/>
      <c r="GX69" s="297"/>
      <c r="GY69" s="297"/>
      <c r="GZ69" s="297"/>
      <c r="HA69" s="297"/>
      <c r="HB69" s="297"/>
      <c r="HC69" s="297"/>
      <c r="HD69" s="297"/>
      <c r="HE69" s="297"/>
      <c r="HF69" s="297"/>
      <c r="HG69" s="297"/>
      <c r="HH69" s="297"/>
      <c r="HI69" s="297"/>
      <c r="HJ69" s="297"/>
      <c r="HK69" s="297"/>
      <c r="HL69" s="297"/>
      <c r="HM69" s="297"/>
      <c r="HN69" s="297"/>
      <c r="HO69" s="297"/>
      <c r="HP69" s="297"/>
      <c r="HQ69" s="297"/>
      <c r="HR69" s="297"/>
      <c r="HS69" s="297"/>
      <c r="HT69" s="297"/>
      <c r="HU69" s="297"/>
      <c r="HV69" s="297"/>
      <c r="HW69" s="297"/>
      <c r="HX69" s="297"/>
      <c r="HY69" s="297"/>
      <c r="HZ69" s="297"/>
      <c r="IA69" s="297"/>
      <c r="IB69" s="297"/>
      <c r="IC69" s="297"/>
      <c r="ID69" s="297"/>
      <c r="IE69" s="297"/>
      <c r="IF69" s="297"/>
      <c r="IG69" s="297"/>
      <c r="IH69" s="297"/>
      <c r="II69" s="297"/>
      <c r="IJ69" s="297"/>
      <c r="IK69" s="297"/>
      <c r="IL69" s="297"/>
      <c r="IM69" s="297"/>
      <c r="IN69" s="297"/>
      <c r="IO69" s="297"/>
      <c r="IP69" s="297"/>
      <c r="IQ69" s="297"/>
      <c r="IR69" s="297"/>
      <c r="IS69" s="297"/>
      <c r="IT69" s="297"/>
      <c r="IU69" s="297"/>
      <c r="IV69" s="297"/>
      <c r="IW69" s="297"/>
      <c r="IX69" s="297"/>
      <c r="IY69" s="297"/>
    </row>
    <row r="70" s="282" customFormat="1" ht="24" customHeight="1" spans="1:259">
      <c r="A70" s="297"/>
      <c r="B70" s="297"/>
      <c r="C70" s="297"/>
      <c r="D70" s="297"/>
      <c r="E70" s="297"/>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c r="AN70" s="297"/>
      <c r="AO70" s="297"/>
      <c r="AP70" s="297"/>
      <c r="AQ70" s="297"/>
      <c r="AR70" s="297"/>
      <c r="AS70" s="297"/>
      <c r="AT70" s="297"/>
      <c r="AU70" s="297"/>
      <c r="AV70" s="297"/>
      <c r="AW70" s="297"/>
      <c r="AX70" s="297"/>
      <c r="AY70" s="297"/>
      <c r="AZ70" s="297"/>
      <c r="BA70" s="297"/>
      <c r="BB70" s="297"/>
      <c r="BC70" s="297"/>
      <c r="BD70" s="297"/>
      <c r="BE70" s="297"/>
      <c r="BF70" s="297"/>
      <c r="BG70" s="297"/>
      <c r="BH70" s="297"/>
      <c r="BI70" s="297"/>
      <c r="BJ70" s="297"/>
      <c r="BK70" s="297"/>
      <c r="BL70" s="297"/>
      <c r="BM70" s="297"/>
      <c r="BN70" s="297"/>
      <c r="BO70" s="297"/>
      <c r="BP70" s="297"/>
      <c r="BQ70" s="297"/>
      <c r="BR70" s="297"/>
      <c r="BS70" s="297"/>
      <c r="BT70" s="297"/>
      <c r="BU70" s="297"/>
      <c r="BV70" s="297"/>
      <c r="BW70" s="297"/>
      <c r="BX70" s="297"/>
      <c r="BY70" s="297"/>
      <c r="BZ70" s="297"/>
      <c r="CA70" s="297"/>
      <c r="CB70" s="297"/>
      <c r="CC70" s="297"/>
      <c r="CD70" s="297"/>
      <c r="CE70" s="297"/>
      <c r="CF70" s="297"/>
      <c r="CG70" s="297"/>
      <c r="CH70" s="297"/>
      <c r="CI70" s="297"/>
      <c r="CJ70" s="297"/>
      <c r="CK70" s="297"/>
      <c r="CL70" s="297"/>
      <c r="CM70" s="297"/>
      <c r="CN70" s="297"/>
      <c r="CO70" s="297"/>
      <c r="CP70" s="297"/>
      <c r="CQ70" s="297"/>
      <c r="CR70" s="297"/>
      <c r="CS70" s="297"/>
      <c r="CT70" s="297"/>
      <c r="CU70" s="297"/>
      <c r="CV70" s="297"/>
      <c r="CW70" s="297"/>
      <c r="CX70" s="297"/>
      <c r="CY70" s="297"/>
      <c r="CZ70" s="297"/>
      <c r="DA70" s="297"/>
      <c r="DB70" s="297"/>
      <c r="DC70" s="297"/>
      <c r="DD70" s="297"/>
      <c r="DE70" s="297"/>
      <c r="DF70" s="297"/>
      <c r="DG70" s="297"/>
      <c r="DH70" s="297"/>
      <c r="DI70" s="297"/>
      <c r="DJ70" s="297"/>
      <c r="DK70" s="297"/>
      <c r="DL70" s="297"/>
      <c r="DM70" s="297"/>
      <c r="DN70" s="297"/>
      <c r="DO70" s="297"/>
      <c r="DP70" s="297"/>
      <c r="DQ70" s="297"/>
      <c r="DR70" s="297"/>
      <c r="DS70" s="297"/>
      <c r="DT70" s="297"/>
      <c r="DU70" s="297"/>
      <c r="DV70" s="297"/>
      <c r="DW70" s="297"/>
      <c r="DX70" s="297"/>
      <c r="DY70" s="297"/>
      <c r="DZ70" s="297"/>
      <c r="EA70" s="297"/>
      <c r="EB70" s="297"/>
      <c r="EC70" s="297"/>
      <c r="ED70" s="297"/>
      <c r="EE70" s="297"/>
      <c r="EF70" s="297"/>
      <c r="EG70" s="297"/>
      <c r="EH70" s="297"/>
      <c r="EI70" s="297"/>
      <c r="EJ70" s="297"/>
      <c r="EK70" s="297"/>
      <c r="EL70" s="297"/>
      <c r="EM70" s="297"/>
      <c r="EN70" s="297"/>
      <c r="EO70" s="297"/>
      <c r="EP70" s="297"/>
      <c r="EQ70" s="297"/>
      <c r="ER70" s="297"/>
      <c r="ES70" s="297"/>
      <c r="ET70" s="297"/>
      <c r="EU70" s="297"/>
      <c r="EV70" s="297"/>
      <c r="EW70" s="297"/>
      <c r="EX70" s="297"/>
      <c r="EY70" s="297"/>
      <c r="EZ70" s="297"/>
      <c r="FA70" s="297"/>
      <c r="FB70" s="297"/>
      <c r="FC70" s="297"/>
      <c r="FD70" s="297"/>
      <c r="FE70" s="297"/>
      <c r="FF70" s="297"/>
      <c r="FG70" s="297"/>
      <c r="FH70" s="297"/>
      <c r="FI70" s="297"/>
      <c r="FJ70" s="297"/>
      <c r="FK70" s="297"/>
      <c r="FL70" s="297"/>
      <c r="FM70" s="297"/>
      <c r="FN70" s="297"/>
      <c r="FO70" s="297"/>
      <c r="FP70" s="297"/>
      <c r="FQ70" s="297"/>
      <c r="FR70" s="297"/>
      <c r="FS70" s="297"/>
      <c r="FT70" s="297"/>
      <c r="FU70" s="297"/>
      <c r="FV70" s="297"/>
      <c r="FW70" s="297"/>
      <c r="FX70" s="297"/>
      <c r="FY70" s="297"/>
      <c r="FZ70" s="297"/>
      <c r="GA70" s="297"/>
      <c r="GB70" s="297"/>
      <c r="GC70" s="297"/>
      <c r="GD70" s="297"/>
      <c r="GE70" s="297"/>
      <c r="GF70" s="297"/>
      <c r="GG70" s="297"/>
      <c r="GH70" s="297"/>
      <c r="GI70" s="297"/>
      <c r="GJ70" s="297"/>
      <c r="GK70" s="297"/>
      <c r="GL70" s="297"/>
      <c r="GM70" s="297"/>
      <c r="GN70" s="297"/>
      <c r="GO70" s="297"/>
      <c r="GP70" s="297"/>
      <c r="GQ70" s="297"/>
      <c r="GR70" s="297"/>
      <c r="GS70" s="297"/>
      <c r="GT70" s="297"/>
      <c r="GU70" s="297"/>
      <c r="GV70" s="297"/>
      <c r="GW70" s="297"/>
      <c r="GX70" s="297"/>
      <c r="GY70" s="297"/>
      <c r="GZ70" s="297"/>
      <c r="HA70" s="297"/>
      <c r="HB70" s="297"/>
      <c r="HC70" s="297"/>
      <c r="HD70" s="297"/>
      <c r="HE70" s="297"/>
      <c r="HF70" s="297"/>
      <c r="HG70" s="297"/>
      <c r="HH70" s="297"/>
      <c r="HI70" s="297"/>
      <c r="HJ70" s="297"/>
      <c r="HK70" s="297"/>
      <c r="HL70" s="297"/>
      <c r="HM70" s="297"/>
      <c r="HN70" s="297"/>
      <c r="HO70" s="297"/>
      <c r="HP70" s="297"/>
      <c r="HQ70" s="297"/>
      <c r="HR70" s="297"/>
      <c r="HS70" s="297"/>
      <c r="HT70" s="297"/>
      <c r="HU70" s="297"/>
      <c r="HV70" s="297"/>
      <c r="HW70" s="297"/>
      <c r="HX70" s="297"/>
      <c r="HY70" s="297"/>
      <c r="HZ70" s="297"/>
      <c r="IA70" s="297"/>
      <c r="IB70" s="297"/>
      <c r="IC70" s="297"/>
      <c r="ID70" s="297"/>
      <c r="IE70" s="297"/>
      <c r="IF70" s="297"/>
      <c r="IG70" s="297"/>
      <c r="IH70" s="297"/>
      <c r="II70" s="297"/>
      <c r="IJ70" s="297"/>
      <c r="IK70" s="297"/>
      <c r="IL70" s="297"/>
      <c r="IM70" s="297"/>
      <c r="IN70" s="297"/>
      <c r="IO70" s="297"/>
      <c r="IP70" s="297"/>
      <c r="IQ70" s="297"/>
      <c r="IR70" s="297"/>
      <c r="IS70" s="297"/>
      <c r="IT70" s="297"/>
      <c r="IU70" s="297"/>
      <c r="IV70" s="297"/>
      <c r="IW70" s="297"/>
      <c r="IX70" s="297"/>
      <c r="IY70" s="297"/>
    </row>
    <row r="71" s="282" customFormat="1" ht="24" customHeight="1" spans="1:259">
      <c r="A71" s="297"/>
      <c r="B71" s="297"/>
      <c r="C71" s="297"/>
      <c r="D71" s="297"/>
      <c r="E71" s="297"/>
      <c r="F71" s="297"/>
      <c r="G71" s="297"/>
      <c r="H71" s="297"/>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c r="AL71" s="297"/>
      <c r="AM71" s="297"/>
      <c r="AN71" s="297"/>
      <c r="AO71" s="297"/>
      <c r="AP71" s="297"/>
      <c r="AQ71" s="297"/>
      <c r="AR71" s="297"/>
      <c r="AS71" s="297"/>
      <c r="AT71" s="297"/>
      <c r="AU71" s="297"/>
      <c r="AV71" s="297"/>
      <c r="AW71" s="297"/>
      <c r="AX71" s="297"/>
      <c r="AY71" s="297"/>
      <c r="AZ71" s="297"/>
      <c r="BA71" s="297"/>
      <c r="BB71" s="297"/>
      <c r="BC71" s="297"/>
      <c r="BD71" s="297"/>
      <c r="BE71" s="297"/>
      <c r="BF71" s="297"/>
      <c r="BG71" s="297"/>
      <c r="BH71" s="297"/>
      <c r="BI71" s="297"/>
      <c r="BJ71" s="297"/>
      <c r="BK71" s="297"/>
      <c r="BL71" s="297"/>
      <c r="BM71" s="297"/>
      <c r="BN71" s="297"/>
      <c r="BO71" s="297"/>
      <c r="BP71" s="297"/>
      <c r="BQ71" s="297"/>
      <c r="BR71" s="297"/>
      <c r="BS71" s="297"/>
      <c r="BT71" s="297"/>
      <c r="BU71" s="297"/>
      <c r="BV71" s="297"/>
      <c r="BW71" s="297"/>
      <c r="BX71" s="297"/>
      <c r="BY71" s="297"/>
      <c r="BZ71" s="297"/>
      <c r="CA71" s="297"/>
      <c r="CB71" s="297"/>
      <c r="CC71" s="297"/>
      <c r="CD71" s="297"/>
      <c r="CE71" s="297"/>
      <c r="CF71" s="297"/>
      <c r="CG71" s="297"/>
      <c r="CH71" s="297"/>
      <c r="CI71" s="297"/>
      <c r="CJ71" s="297"/>
      <c r="CK71" s="297"/>
      <c r="CL71" s="297"/>
      <c r="CM71" s="297"/>
      <c r="CN71" s="297"/>
      <c r="CO71" s="297"/>
      <c r="CP71" s="297"/>
      <c r="CQ71" s="297"/>
      <c r="CR71" s="297"/>
      <c r="CS71" s="297"/>
      <c r="CT71" s="297"/>
      <c r="CU71" s="297"/>
      <c r="CV71" s="297"/>
      <c r="CW71" s="297"/>
      <c r="CX71" s="297"/>
      <c r="CY71" s="297"/>
      <c r="CZ71" s="297"/>
      <c r="DA71" s="297"/>
      <c r="DB71" s="297"/>
      <c r="DC71" s="297"/>
      <c r="DD71" s="297"/>
      <c r="DE71" s="297"/>
      <c r="DF71" s="297"/>
      <c r="DG71" s="297"/>
      <c r="DH71" s="297"/>
      <c r="DI71" s="297"/>
      <c r="DJ71" s="297"/>
      <c r="DK71" s="297"/>
      <c r="DL71" s="297"/>
      <c r="DM71" s="297"/>
      <c r="DN71" s="297"/>
      <c r="DO71" s="297"/>
      <c r="DP71" s="297"/>
      <c r="DQ71" s="297"/>
      <c r="DR71" s="297"/>
      <c r="DS71" s="297"/>
      <c r="DT71" s="297"/>
      <c r="DU71" s="297"/>
      <c r="DV71" s="297"/>
      <c r="DW71" s="297"/>
      <c r="DX71" s="297"/>
      <c r="DY71" s="297"/>
      <c r="DZ71" s="297"/>
      <c r="EA71" s="297"/>
      <c r="EB71" s="297"/>
      <c r="EC71" s="297"/>
      <c r="ED71" s="297"/>
      <c r="EE71" s="297"/>
      <c r="EF71" s="297"/>
      <c r="EG71" s="297"/>
      <c r="EH71" s="297"/>
      <c r="EI71" s="297"/>
      <c r="EJ71" s="297"/>
      <c r="EK71" s="297"/>
      <c r="EL71" s="297"/>
      <c r="EM71" s="297"/>
      <c r="EN71" s="297"/>
      <c r="EO71" s="297"/>
      <c r="EP71" s="297"/>
      <c r="EQ71" s="297"/>
      <c r="ER71" s="297"/>
      <c r="ES71" s="297"/>
      <c r="ET71" s="297"/>
      <c r="EU71" s="297"/>
      <c r="EV71" s="297"/>
      <c r="EW71" s="297"/>
      <c r="EX71" s="297"/>
      <c r="EY71" s="297"/>
      <c r="EZ71" s="297"/>
      <c r="FA71" s="297"/>
      <c r="FB71" s="297"/>
      <c r="FC71" s="297"/>
      <c r="FD71" s="297"/>
      <c r="FE71" s="297"/>
      <c r="FF71" s="297"/>
      <c r="FG71" s="297"/>
      <c r="FH71" s="297"/>
      <c r="FI71" s="297"/>
      <c r="FJ71" s="297"/>
      <c r="FK71" s="297"/>
      <c r="FL71" s="297"/>
      <c r="FM71" s="297"/>
      <c r="FN71" s="297"/>
      <c r="FO71" s="297"/>
      <c r="FP71" s="297"/>
      <c r="FQ71" s="297"/>
      <c r="FR71" s="297"/>
      <c r="FS71" s="297"/>
      <c r="FT71" s="297"/>
      <c r="FU71" s="297"/>
      <c r="FV71" s="297"/>
      <c r="FW71" s="297"/>
      <c r="FX71" s="297"/>
      <c r="FY71" s="297"/>
      <c r="FZ71" s="297"/>
      <c r="GA71" s="297"/>
      <c r="GB71" s="297"/>
      <c r="GC71" s="297"/>
      <c r="GD71" s="297"/>
      <c r="GE71" s="297"/>
      <c r="GF71" s="297"/>
      <c r="GG71" s="297"/>
      <c r="GH71" s="297"/>
      <c r="GI71" s="297"/>
      <c r="GJ71" s="297"/>
      <c r="GK71" s="297"/>
      <c r="GL71" s="297"/>
      <c r="GM71" s="297"/>
      <c r="GN71" s="297"/>
      <c r="GO71" s="297"/>
      <c r="GP71" s="297"/>
      <c r="GQ71" s="297"/>
      <c r="GR71" s="297"/>
      <c r="GS71" s="297"/>
      <c r="GT71" s="297"/>
      <c r="GU71" s="297"/>
      <c r="GV71" s="297"/>
      <c r="GW71" s="297"/>
      <c r="GX71" s="297"/>
      <c r="GY71" s="297"/>
      <c r="GZ71" s="297"/>
      <c r="HA71" s="297"/>
      <c r="HB71" s="297"/>
      <c r="HC71" s="297"/>
      <c r="HD71" s="297"/>
      <c r="HE71" s="297"/>
      <c r="HF71" s="297"/>
      <c r="HG71" s="297"/>
      <c r="HH71" s="297"/>
      <c r="HI71" s="297"/>
      <c r="HJ71" s="297"/>
      <c r="HK71" s="297"/>
      <c r="HL71" s="297"/>
      <c r="HM71" s="297"/>
      <c r="HN71" s="297"/>
      <c r="HO71" s="297"/>
      <c r="HP71" s="297"/>
      <c r="HQ71" s="297"/>
      <c r="HR71" s="297"/>
      <c r="HS71" s="297"/>
      <c r="HT71" s="297"/>
      <c r="HU71" s="297"/>
      <c r="HV71" s="297"/>
      <c r="HW71" s="297"/>
      <c r="HX71" s="297"/>
      <c r="HY71" s="297"/>
      <c r="HZ71" s="297"/>
      <c r="IA71" s="297"/>
      <c r="IB71" s="297"/>
      <c r="IC71" s="297"/>
      <c r="ID71" s="297"/>
      <c r="IE71" s="297"/>
      <c r="IF71" s="297"/>
      <c r="IG71" s="297"/>
      <c r="IH71" s="297"/>
      <c r="II71" s="297"/>
      <c r="IJ71" s="297"/>
      <c r="IK71" s="297"/>
      <c r="IL71" s="297"/>
      <c r="IM71" s="297"/>
      <c r="IN71" s="297"/>
      <c r="IO71" s="297"/>
      <c r="IP71" s="297"/>
      <c r="IQ71" s="297"/>
      <c r="IR71" s="297"/>
      <c r="IS71" s="297"/>
      <c r="IT71" s="297"/>
      <c r="IU71" s="297"/>
      <c r="IV71" s="297"/>
      <c r="IW71" s="297"/>
      <c r="IX71" s="297"/>
      <c r="IY71" s="297"/>
    </row>
    <row r="72" s="282" customFormat="1" ht="24" customHeight="1" spans="1:259">
      <c r="A72" s="297"/>
      <c r="B72" s="297"/>
      <c r="C72" s="297"/>
      <c r="D72" s="297"/>
      <c r="E72" s="297"/>
      <c r="F72" s="297"/>
      <c r="G72" s="297"/>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7"/>
      <c r="AM72" s="297"/>
      <c r="AN72" s="297"/>
      <c r="AO72" s="297"/>
      <c r="AP72" s="297"/>
      <c r="AQ72" s="297"/>
      <c r="AR72" s="297"/>
      <c r="AS72" s="297"/>
      <c r="AT72" s="297"/>
      <c r="AU72" s="297"/>
      <c r="AV72" s="297"/>
      <c r="AW72" s="297"/>
      <c r="AX72" s="297"/>
      <c r="AY72" s="297"/>
      <c r="AZ72" s="297"/>
      <c r="BA72" s="297"/>
      <c r="BB72" s="297"/>
      <c r="BC72" s="297"/>
      <c r="BD72" s="297"/>
      <c r="BE72" s="297"/>
      <c r="BF72" s="297"/>
      <c r="BG72" s="297"/>
      <c r="BH72" s="297"/>
      <c r="BI72" s="297"/>
      <c r="BJ72" s="297"/>
      <c r="BK72" s="297"/>
      <c r="BL72" s="297"/>
      <c r="BM72" s="297"/>
      <c r="BN72" s="297"/>
      <c r="BO72" s="297"/>
      <c r="BP72" s="297"/>
      <c r="BQ72" s="297"/>
      <c r="BR72" s="297"/>
      <c r="BS72" s="297"/>
      <c r="BT72" s="297"/>
      <c r="BU72" s="297"/>
      <c r="BV72" s="297"/>
      <c r="BW72" s="297"/>
      <c r="BX72" s="297"/>
      <c r="BY72" s="297"/>
      <c r="BZ72" s="297"/>
      <c r="CA72" s="297"/>
      <c r="CB72" s="297"/>
      <c r="CC72" s="297"/>
      <c r="CD72" s="297"/>
      <c r="CE72" s="297"/>
      <c r="CF72" s="297"/>
      <c r="CG72" s="297"/>
      <c r="CH72" s="297"/>
      <c r="CI72" s="297"/>
      <c r="CJ72" s="297"/>
      <c r="CK72" s="297"/>
      <c r="CL72" s="297"/>
      <c r="CM72" s="297"/>
      <c r="CN72" s="297"/>
      <c r="CO72" s="297"/>
      <c r="CP72" s="297"/>
      <c r="CQ72" s="297"/>
      <c r="CR72" s="297"/>
      <c r="CS72" s="297"/>
      <c r="CT72" s="297"/>
      <c r="CU72" s="297"/>
      <c r="CV72" s="297"/>
      <c r="CW72" s="297"/>
      <c r="CX72" s="297"/>
      <c r="CY72" s="297"/>
      <c r="CZ72" s="297"/>
      <c r="DA72" s="297"/>
      <c r="DB72" s="297"/>
      <c r="DC72" s="297"/>
      <c r="DD72" s="297"/>
      <c r="DE72" s="297"/>
      <c r="DF72" s="297"/>
      <c r="DG72" s="297"/>
      <c r="DH72" s="297"/>
      <c r="DI72" s="297"/>
      <c r="DJ72" s="297"/>
      <c r="DK72" s="297"/>
      <c r="DL72" s="297"/>
      <c r="DM72" s="297"/>
      <c r="DN72" s="297"/>
      <c r="DO72" s="297"/>
      <c r="DP72" s="297"/>
      <c r="DQ72" s="297"/>
      <c r="DR72" s="297"/>
      <c r="DS72" s="297"/>
      <c r="DT72" s="297"/>
      <c r="DU72" s="297"/>
      <c r="DV72" s="297"/>
      <c r="DW72" s="297"/>
      <c r="DX72" s="297"/>
      <c r="DY72" s="297"/>
      <c r="DZ72" s="297"/>
      <c r="EA72" s="297"/>
      <c r="EB72" s="297"/>
      <c r="EC72" s="297"/>
      <c r="ED72" s="297"/>
      <c r="EE72" s="297"/>
      <c r="EF72" s="297"/>
      <c r="EG72" s="297"/>
      <c r="EH72" s="297"/>
      <c r="EI72" s="297"/>
      <c r="EJ72" s="297"/>
      <c r="EK72" s="297"/>
      <c r="EL72" s="297"/>
      <c r="EM72" s="297"/>
      <c r="EN72" s="297"/>
      <c r="EO72" s="297"/>
      <c r="EP72" s="297"/>
      <c r="EQ72" s="297"/>
      <c r="ER72" s="297"/>
      <c r="ES72" s="297"/>
      <c r="ET72" s="297"/>
      <c r="EU72" s="297"/>
      <c r="EV72" s="297"/>
      <c r="EW72" s="297"/>
      <c r="EX72" s="297"/>
      <c r="EY72" s="297"/>
      <c r="EZ72" s="297"/>
      <c r="FA72" s="297"/>
      <c r="FB72" s="297"/>
      <c r="FC72" s="297"/>
      <c r="FD72" s="297"/>
      <c r="FE72" s="297"/>
      <c r="FF72" s="297"/>
      <c r="FG72" s="297"/>
      <c r="FH72" s="297"/>
      <c r="FI72" s="297"/>
      <c r="FJ72" s="297"/>
      <c r="FK72" s="297"/>
      <c r="FL72" s="297"/>
      <c r="FM72" s="297"/>
      <c r="FN72" s="297"/>
      <c r="FO72" s="297"/>
      <c r="FP72" s="297"/>
      <c r="FQ72" s="297"/>
      <c r="FR72" s="297"/>
      <c r="FS72" s="297"/>
      <c r="FT72" s="297"/>
      <c r="FU72" s="297"/>
      <c r="FV72" s="297"/>
      <c r="FW72" s="297"/>
      <c r="FX72" s="297"/>
      <c r="FY72" s="297"/>
      <c r="FZ72" s="297"/>
      <c r="GA72" s="297"/>
      <c r="GB72" s="297"/>
      <c r="GC72" s="297"/>
      <c r="GD72" s="297"/>
      <c r="GE72" s="297"/>
      <c r="GF72" s="297"/>
      <c r="GG72" s="297"/>
      <c r="GH72" s="297"/>
      <c r="GI72" s="297"/>
      <c r="GJ72" s="297"/>
      <c r="GK72" s="297"/>
      <c r="GL72" s="297"/>
      <c r="GM72" s="297"/>
      <c r="GN72" s="297"/>
      <c r="GO72" s="297"/>
      <c r="GP72" s="297"/>
      <c r="GQ72" s="297"/>
      <c r="GR72" s="297"/>
      <c r="GS72" s="297"/>
      <c r="GT72" s="297"/>
      <c r="GU72" s="297"/>
      <c r="GV72" s="297"/>
      <c r="GW72" s="297"/>
      <c r="GX72" s="297"/>
      <c r="GY72" s="297"/>
      <c r="GZ72" s="297"/>
      <c r="HA72" s="297"/>
      <c r="HB72" s="297"/>
      <c r="HC72" s="297"/>
      <c r="HD72" s="297"/>
      <c r="HE72" s="297"/>
      <c r="HF72" s="297"/>
      <c r="HG72" s="297"/>
      <c r="HH72" s="297"/>
      <c r="HI72" s="297"/>
      <c r="HJ72" s="297"/>
      <c r="HK72" s="297"/>
      <c r="HL72" s="297"/>
      <c r="HM72" s="297"/>
      <c r="HN72" s="297"/>
      <c r="HO72" s="297"/>
      <c r="HP72" s="297"/>
      <c r="HQ72" s="297"/>
      <c r="HR72" s="297"/>
      <c r="HS72" s="297"/>
      <c r="HT72" s="297"/>
      <c r="HU72" s="297"/>
      <c r="HV72" s="297"/>
      <c r="HW72" s="297"/>
      <c r="HX72" s="297"/>
      <c r="HY72" s="297"/>
      <c r="HZ72" s="297"/>
      <c r="IA72" s="297"/>
      <c r="IB72" s="297"/>
      <c r="IC72" s="297"/>
      <c r="ID72" s="297"/>
      <c r="IE72" s="297"/>
      <c r="IF72" s="297"/>
      <c r="IG72" s="297"/>
      <c r="IH72" s="297"/>
      <c r="II72" s="297"/>
      <c r="IJ72" s="297"/>
      <c r="IK72" s="297"/>
      <c r="IL72" s="297"/>
      <c r="IM72" s="297"/>
      <c r="IN72" s="297"/>
      <c r="IO72" s="297"/>
      <c r="IP72" s="297"/>
      <c r="IQ72" s="297"/>
      <c r="IR72" s="297"/>
      <c r="IS72" s="297"/>
      <c r="IT72" s="297"/>
      <c r="IU72" s="297"/>
      <c r="IV72" s="297"/>
      <c r="IW72" s="297"/>
      <c r="IX72" s="297"/>
      <c r="IY72" s="297"/>
    </row>
    <row r="73" s="282" customFormat="1" ht="24" customHeight="1" spans="1:259">
      <c r="A73" s="297"/>
      <c r="B73" s="297"/>
      <c r="C73" s="297"/>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297"/>
      <c r="AQ73" s="297"/>
      <c r="AR73" s="297"/>
      <c r="AS73" s="297"/>
      <c r="AT73" s="297"/>
      <c r="AU73" s="297"/>
      <c r="AV73" s="297"/>
      <c r="AW73" s="297"/>
      <c r="AX73" s="297"/>
      <c r="AY73" s="297"/>
      <c r="AZ73" s="297"/>
      <c r="BA73" s="297"/>
      <c r="BB73" s="297"/>
      <c r="BC73" s="297"/>
      <c r="BD73" s="297"/>
      <c r="BE73" s="297"/>
      <c r="BF73" s="297"/>
      <c r="BG73" s="297"/>
      <c r="BH73" s="297"/>
      <c r="BI73" s="297"/>
      <c r="BJ73" s="297"/>
      <c r="BK73" s="297"/>
      <c r="BL73" s="297"/>
      <c r="BM73" s="297"/>
      <c r="BN73" s="297"/>
      <c r="BO73" s="297"/>
      <c r="BP73" s="297"/>
      <c r="BQ73" s="297"/>
      <c r="BR73" s="297"/>
      <c r="BS73" s="297"/>
      <c r="BT73" s="297"/>
      <c r="BU73" s="297"/>
      <c r="BV73" s="297"/>
      <c r="BW73" s="297"/>
      <c r="BX73" s="297"/>
      <c r="BY73" s="297"/>
      <c r="BZ73" s="297"/>
      <c r="CA73" s="297"/>
      <c r="CB73" s="297"/>
      <c r="CC73" s="297"/>
      <c r="CD73" s="297"/>
      <c r="CE73" s="297"/>
      <c r="CF73" s="297"/>
      <c r="CG73" s="297"/>
      <c r="CH73" s="297"/>
      <c r="CI73" s="297"/>
      <c r="CJ73" s="297"/>
      <c r="CK73" s="297"/>
      <c r="CL73" s="297"/>
      <c r="CM73" s="297"/>
      <c r="CN73" s="297"/>
      <c r="CO73" s="297"/>
      <c r="CP73" s="297"/>
      <c r="CQ73" s="297"/>
      <c r="CR73" s="297"/>
      <c r="CS73" s="297"/>
      <c r="CT73" s="297"/>
      <c r="CU73" s="297"/>
      <c r="CV73" s="297"/>
      <c r="CW73" s="297"/>
      <c r="CX73" s="297"/>
      <c r="CY73" s="297"/>
      <c r="CZ73" s="297"/>
      <c r="DA73" s="297"/>
      <c r="DB73" s="297"/>
      <c r="DC73" s="297"/>
      <c r="DD73" s="297"/>
      <c r="DE73" s="297"/>
      <c r="DF73" s="297"/>
      <c r="DG73" s="297"/>
      <c r="DH73" s="297"/>
      <c r="DI73" s="297"/>
      <c r="DJ73" s="297"/>
      <c r="DK73" s="297"/>
      <c r="DL73" s="297"/>
      <c r="DM73" s="297"/>
      <c r="DN73" s="297"/>
      <c r="DO73" s="297"/>
      <c r="DP73" s="297"/>
      <c r="DQ73" s="297"/>
      <c r="DR73" s="297"/>
      <c r="DS73" s="297"/>
      <c r="DT73" s="297"/>
      <c r="DU73" s="297"/>
      <c r="DV73" s="297"/>
      <c r="DW73" s="297"/>
      <c r="DX73" s="297"/>
      <c r="DY73" s="297"/>
      <c r="DZ73" s="297"/>
      <c r="EA73" s="297"/>
      <c r="EB73" s="297"/>
      <c r="EC73" s="297"/>
      <c r="ED73" s="297"/>
      <c r="EE73" s="297"/>
      <c r="EF73" s="297"/>
      <c r="EG73" s="297"/>
      <c r="EH73" s="297"/>
      <c r="EI73" s="297"/>
      <c r="EJ73" s="297"/>
      <c r="EK73" s="297"/>
      <c r="EL73" s="297"/>
      <c r="EM73" s="297"/>
      <c r="EN73" s="297"/>
      <c r="EO73" s="297"/>
      <c r="EP73" s="297"/>
      <c r="EQ73" s="297"/>
      <c r="ER73" s="297"/>
      <c r="ES73" s="297"/>
      <c r="ET73" s="297"/>
      <c r="EU73" s="297"/>
      <c r="EV73" s="297"/>
      <c r="EW73" s="297"/>
      <c r="EX73" s="297"/>
      <c r="EY73" s="297"/>
      <c r="EZ73" s="297"/>
      <c r="FA73" s="297"/>
      <c r="FB73" s="297"/>
      <c r="FC73" s="297"/>
      <c r="FD73" s="297"/>
      <c r="FE73" s="297"/>
      <c r="FF73" s="297"/>
      <c r="FG73" s="297"/>
      <c r="FH73" s="297"/>
      <c r="FI73" s="297"/>
      <c r="FJ73" s="297"/>
      <c r="FK73" s="297"/>
      <c r="FL73" s="297"/>
      <c r="FM73" s="297"/>
      <c r="FN73" s="297"/>
      <c r="FO73" s="297"/>
      <c r="FP73" s="297"/>
      <c r="FQ73" s="297"/>
      <c r="FR73" s="297"/>
      <c r="FS73" s="297"/>
      <c r="FT73" s="297"/>
      <c r="FU73" s="297"/>
      <c r="FV73" s="297"/>
      <c r="FW73" s="297"/>
      <c r="FX73" s="297"/>
      <c r="FY73" s="297"/>
      <c r="FZ73" s="297"/>
      <c r="GA73" s="297"/>
      <c r="GB73" s="297"/>
      <c r="GC73" s="297"/>
      <c r="GD73" s="297"/>
      <c r="GE73" s="297"/>
      <c r="GF73" s="297"/>
      <c r="GG73" s="297"/>
      <c r="GH73" s="297"/>
      <c r="GI73" s="297"/>
      <c r="GJ73" s="297"/>
      <c r="GK73" s="297"/>
      <c r="GL73" s="297"/>
      <c r="GM73" s="297"/>
      <c r="GN73" s="297"/>
      <c r="GO73" s="297"/>
      <c r="GP73" s="297"/>
      <c r="GQ73" s="297"/>
      <c r="GR73" s="297"/>
      <c r="GS73" s="297"/>
      <c r="GT73" s="297"/>
      <c r="GU73" s="297"/>
      <c r="GV73" s="297"/>
      <c r="GW73" s="297"/>
      <c r="GX73" s="297"/>
      <c r="GY73" s="297"/>
      <c r="GZ73" s="297"/>
      <c r="HA73" s="297"/>
      <c r="HB73" s="297"/>
      <c r="HC73" s="297"/>
      <c r="HD73" s="297"/>
      <c r="HE73" s="297"/>
      <c r="HF73" s="297"/>
      <c r="HG73" s="297"/>
      <c r="HH73" s="297"/>
      <c r="HI73" s="297"/>
      <c r="HJ73" s="297"/>
      <c r="HK73" s="297"/>
      <c r="HL73" s="297"/>
      <c r="HM73" s="297"/>
      <c r="HN73" s="297"/>
      <c r="HO73" s="297"/>
      <c r="HP73" s="297"/>
      <c r="HQ73" s="297"/>
      <c r="HR73" s="297"/>
      <c r="HS73" s="297"/>
      <c r="HT73" s="297"/>
      <c r="HU73" s="297"/>
      <c r="HV73" s="297"/>
      <c r="HW73" s="297"/>
      <c r="HX73" s="297"/>
      <c r="HY73" s="297"/>
      <c r="HZ73" s="297"/>
      <c r="IA73" s="297"/>
      <c r="IB73" s="297"/>
      <c r="IC73" s="297"/>
      <c r="ID73" s="297"/>
      <c r="IE73" s="297"/>
      <c r="IF73" s="297"/>
      <c r="IG73" s="297"/>
      <c r="IH73" s="297"/>
      <c r="II73" s="297"/>
      <c r="IJ73" s="297"/>
      <c r="IK73" s="297"/>
      <c r="IL73" s="297"/>
      <c r="IM73" s="297"/>
      <c r="IN73" s="297"/>
      <c r="IO73" s="297"/>
      <c r="IP73" s="297"/>
      <c r="IQ73" s="297"/>
      <c r="IR73" s="297"/>
      <c r="IS73" s="297"/>
      <c r="IT73" s="297"/>
      <c r="IU73" s="297"/>
      <c r="IV73" s="297"/>
      <c r="IW73" s="297"/>
      <c r="IX73" s="297"/>
      <c r="IY73" s="297"/>
    </row>
    <row r="74" s="282" customFormat="1" ht="24" customHeight="1" spans="1:259">
      <c r="A74" s="297"/>
      <c r="B74" s="297"/>
      <c r="C74" s="297"/>
      <c r="D74" s="297"/>
      <c r="E74" s="297"/>
      <c r="F74" s="297"/>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297"/>
      <c r="AO74" s="297"/>
      <c r="AP74" s="297"/>
      <c r="AQ74" s="297"/>
      <c r="AR74" s="297"/>
      <c r="AS74" s="297"/>
      <c r="AT74" s="297"/>
      <c r="AU74" s="297"/>
      <c r="AV74" s="297"/>
      <c r="AW74" s="297"/>
      <c r="AX74" s="297"/>
      <c r="AY74" s="297"/>
      <c r="AZ74" s="297"/>
      <c r="BA74" s="297"/>
      <c r="BB74" s="297"/>
      <c r="BC74" s="297"/>
      <c r="BD74" s="297"/>
      <c r="BE74" s="297"/>
      <c r="BF74" s="297"/>
      <c r="BG74" s="297"/>
      <c r="BH74" s="297"/>
      <c r="BI74" s="297"/>
      <c r="BJ74" s="297"/>
      <c r="BK74" s="297"/>
      <c r="BL74" s="297"/>
      <c r="BM74" s="297"/>
      <c r="BN74" s="297"/>
      <c r="BO74" s="297"/>
      <c r="BP74" s="297"/>
      <c r="BQ74" s="297"/>
      <c r="BR74" s="297"/>
      <c r="BS74" s="297"/>
      <c r="BT74" s="297"/>
      <c r="BU74" s="297"/>
      <c r="BV74" s="297"/>
      <c r="BW74" s="297"/>
      <c r="BX74" s="297"/>
      <c r="BY74" s="297"/>
      <c r="BZ74" s="297"/>
      <c r="CA74" s="297"/>
      <c r="CB74" s="297"/>
      <c r="CC74" s="297"/>
      <c r="CD74" s="297"/>
      <c r="CE74" s="297"/>
      <c r="CF74" s="297"/>
      <c r="CG74" s="297"/>
      <c r="CH74" s="297"/>
      <c r="CI74" s="297"/>
      <c r="CJ74" s="297"/>
      <c r="CK74" s="297"/>
      <c r="CL74" s="297"/>
      <c r="CM74" s="297"/>
      <c r="CN74" s="297"/>
      <c r="CO74" s="297"/>
      <c r="CP74" s="297"/>
      <c r="CQ74" s="297"/>
      <c r="CR74" s="297"/>
      <c r="CS74" s="297"/>
      <c r="CT74" s="297"/>
      <c r="CU74" s="297"/>
      <c r="CV74" s="297"/>
      <c r="CW74" s="297"/>
      <c r="CX74" s="297"/>
      <c r="CY74" s="297"/>
      <c r="CZ74" s="297"/>
      <c r="DA74" s="297"/>
      <c r="DB74" s="297"/>
      <c r="DC74" s="297"/>
      <c r="DD74" s="297"/>
      <c r="DE74" s="297"/>
      <c r="DF74" s="297"/>
      <c r="DG74" s="297"/>
      <c r="DH74" s="297"/>
      <c r="DI74" s="297"/>
      <c r="DJ74" s="297"/>
      <c r="DK74" s="297"/>
      <c r="DL74" s="297"/>
      <c r="DM74" s="297"/>
      <c r="DN74" s="297"/>
      <c r="DO74" s="297"/>
      <c r="DP74" s="297"/>
      <c r="DQ74" s="297"/>
      <c r="DR74" s="297"/>
      <c r="DS74" s="297"/>
      <c r="DT74" s="297"/>
      <c r="DU74" s="297"/>
      <c r="DV74" s="297"/>
      <c r="DW74" s="297"/>
      <c r="DX74" s="297"/>
      <c r="DY74" s="297"/>
      <c r="DZ74" s="297"/>
      <c r="EA74" s="297"/>
      <c r="EB74" s="297"/>
      <c r="EC74" s="297"/>
      <c r="ED74" s="297"/>
      <c r="EE74" s="297"/>
      <c r="EF74" s="297"/>
      <c r="EG74" s="297"/>
      <c r="EH74" s="297"/>
      <c r="EI74" s="297"/>
      <c r="EJ74" s="297"/>
      <c r="EK74" s="297"/>
      <c r="EL74" s="297"/>
      <c r="EM74" s="297"/>
      <c r="EN74" s="297"/>
      <c r="EO74" s="297"/>
      <c r="EP74" s="297"/>
      <c r="EQ74" s="297"/>
      <c r="ER74" s="297"/>
      <c r="ES74" s="297"/>
      <c r="ET74" s="297"/>
      <c r="EU74" s="297"/>
      <c r="EV74" s="297"/>
      <c r="EW74" s="297"/>
      <c r="EX74" s="297"/>
      <c r="EY74" s="297"/>
      <c r="EZ74" s="297"/>
      <c r="FA74" s="297"/>
      <c r="FB74" s="297"/>
      <c r="FC74" s="297"/>
      <c r="FD74" s="297"/>
      <c r="FE74" s="297"/>
      <c r="FF74" s="297"/>
      <c r="FG74" s="297"/>
      <c r="FH74" s="297"/>
      <c r="FI74" s="297"/>
      <c r="FJ74" s="297"/>
      <c r="FK74" s="297"/>
      <c r="FL74" s="297"/>
      <c r="FM74" s="297"/>
      <c r="FN74" s="297"/>
      <c r="FO74" s="297"/>
      <c r="FP74" s="297"/>
      <c r="FQ74" s="297"/>
      <c r="FR74" s="297"/>
      <c r="FS74" s="297"/>
      <c r="FT74" s="297"/>
      <c r="FU74" s="297"/>
      <c r="FV74" s="297"/>
      <c r="FW74" s="297"/>
      <c r="FX74" s="297"/>
      <c r="FY74" s="297"/>
      <c r="FZ74" s="297"/>
      <c r="GA74" s="297"/>
      <c r="GB74" s="297"/>
      <c r="GC74" s="297"/>
      <c r="GD74" s="297"/>
      <c r="GE74" s="297"/>
      <c r="GF74" s="297"/>
      <c r="GG74" s="297"/>
      <c r="GH74" s="297"/>
      <c r="GI74" s="297"/>
      <c r="GJ74" s="297"/>
      <c r="GK74" s="297"/>
      <c r="GL74" s="297"/>
      <c r="GM74" s="297"/>
      <c r="GN74" s="297"/>
      <c r="GO74" s="297"/>
      <c r="GP74" s="297"/>
      <c r="GQ74" s="297"/>
      <c r="GR74" s="297"/>
      <c r="GS74" s="297"/>
      <c r="GT74" s="297"/>
      <c r="GU74" s="297"/>
      <c r="GV74" s="297"/>
      <c r="GW74" s="297"/>
      <c r="GX74" s="297"/>
      <c r="GY74" s="297"/>
      <c r="GZ74" s="297"/>
      <c r="HA74" s="297"/>
      <c r="HB74" s="297"/>
      <c r="HC74" s="297"/>
      <c r="HD74" s="297"/>
      <c r="HE74" s="297"/>
      <c r="HF74" s="297"/>
      <c r="HG74" s="297"/>
      <c r="HH74" s="297"/>
      <c r="HI74" s="297"/>
      <c r="HJ74" s="297"/>
      <c r="HK74" s="297"/>
      <c r="HL74" s="297"/>
      <c r="HM74" s="297"/>
      <c r="HN74" s="297"/>
      <c r="HO74" s="297"/>
      <c r="HP74" s="297"/>
      <c r="HQ74" s="297"/>
      <c r="HR74" s="297"/>
      <c r="HS74" s="297"/>
      <c r="HT74" s="297"/>
      <c r="HU74" s="297"/>
      <c r="HV74" s="297"/>
      <c r="HW74" s="297"/>
      <c r="HX74" s="297"/>
      <c r="HY74" s="297"/>
      <c r="HZ74" s="297"/>
      <c r="IA74" s="297"/>
      <c r="IB74" s="297"/>
      <c r="IC74" s="297"/>
      <c r="ID74" s="297"/>
      <c r="IE74" s="297"/>
      <c r="IF74" s="297"/>
      <c r="IG74" s="297"/>
      <c r="IH74" s="297"/>
      <c r="II74" s="297"/>
      <c r="IJ74" s="297"/>
      <c r="IK74" s="297"/>
      <c r="IL74" s="297"/>
      <c r="IM74" s="297"/>
      <c r="IN74" s="297"/>
      <c r="IO74" s="297"/>
      <c r="IP74" s="297"/>
      <c r="IQ74" s="297"/>
      <c r="IR74" s="297"/>
      <c r="IS74" s="297"/>
      <c r="IT74" s="297"/>
      <c r="IU74" s="297"/>
      <c r="IV74" s="297"/>
      <c r="IW74" s="297"/>
      <c r="IX74" s="297"/>
      <c r="IY74" s="297"/>
    </row>
    <row r="75" s="282" customFormat="1" ht="24" customHeight="1" spans="1:259">
      <c r="A75" s="297"/>
      <c r="B75" s="297"/>
      <c r="C75" s="297"/>
      <c r="D75" s="297"/>
      <c r="E75" s="297"/>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297"/>
      <c r="AP75" s="297"/>
      <c r="AQ75" s="297"/>
      <c r="AR75" s="297"/>
      <c r="AS75" s="297"/>
      <c r="AT75" s="297"/>
      <c r="AU75" s="297"/>
      <c r="AV75" s="297"/>
      <c r="AW75" s="297"/>
      <c r="AX75" s="297"/>
      <c r="AY75" s="297"/>
      <c r="AZ75" s="297"/>
      <c r="BA75" s="297"/>
      <c r="BB75" s="297"/>
      <c r="BC75" s="297"/>
      <c r="BD75" s="297"/>
      <c r="BE75" s="297"/>
      <c r="BF75" s="297"/>
      <c r="BG75" s="297"/>
      <c r="BH75" s="297"/>
      <c r="BI75" s="297"/>
      <c r="BJ75" s="297"/>
      <c r="BK75" s="297"/>
      <c r="BL75" s="297"/>
      <c r="BM75" s="297"/>
      <c r="BN75" s="297"/>
      <c r="BO75" s="297"/>
      <c r="BP75" s="297"/>
      <c r="BQ75" s="297"/>
      <c r="BR75" s="297"/>
      <c r="BS75" s="297"/>
      <c r="BT75" s="297"/>
      <c r="BU75" s="297"/>
      <c r="BV75" s="297"/>
      <c r="BW75" s="297"/>
      <c r="BX75" s="297"/>
      <c r="BY75" s="297"/>
      <c r="BZ75" s="297"/>
      <c r="CA75" s="297"/>
      <c r="CB75" s="297"/>
      <c r="CC75" s="297"/>
      <c r="CD75" s="297"/>
      <c r="CE75" s="297"/>
      <c r="CF75" s="297"/>
      <c r="CG75" s="297"/>
      <c r="CH75" s="297"/>
      <c r="CI75" s="297"/>
      <c r="CJ75" s="297"/>
      <c r="CK75" s="297"/>
      <c r="CL75" s="297"/>
      <c r="CM75" s="297"/>
      <c r="CN75" s="297"/>
      <c r="CO75" s="297"/>
      <c r="CP75" s="297"/>
      <c r="CQ75" s="297"/>
      <c r="CR75" s="297"/>
      <c r="CS75" s="297"/>
      <c r="CT75" s="297"/>
      <c r="CU75" s="297"/>
      <c r="CV75" s="297"/>
      <c r="CW75" s="297"/>
      <c r="CX75" s="297"/>
      <c r="CY75" s="297"/>
      <c r="CZ75" s="297"/>
      <c r="DA75" s="297"/>
      <c r="DB75" s="297"/>
      <c r="DC75" s="297"/>
      <c r="DD75" s="297"/>
      <c r="DE75" s="297"/>
      <c r="DF75" s="297"/>
      <c r="DG75" s="297"/>
      <c r="DH75" s="297"/>
      <c r="DI75" s="297"/>
      <c r="DJ75" s="297"/>
      <c r="DK75" s="297"/>
      <c r="DL75" s="297"/>
      <c r="DM75" s="297"/>
      <c r="DN75" s="297"/>
      <c r="DO75" s="297"/>
      <c r="DP75" s="297"/>
      <c r="DQ75" s="297"/>
      <c r="DR75" s="297"/>
      <c r="DS75" s="297"/>
      <c r="DT75" s="297"/>
      <c r="DU75" s="297"/>
      <c r="DV75" s="297"/>
      <c r="DW75" s="297"/>
      <c r="DX75" s="297"/>
      <c r="DY75" s="297"/>
      <c r="DZ75" s="297"/>
      <c r="EA75" s="297"/>
      <c r="EB75" s="297"/>
      <c r="EC75" s="297"/>
      <c r="ED75" s="297"/>
      <c r="EE75" s="297"/>
      <c r="EF75" s="297"/>
      <c r="EG75" s="297"/>
      <c r="EH75" s="297"/>
      <c r="EI75" s="297"/>
      <c r="EJ75" s="297"/>
      <c r="EK75" s="297"/>
      <c r="EL75" s="297"/>
      <c r="EM75" s="297"/>
      <c r="EN75" s="297"/>
      <c r="EO75" s="297"/>
      <c r="EP75" s="297"/>
      <c r="EQ75" s="297"/>
      <c r="ER75" s="297"/>
      <c r="ES75" s="297"/>
      <c r="ET75" s="297"/>
      <c r="EU75" s="297"/>
      <c r="EV75" s="297"/>
      <c r="EW75" s="297"/>
      <c r="EX75" s="297"/>
      <c r="EY75" s="297"/>
      <c r="EZ75" s="297"/>
      <c r="FA75" s="297"/>
      <c r="FB75" s="297"/>
      <c r="FC75" s="297"/>
      <c r="FD75" s="297"/>
      <c r="FE75" s="297"/>
      <c r="FF75" s="297"/>
      <c r="FG75" s="297"/>
      <c r="FH75" s="297"/>
      <c r="FI75" s="297"/>
      <c r="FJ75" s="297"/>
      <c r="FK75" s="297"/>
      <c r="FL75" s="297"/>
      <c r="FM75" s="297"/>
      <c r="FN75" s="297"/>
      <c r="FO75" s="297"/>
      <c r="FP75" s="297"/>
      <c r="FQ75" s="297"/>
      <c r="FR75" s="297"/>
      <c r="FS75" s="297"/>
      <c r="FT75" s="297"/>
      <c r="FU75" s="297"/>
      <c r="FV75" s="297"/>
      <c r="FW75" s="297"/>
      <c r="FX75" s="297"/>
      <c r="FY75" s="297"/>
      <c r="FZ75" s="297"/>
      <c r="GA75" s="297"/>
      <c r="GB75" s="297"/>
      <c r="GC75" s="297"/>
      <c r="GD75" s="297"/>
      <c r="GE75" s="297"/>
      <c r="GF75" s="297"/>
      <c r="GG75" s="297"/>
      <c r="GH75" s="297"/>
      <c r="GI75" s="297"/>
      <c r="GJ75" s="297"/>
      <c r="GK75" s="297"/>
      <c r="GL75" s="297"/>
      <c r="GM75" s="297"/>
      <c r="GN75" s="297"/>
      <c r="GO75" s="297"/>
      <c r="GP75" s="297"/>
      <c r="GQ75" s="297"/>
      <c r="GR75" s="297"/>
      <c r="GS75" s="297"/>
      <c r="GT75" s="297"/>
      <c r="GU75" s="297"/>
      <c r="GV75" s="297"/>
      <c r="GW75" s="297"/>
      <c r="GX75" s="297"/>
      <c r="GY75" s="297"/>
      <c r="GZ75" s="297"/>
      <c r="HA75" s="297"/>
      <c r="HB75" s="297"/>
      <c r="HC75" s="297"/>
      <c r="HD75" s="297"/>
      <c r="HE75" s="297"/>
      <c r="HF75" s="297"/>
      <c r="HG75" s="297"/>
      <c r="HH75" s="297"/>
      <c r="HI75" s="297"/>
      <c r="HJ75" s="297"/>
      <c r="HK75" s="297"/>
      <c r="HL75" s="297"/>
      <c r="HM75" s="297"/>
      <c r="HN75" s="297"/>
      <c r="HO75" s="297"/>
      <c r="HP75" s="297"/>
      <c r="HQ75" s="297"/>
      <c r="HR75" s="297"/>
      <c r="HS75" s="297"/>
      <c r="HT75" s="297"/>
      <c r="HU75" s="297"/>
      <c r="HV75" s="297"/>
      <c r="HW75" s="297"/>
      <c r="HX75" s="297"/>
      <c r="HY75" s="297"/>
      <c r="HZ75" s="297"/>
      <c r="IA75" s="297"/>
      <c r="IB75" s="297"/>
      <c r="IC75" s="297"/>
      <c r="ID75" s="297"/>
      <c r="IE75" s="297"/>
      <c r="IF75" s="297"/>
      <c r="IG75" s="297"/>
      <c r="IH75" s="297"/>
      <c r="II75" s="297"/>
      <c r="IJ75" s="297"/>
      <c r="IK75" s="297"/>
      <c r="IL75" s="297"/>
      <c r="IM75" s="297"/>
      <c r="IN75" s="297"/>
      <c r="IO75" s="297"/>
      <c r="IP75" s="297"/>
      <c r="IQ75" s="297"/>
      <c r="IR75" s="297"/>
      <c r="IS75" s="297"/>
      <c r="IT75" s="297"/>
      <c r="IU75" s="297"/>
      <c r="IV75" s="297"/>
      <c r="IW75" s="297"/>
      <c r="IX75" s="297"/>
      <c r="IY75" s="297"/>
    </row>
    <row r="76" s="282" customFormat="1" ht="24" customHeight="1" spans="1:259">
      <c r="A76" s="297"/>
      <c r="B76" s="297"/>
      <c r="C76" s="297"/>
      <c r="D76" s="297"/>
      <c r="E76" s="297"/>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7"/>
      <c r="AP76" s="297"/>
      <c r="AQ76" s="297"/>
      <c r="AR76" s="297"/>
      <c r="AS76" s="297"/>
      <c r="AT76" s="297"/>
      <c r="AU76" s="297"/>
      <c r="AV76" s="297"/>
      <c r="AW76" s="297"/>
      <c r="AX76" s="297"/>
      <c r="AY76" s="297"/>
      <c r="AZ76" s="297"/>
      <c r="BA76" s="297"/>
      <c r="BB76" s="297"/>
      <c r="BC76" s="297"/>
      <c r="BD76" s="297"/>
      <c r="BE76" s="297"/>
      <c r="BF76" s="297"/>
      <c r="BG76" s="297"/>
      <c r="BH76" s="297"/>
      <c r="BI76" s="297"/>
      <c r="BJ76" s="297"/>
      <c r="BK76" s="297"/>
      <c r="BL76" s="297"/>
      <c r="BM76" s="297"/>
      <c r="BN76" s="297"/>
      <c r="BO76" s="297"/>
      <c r="BP76" s="297"/>
      <c r="BQ76" s="297"/>
      <c r="BR76" s="297"/>
      <c r="BS76" s="297"/>
      <c r="BT76" s="297"/>
      <c r="BU76" s="297"/>
      <c r="BV76" s="297"/>
      <c r="BW76" s="297"/>
      <c r="BX76" s="297"/>
      <c r="BY76" s="297"/>
      <c r="BZ76" s="297"/>
      <c r="CA76" s="297"/>
      <c r="CB76" s="297"/>
      <c r="CC76" s="297"/>
      <c r="CD76" s="297"/>
      <c r="CE76" s="297"/>
      <c r="CF76" s="297"/>
      <c r="CG76" s="297"/>
      <c r="CH76" s="297"/>
      <c r="CI76" s="297"/>
      <c r="CJ76" s="297"/>
      <c r="CK76" s="297"/>
      <c r="CL76" s="297"/>
      <c r="CM76" s="297"/>
      <c r="CN76" s="297"/>
      <c r="CO76" s="297"/>
      <c r="CP76" s="297"/>
      <c r="CQ76" s="297"/>
      <c r="CR76" s="297"/>
      <c r="CS76" s="297"/>
      <c r="CT76" s="297"/>
      <c r="CU76" s="297"/>
      <c r="CV76" s="297"/>
      <c r="CW76" s="297"/>
      <c r="CX76" s="297"/>
      <c r="CY76" s="297"/>
      <c r="CZ76" s="297"/>
      <c r="DA76" s="297"/>
      <c r="DB76" s="297"/>
      <c r="DC76" s="297"/>
      <c r="DD76" s="297"/>
      <c r="DE76" s="297"/>
      <c r="DF76" s="297"/>
      <c r="DG76" s="297"/>
      <c r="DH76" s="297"/>
      <c r="DI76" s="297"/>
      <c r="DJ76" s="297"/>
      <c r="DK76" s="297"/>
      <c r="DL76" s="297"/>
      <c r="DM76" s="297"/>
      <c r="DN76" s="297"/>
      <c r="DO76" s="297"/>
      <c r="DP76" s="297"/>
      <c r="DQ76" s="297"/>
      <c r="DR76" s="297"/>
      <c r="DS76" s="297"/>
      <c r="DT76" s="297"/>
      <c r="DU76" s="297"/>
      <c r="DV76" s="297"/>
      <c r="DW76" s="297"/>
      <c r="DX76" s="297"/>
      <c r="DY76" s="297"/>
      <c r="DZ76" s="297"/>
      <c r="EA76" s="297"/>
      <c r="EB76" s="297"/>
      <c r="EC76" s="297"/>
      <c r="ED76" s="297"/>
      <c r="EE76" s="297"/>
      <c r="EF76" s="297"/>
      <c r="EG76" s="297"/>
      <c r="EH76" s="297"/>
      <c r="EI76" s="297"/>
      <c r="EJ76" s="297"/>
      <c r="EK76" s="297"/>
      <c r="EL76" s="297"/>
      <c r="EM76" s="297"/>
      <c r="EN76" s="297"/>
      <c r="EO76" s="297"/>
      <c r="EP76" s="297"/>
      <c r="EQ76" s="297"/>
      <c r="ER76" s="297"/>
      <c r="ES76" s="297"/>
      <c r="ET76" s="297"/>
      <c r="EU76" s="297"/>
      <c r="EV76" s="297"/>
      <c r="EW76" s="297"/>
      <c r="EX76" s="297"/>
      <c r="EY76" s="297"/>
      <c r="EZ76" s="297"/>
      <c r="FA76" s="297"/>
      <c r="FB76" s="297"/>
      <c r="FC76" s="297"/>
      <c r="FD76" s="297"/>
      <c r="FE76" s="297"/>
      <c r="FF76" s="297"/>
      <c r="FG76" s="297"/>
      <c r="FH76" s="297"/>
      <c r="FI76" s="297"/>
      <c r="FJ76" s="297"/>
      <c r="FK76" s="297"/>
      <c r="FL76" s="297"/>
      <c r="FM76" s="297"/>
      <c r="FN76" s="297"/>
      <c r="FO76" s="297"/>
      <c r="FP76" s="297"/>
      <c r="FQ76" s="297"/>
      <c r="FR76" s="297"/>
      <c r="FS76" s="297"/>
      <c r="FT76" s="297"/>
      <c r="FU76" s="297"/>
      <c r="FV76" s="297"/>
      <c r="FW76" s="297"/>
      <c r="FX76" s="297"/>
      <c r="FY76" s="297"/>
      <c r="FZ76" s="297"/>
      <c r="GA76" s="297"/>
      <c r="GB76" s="297"/>
      <c r="GC76" s="297"/>
      <c r="GD76" s="297"/>
      <c r="GE76" s="297"/>
      <c r="GF76" s="297"/>
      <c r="GG76" s="297"/>
      <c r="GH76" s="297"/>
      <c r="GI76" s="297"/>
      <c r="GJ76" s="297"/>
      <c r="GK76" s="297"/>
      <c r="GL76" s="297"/>
      <c r="GM76" s="297"/>
      <c r="GN76" s="297"/>
      <c r="GO76" s="297"/>
      <c r="GP76" s="297"/>
      <c r="GQ76" s="297"/>
      <c r="GR76" s="297"/>
      <c r="GS76" s="297"/>
      <c r="GT76" s="297"/>
      <c r="GU76" s="297"/>
      <c r="GV76" s="297"/>
      <c r="GW76" s="297"/>
      <c r="GX76" s="297"/>
      <c r="GY76" s="297"/>
      <c r="GZ76" s="297"/>
      <c r="HA76" s="297"/>
      <c r="HB76" s="297"/>
      <c r="HC76" s="297"/>
      <c r="HD76" s="297"/>
      <c r="HE76" s="297"/>
      <c r="HF76" s="297"/>
      <c r="HG76" s="297"/>
      <c r="HH76" s="297"/>
      <c r="HI76" s="297"/>
      <c r="HJ76" s="297"/>
      <c r="HK76" s="297"/>
      <c r="HL76" s="297"/>
      <c r="HM76" s="297"/>
      <c r="HN76" s="297"/>
      <c r="HO76" s="297"/>
      <c r="HP76" s="297"/>
      <c r="HQ76" s="297"/>
      <c r="HR76" s="297"/>
      <c r="HS76" s="297"/>
      <c r="HT76" s="297"/>
      <c r="HU76" s="297"/>
      <c r="HV76" s="297"/>
      <c r="HW76" s="297"/>
      <c r="HX76" s="297"/>
      <c r="HY76" s="297"/>
      <c r="HZ76" s="297"/>
      <c r="IA76" s="297"/>
      <c r="IB76" s="297"/>
      <c r="IC76" s="297"/>
      <c r="ID76" s="297"/>
      <c r="IE76" s="297"/>
      <c r="IF76" s="297"/>
      <c r="IG76" s="297"/>
      <c r="IH76" s="297"/>
      <c r="II76" s="297"/>
      <c r="IJ76" s="297"/>
      <c r="IK76" s="297"/>
      <c r="IL76" s="297"/>
      <c r="IM76" s="297"/>
      <c r="IN76" s="297"/>
      <c r="IO76" s="297"/>
      <c r="IP76" s="297"/>
      <c r="IQ76" s="297"/>
      <c r="IR76" s="297"/>
      <c r="IS76" s="297"/>
      <c r="IT76" s="297"/>
      <c r="IU76" s="297"/>
      <c r="IV76" s="297"/>
      <c r="IW76" s="297"/>
      <c r="IX76" s="297"/>
      <c r="IY76" s="297"/>
    </row>
    <row r="77" s="282" customFormat="1" ht="24" customHeight="1" spans="1:259">
      <c r="A77" s="297"/>
      <c r="B77" s="297"/>
      <c r="C77" s="297"/>
      <c r="D77" s="297"/>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c r="AN77" s="297"/>
      <c r="AO77" s="297"/>
      <c r="AP77" s="297"/>
      <c r="AQ77" s="297"/>
      <c r="AR77" s="297"/>
      <c r="AS77" s="297"/>
      <c r="AT77" s="297"/>
      <c r="AU77" s="297"/>
      <c r="AV77" s="297"/>
      <c r="AW77" s="297"/>
      <c r="AX77" s="297"/>
      <c r="AY77" s="297"/>
      <c r="AZ77" s="297"/>
      <c r="BA77" s="297"/>
      <c r="BB77" s="297"/>
      <c r="BC77" s="297"/>
      <c r="BD77" s="297"/>
      <c r="BE77" s="297"/>
      <c r="BF77" s="297"/>
      <c r="BG77" s="297"/>
      <c r="BH77" s="297"/>
      <c r="BI77" s="297"/>
      <c r="BJ77" s="297"/>
      <c r="BK77" s="297"/>
      <c r="BL77" s="297"/>
      <c r="BM77" s="297"/>
      <c r="BN77" s="297"/>
      <c r="BO77" s="297"/>
      <c r="BP77" s="297"/>
      <c r="BQ77" s="297"/>
      <c r="BR77" s="297"/>
      <c r="BS77" s="297"/>
      <c r="BT77" s="297"/>
      <c r="BU77" s="297"/>
      <c r="BV77" s="297"/>
      <c r="BW77" s="297"/>
      <c r="BX77" s="297"/>
      <c r="BY77" s="297"/>
      <c r="BZ77" s="297"/>
      <c r="CA77" s="297"/>
      <c r="CB77" s="297"/>
      <c r="CC77" s="297"/>
      <c r="CD77" s="297"/>
      <c r="CE77" s="297"/>
      <c r="CF77" s="297"/>
      <c r="CG77" s="297"/>
      <c r="CH77" s="297"/>
      <c r="CI77" s="297"/>
      <c r="CJ77" s="297"/>
      <c r="CK77" s="297"/>
      <c r="CL77" s="297"/>
      <c r="CM77" s="297"/>
      <c r="CN77" s="297"/>
      <c r="CO77" s="297"/>
      <c r="CP77" s="297"/>
      <c r="CQ77" s="297"/>
      <c r="CR77" s="297"/>
      <c r="CS77" s="297"/>
      <c r="CT77" s="297"/>
      <c r="CU77" s="297"/>
      <c r="CV77" s="297"/>
      <c r="CW77" s="297"/>
      <c r="CX77" s="297"/>
      <c r="CY77" s="297"/>
      <c r="CZ77" s="297"/>
      <c r="DA77" s="297"/>
      <c r="DB77" s="297"/>
      <c r="DC77" s="297"/>
      <c r="DD77" s="297"/>
      <c r="DE77" s="297"/>
      <c r="DF77" s="297"/>
      <c r="DG77" s="297"/>
      <c r="DH77" s="297"/>
      <c r="DI77" s="297"/>
      <c r="DJ77" s="297"/>
      <c r="DK77" s="297"/>
      <c r="DL77" s="297"/>
      <c r="DM77" s="297"/>
      <c r="DN77" s="297"/>
      <c r="DO77" s="297"/>
      <c r="DP77" s="297"/>
      <c r="DQ77" s="297"/>
      <c r="DR77" s="297"/>
      <c r="DS77" s="297"/>
      <c r="DT77" s="297"/>
      <c r="DU77" s="297"/>
      <c r="DV77" s="297"/>
      <c r="DW77" s="297"/>
      <c r="DX77" s="297"/>
      <c r="DY77" s="297"/>
      <c r="DZ77" s="297"/>
      <c r="EA77" s="297"/>
      <c r="EB77" s="297"/>
      <c r="EC77" s="297"/>
      <c r="ED77" s="297"/>
      <c r="EE77" s="297"/>
      <c r="EF77" s="297"/>
      <c r="EG77" s="297"/>
      <c r="EH77" s="297"/>
      <c r="EI77" s="297"/>
      <c r="EJ77" s="297"/>
      <c r="EK77" s="297"/>
      <c r="EL77" s="297"/>
      <c r="EM77" s="297"/>
      <c r="EN77" s="297"/>
      <c r="EO77" s="297"/>
      <c r="EP77" s="297"/>
      <c r="EQ77" s="297"/>
      <c r="ER77" s="297"/>
      <c r="ES77" s="297"/>
      <c r="ET77" s="297"/>
      <c r="EU77" s="297"/>
      <c r="EV77" s="297"/>
      <c r="EW77" s="297"/>
      <c r="EX77" s="297"/>
      <c r="EY77" s="297"/>
      <c r="EZ77" s="297"/>
      <c r="FA77" s="297"/>
      <c r="FB77" s="297"/>
      <c r="FC77" s="297"/>
      <c r="FD77" s="297"/>
      <c r="FE77" s="297"/>
      <c r="FF77" s="297"/>
      <c r="FG77" s="297"/>
      <c r="FH77" s="297"/>
      <c r="FI77" s="297"/>
      <c r="FJ77" s="297"/>
      <c r="FK77" s="297"/>
      <c r="FL77" s="297"/>
      <c r="FM77" s="297"/>
      <c r="FN77" s="297"/>
      <c r="FO77" s="297"/>
      <c r="FP77" s="297"/>
      <c r="FQ77" s="297"/>
      <c r="FR77" s="297"/>
      <c r="FS77" s="297"/>
      <c r="FT77" s="297"/>
      <c r="FU77" s="297"/>
      <c r="FV77" s="297"/>
      <c r="FW77" s="297"/>
      <c r="FX77" s="297"/>
      <c r="FY77" s="297"/>
      <c r="FZ77" s="297"/>
      <c r="GA77" s="297"/>
      <c r="GB77" s="297"/>
      <c r="GC77" s="297"/>
      <c r="GD77" s="297"/>
      <c r="GE77" s="297"/>
      <c r="GF77" s="297"/>
      <c r="GG77" s="297"/>
      <c r="GH77" s="297"/>
      <c r="GI77" s="297"/>
      <c r="GJ77" s="297"/>
      <c r="GK77" s="297"/>
      <c r="GL77" s="297"/>
      <c r="GM77" s="297"/>
      <c r="GN77" s="297"/>
      <c r="GO77" s="297"/>
      <c r="GP77" s="297"/>
      <c r="GQ77" s="297"/>
      <c r="GR77" s="297"/>
      <c r="GS77" s="297"/>
      <c r="GT77" s="297"/>
      <c r="GU77" s="297"/>
      <c r="GV77" s="297"/>
      <c r="GW77" s="297"/>
      <c r="GX77" s="297"/>
      <c r="GY77" s="297"/>
      <c r="GZ77" s="297"/>
      <c r="HA77" s="297"/>
      <c r="HB77" s="297"/>
      <c r="HC77" s="297"/>
      <c r="HD77" s="297"/>
      <c r="HE77" s="297"/>
      <c r="HF77" s="297"/>
      <c r="HG77" s="297"/>
      <c r="HH77" s="297"/>
      <c r="HI77" s="297"/>
      <c r="HJ77" s="297"/>
      <c r="HK77" s="297"/>
      <c r="HL77" s="297"/>
      <c r="HM77" s="297"/>
      <c r="HN77" s="297"/>
      <c r="HO77" s="297"/>
      <c r="HP77" s="297"/>
      <c r="HQ77" s="297"/>
      <c r="HR77" s="297"/>
      <c r="HS77" s="297"/>
      <c r="HT77" s="297"/>
      <c r="HU77" s="297"/>
      <c r="HV77" s="297"/>
      <c r="HW77" s="297"/>
      <c r="HX77" s="297"/>
      <c r="HY77" s="297"/>
      <c r="HZ77" s="297"/>
      <c r="IA77" s="297"/>
      <c r="IB77" s="297"/>
      <c r="IC77" s="297"/>
      <c r="ID77" s="297"/>
      <c r="IE77" s="297"/>
      <c r="IF77" s="297"/>
      <c r="IG77" s="297"/>
      <c r="IH77" s="297"/>
      <c r="II77" s="297"/>
      <c r="IJ77" s="297"/>
      <c r="IK77" s="297"/>
      <c r="IL77" s="297"/>
      <c r="IM77" s="297"/>
      <c r="IN77" s="297"/>
      <c r="IO77" s="297"/>
      <c r="IP77" s="297"/>
      <c r="IQ77" s="297"/>
      <c r="IR77" s="297"/>
      <c r="IS77" s="297"/>
      <c r="IT77" s="297"/>
      <c r="IU77" s="297"/>
      <c r="IV77" s="297"/>
      <c r="IW77" s="297"/>
      <c r="IX77" s="297"/>
      <c r="IY77" s="297"/>
    </row>
    <row r="78" s="282" customFormat="1" ht="24" customHeight="1" spans="1:259">
      <c r="A78" s="297"/>
      <c r="B78" s="297"/>
      <c r="C78" s="297"/>
      <c r="D78" s="297"/>
      <c r="E78" s="297"/>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7"/>
      <c r="AL78" s="297"/>
      <c r="AM78" s="297"/>
      <c r="AN78" s="297"/>
      <c r="AO78" s="297"/>
      <c r="AP78" s="297"/>
      <c r="AQ78" s="297"/>
      <c r="AR78" s="297"/>
      <c r="AS78" s="297"/>
      <c r="AT78" s="297"/>
      <c r="AU78" s="297"/>
      <c r="AV78" s="297"/>
      <c r="AW78" s="297"/>
      <c r="AX78" s="297"/>
      <c r="AY78" s="297"/>
      <c r="AZ78" s="297"/>
      <c r="BA78" s="297"/>
      <c r="BB78" s="297"/>
      <c r="BC78" s="297"/>
      <c r="BD78" s="297"/>
      <c r="BE78" s="297"/>
      <c r="BF78" s="297"/>
      <c r="BG78" s="297"/>
      <c r="BH78" s="297"/>
      <c r="BI78" s="297"/>
      <c r="BJ78" s="297"/>
      <c r="BK78" s="297"/>
      <c r="BL78" s="297"/>
      <c r="BM78" s="297"/>
      <c r="BN78" s="297"/>
      <c r="BO78" s="297"/>
      <c r="BP78" s="297"/>
      <c r="BQ78" s="297"/>
      <c r="BR78" s="297"/>
      <c r="BS78" s="297"/>
      <c r="BT78" s="297"/>
      <c r="BU78" s="297"/>
      <c r="BV78" s="297"/>
      <c r="BW78" s="297"/>
      <c r="BX78" s="297"/>
      <c r="BY78" s="297"/>
      <c r="BZ78" s="297"/>
      <c r="CA78" s="297"/>
      <c r="CB78" s="297"/>
      <c r="CC78" s="297"/>
      <c r="CD78" s="297"/>
      <c r="CE78" s="297"/>
      <c r="CF78" s="297"/>
      <c r="CG78" s="297"/>
      <c r="CH78" s="297"/>
      <c r="CI78" s="297"/>
      <c r="CJ78" s="297"/>
      <c r="CK78" s="297"/>
      <c r="CL78" s="297"/>
      <c r="CM78" s="297"/>
      <c r="CN78" s="297"/>
      <c r="CO78" s="297"/>
      <c r="CP78" s="297"/>
      <c r="CQ78" s="297"/>
      <c r="CR78" s="297"/>
      <c r="CS78" s="297"/>
      <c r="CT78" s="297"/>
      <c r="CU78" s="297"/>
      <c r="CV78" s="297"/>
      <c r="CW78" s="297"/>
      <c r="CX78" s="297"/>
      <c r="CY78" s="297"/>
      <c r="CZ78" s="297"/>
      <c r="DA78" s="297"/>
      <c r="DB78" s="297"/>
      <c r="DC78" s="297"/>
      <c r="DD78" s="297"/>
      <c r="DE78" s="297"/>
      <c r="DF78" s="297"/>
      <c r="DG78" s="297"/>
      <c r="DH78" s="297"/>
      <c r="DI78" s="297"/>
      <c r="DJ78" s="297"/>
      <c r="DK78" s="297"/>
      <c r="DL78" s="297"/>
      <c r="DM78" s="297"/>
      <c r="DN78" s="297"/>
      <c r="DO78" s="297"/>
      <c r="DP78" s="297"/>
      <c r="DQ78" s="297"/>
      <c r="DR78" s="297"/>
      <c r="DS78" s="297"/>
      <c r="DT78" s="297"/>
      <c r="DU78" s="297"/>
      <c r="DV78" s="297"/>
      <c r="DW78" s="297"/>
      <c r="DX78" s="297"/>
      <c r="DY78" s="297"/>
      <c r="DZ78" s="297"/>
      <c r="EA78" s="297"/>
      <c r="EB78" s="297"/>
      <c r="EC78" s="297"/>
      <c r="ED78" s="297"/>
      <c r="EE78" s="297"/>
      <c r="EF78" s="297"/>
      <c r="EG78" s="297"/>
      <c r="EH78" s="297"/>
      <c r="EI78" s="297"/>
      <c r="EJ78" s="297"/>
      <c r="EK78" s="297"/>
      <c r="EL78" s="297"/>
      <c r="EM78" s="297"/>
      <c r="EN78" s="297"/>
      <c r="EO78" s="297"/>
      <c r="EP78" s="297"/>
      <c r="EQ78" s="297"/>
      <c r="ER78" s="297"/>
      <c r="ES78" s="297"/>
      <c r="ET78" s="297"/>
      <c r="EU78" s="297"/>
      <c r="EV78" s="297"/>
      <c r="EW78" s="297"/>
      <c r="EX78" s="297"/>
      <c r="EY78" s="297"/>
      <c r="EZ78" s="297"/>
      <c r="FA78" s="297"/>
      <c r="FB78" s="297"/>
      <c r="FC78" s="297"/>
      <c r="FD78" s="297"/>
      <c r="FE78" s="297"/>
      <c r="FF78" s="297"/>
      <c r="FG78" s="297"/>
      <c r="FH78" s="297"/>
      <c r="FI78" s="297"/>
      <c r="FJ78" s="297"/>
      <c r="FK78" s="297"/>
      <c r="FL78" s="297"/>
      <c r="FM78" s="297"/>
      <c r="FN78" s="297"/>
      <c r="FO78" s="297"/>
      <c r="FP78" s="297"/>
      <c r="FQ78" s="297"/>
      <c r="FR78" s="297"/>
      <c r="FS78" s="297"/>
      <c r="FT78" s="297"/>
      <c r="FU78" s="297"/>
      <c r="FV78" s="297"/>
      <c r="FW78" s="297"/>
      <c r="FX78" s="297"/>
      <c r="FY78" s="297"/>
      <c r="FZ78" s="297"/>
      <c r="GA78" s="297"/>
      <c r="GB78" s="297"/>
      <c r="GC78" s="297"/>
      <c r="GD78" s="297"/>
      <c r="GE78" s="297"/>
      <c r="GF78" s="297"/>
      <c r="GG78" s="297"/>
      <c r="GH78" s="297"/>
      <c r="GI78" s="297"/>
      <c r="GJ78" s="297"/>
      <c r="GK78" s="297"/>
      <c r="GL78" s="297"/>
      <c r="GM78" s="297"/>
      <c r="GN78" s="297"/>
      <c r="GO78" s="297"/>
      <c r="GP78" s="297"/>
      <c r="GQ78" s="297"/>
      <c r="GR78" s="297"/>
      <c r="GS78" s="297"/>
      <c r="GT78" s="297"/>
      <c r="GU78" s="297"/>
      <c r="GV78" s="297"/>
      <c r="GW78" s="297"/>
      <c r="GX78" s="297"/>
      <c r="GY78" s="297"/>
      <c r="GZ78" s="297"/>
      <c r="HA78" s="297"/>
      <c r="HB78" s="297"/>
      <c r="HC78" s="297"/>
      <c r="HD78" s="297"/>
      <c r="HE78" s="297"/>
      <c r="HF78" s="297"/>
      <c r="HG78" s="297"/>
      <c r="HH78" s="297"/>
      <c r="HI78" s="297"/>
      <c r="HJ78" s="297"/>
      <c r="HK78" s="297"/>
      <c r="HL78" s="297"/>
      <c r="HM78" s="297"/>
      <c r="HN78" s="297"/>
      <c r="HO78" s="297"/>
      <c r="HP78" s="297"/>
      <c r="HQ78" s="297"/>
      <c r="HR78" s="297"/>
      <c r="HS78" s="297"/>
      <c r="HT78" s="297"/>
      <c r="HU78" s="297"/>
      <c r="HV78" s="297"/>
      <c r="HW78" s="297"/>
      <c r="HX78" s="297"/>
      <c r="HY78" s="297"/>
      <c r="HZ78" s="297"/>
      <c r="IA78" s="297"/>
      <c r="IB78" s="297"/>
      <c r="IC78" s="297"/>
      <c r="ID78" s="297"/>
      <c r="IE78" s="297"/>
      <c r="IF78" s="297"/>
      <c r="IG78" s="297"/>
      <c r="IH78" s="297"/>
      <c r="II78" s="297"/>
      <c r="IJ78" s="297"/>
      <c r="IK78" s="297"/>
      <c r="IL78" s="297"/>
      <c r="IM78" s="297"/>
      <c r="IN78" s="297"/>
      <c r="IO78" s="297"/>
      <c r="IP78" s="297"/>
      <c r="IQ78" s="297"/>
      <c r="IR78" s="297"/>
      <c r="IS78" s="297"/>
      <c r="IT78" s="297"/>
      <c r="IU78" s="297"/>
      <c r="IV78" s="297"/>
      <c r="IW78" s="297"/>
      <c r="IX78" s="297"/>
      <c r="IY78" s="297"/>
    </row>
    <row r="79" s="282" customFormat="1" ht="24" customHeight="1" spans="1:259">
      <c r="A79" s="297"/>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297"/>
      <c r="AP79" s="297"/>
      <c r="AQ79" s="297"/>
      <c r="AR79" s="297"/>
      <c r="AS79" s="297"/>
      <c r="AT79" s="297"/>
      <c r="AU79" s="297"/>
      <c r="AV79" s="297"/>
      <c r="AW79" s="297"/>
      <c r="AX79" s="297"/>
      <c r="AY79" s="297"/>
      <c r="AZ79" s="297"/>
      <c r="BA79" s="297"/>
      <c r="BB79" s="297"/>
      <c r="BC79" s="297"/>
      <c r="BD79" s="297"/>
      <c r="BE79" s="297"/>
      <c r="BF79" s="297"/>
      <c r="BG79" s="297"/>
      <c r="BH79" s="297"/>
      <c r="BI79" s="297"/>
      <c r="BJ79" s="297"/>
      <c r="BK79" s="297"/>
      <c r="BL79" s="297"/>
      <c r="BM79" s="297"/>
      <c r="BN79" s="297"/>
      <c r="BO79" s="297"/>
      <c r="BP79" s="297"/>
      <c r="BQ79" s="297"/>
      <c r="BR79" s="297"/>
      <c r="BS79" s="297"/>
      <c r="BT79" s="297"/>
      <c r="BU79" s="297"/>
      <c r="BV79" s="297"/>
      <c r="BW79" s="297"/>
      <c r="BX79" s="297"/>
      <c r="BY79" s="297"/>
      <c r="BZ79" s="297"/>
      <c r="CA79" s="297"/>
      <c r="CB79" s="297"/>
      <c r="CC79" s="297"/>
      <c r="CD79" s="297"/>
      <c r="CE79" s="297"/>
      <c r="CF79" s="297"/>
      <c r="CG79" s="297"/>
      <c r="CH79" s="297"/>
      <c r="CI79" s="297"/>
      <c r="CJ79" s="297"/>
      <c r="CK79" s="297"/>
      <c r="CL79" s="297"/>
      <c r="CM79" s="297"/>
      <c r="CN79" s="297"/>
      <c r="CO79" s="297"/>
      <c r="CP79" s="297"/>
      <c r="CQ79" s="297"/>
      <c r="CR79" s="297"/>
      <c r="CS79" s="297"/>
      <c r="CT79" s="297"/>
      <c r="CU79" s="297"/>
      <c r="CV79" s="297"/>
      <c r="CW79" s="297"/>
      <c r="CX79" s="297"/>
      <c r="CY79" s="297"/>
      <c r="CZ79" s="297"/>
      <c r="DA79" s="297"/>
      <c r="DB79" s="297"/>
      <c r="DC79" s="297"/>
      <c r="DD79" s="297"/>
      <c r="DE79" s="297"/>
      <c r="DF79" s="297"/>
      <c r="DG79" s="297"/>
      <c r="DH79" s="297"/>
      <c r="DI79" s="297"/>
      <c r="DJ79" s="297"/>
      <c r="DK79" s="297"/>
      <c r="DL79" s="297"/>
      <c r="DM79" s="297"/>
      <c r="DN79" s="297"/>
      <c r="DO79" s="297"/>
      <c r="DP79" s="297"/>
      <c r="DQ79" s="297"/>
      <c r="DR79" s="297"/>
      <c r="DS79" s="297"/>
      <c r="DT79" s="297"/>
      <c r="DU79" s="297"/>
      <c r="DV79" s="297"/>
      <c r="DW79" s="297"/>
      <c r="DX79" s="297"/>
      <c r="DY79" s="297"/>
      <c r="DZ79" s="297"/>
      <c r="EA79" s="297"/>
      <c r="EB79" s="297"/>
      <c r="EC79" s="297"/>
      <c r="ED79" s="297"/>
      <c r="EE79" s="297"/>
      <c r="EF79" s="297"/>
      <c r="EG79" s="297"/>
      <c r="EH79" s="297"/>
      <c r="EI79" s="297"/>
      <c r="EJ79" s="297"/>
      <c r="EK79" s="297"/>
      <c r="EL79" s="297"/>
      <c r="EM79" s="297"/>
      <c r="EN79" s="297"/>
      <c r="EO79" s="297"/>
      <c r="EP79" s="297"/>
      <c r="EQ79" s="297"/>
      <c r="ER79" s="297"/>
      <c r="ES79" s="297"/>
      <c r="ET79" s="297"/>
      <c r="EU79" s="297"/>
      <c r="EV79" s="297"/>
      <c r="EW79" s="297"/>
      <c r="EX79" s="297"/>
      <c r="EY79" s="297"/>
      <c r="EZ79" s="297"/>
      <c r="FA79" s="297"/>
      <c r="FB79" s="297"/>
      <c r="FC79" s="297"/>
      <c r="FD79" s="297"/>
      <c r="FE79" s="297"/>
      <c r="FF79" s="297"/>
      <c r="FG79" s="297"/>
      <c r="FH79" s="297"/>
      <c r="FI79" s="297"/>
      <c r="FJ79" s="297"/>
      <c r="FK79" s="297"/>
      <c r="FL79" s="297"/>
      <c r="FM79" s="297"/>
      <c r="FN79" s="297"/>
      <c r="FO79" s="297"/>
      <c r="FP79" s="297"/>
      <c r="FQ79" s="297"/>
      <c r="FR79" s="297"/>
      <c r="FS79" s="297"/>
      <c r="FT79" s="297"/>
      <c r="FU79" s="297"/>
      <c r="FV79" s="297"/>
      <c r="FW79" s="297"/>
      <c r="FX79" s="297"/>
      <c r="FY79" s="297"/>
      <c r="FZ79" s="297"/>
      <c r="GA79" s="297"/>
      <c r="GB79" s="297"/>
      <c r="GC79" s="297"/>
      <c r="GD79" s="297"/>
      <c r="GE79" s="297"/>
      <c r="GF79" s="297"/>
      <c r="GG79" s="297"/>
      <c r="GH79" s="297"/>
      <c r="GI79" s="297"/>
      <c r="GJ79" s="297"/>
      <c r="GK79" s="297"/>
      <c r="GL79" s="297"/>
      <c r="GM79" s="297"/>
      <c r="GN79" s="297"/>
      <c r="GO79" s="297"/>
      <c r="GP79" s="297"/>
      <c r="GQ79" s="297"/>
      <c r="GR79" s="297"/>
      <c r="GS79" s="297"/>
      <c r="GT79" s="297"/>
      <c r="GU79" s="297"/>
      <c r="GV79" s="297"/>
      <c r="GW79" s="297"/>
      <c r="GX79" s="297"/>
      <c r="GY79" s="297"/>
      <c r="GZ79" s="297"/>
      <c r="HA79" s="297"/>
      <c r="HB79" s="297"/>
      <c r="HC79" s="297"/>
      <c r="HD79" s="297"/>
      <c r="HE79" s="297"/>
      <c r="HF79" s="297"/>
      <c r="HG79" s="297"/>
      <c r="HH79" s="297"/>
      <c r="HI79" s="297"/>
      <c r="HJ79" s="297"/>
      <c r="HK79" s="297"/>
      <c r="HL79" s="297"/>
      <c r="HM79" s="297"/>
      <c r="HN79" s="297"/>
      <c r="HO79" s="297"/>
      <c r="HP79" s="297"/>
      <c r="HQ79" s="297"/>
      <c r="HR79" s="297"/>
      <c r="HS79" s="297"/>
      <c r="HT79" s="297"/>
      <c r="HU79" s="297"/>
      <c r="HV79" s="297"/>
      <c r="HW79" s="297"/>
      <c r="HX79" s="297"/>
      <c r="HY79" s="297"/>
      <c r="HZ79" s="297"/>
      <c r="IA79" s="297"/>
      <c r="IB79" s="297"/>
      <c r="IC79" s="297"/>
      <c r="ID79" s="297"/>
      <c r="IE79" s="297"/>
      <c r="IF79" s="297"/>
      <c r="IG79" s="297"/>
      <c r="IH79" s="297"/>
      <c r="II79" s="297"/>
      <c r="IJ79" s="297"/>
      <c r="IK79" s="297"/>
      <c r="IL79" s="297"/>
      <c r="IM79" s="297"/>
      <c r="IN79" s="297"/>
      <c r="IO79" s="297"/>
      <c r="IP79" s="297"/>
      <c r="IQ79" s="297"/>
      <c r="IR79" s="297"/>
      <c r="IS79" s="297"/>
      <c r="IT79" s="297"/>
      <c r="IU79" s="297"/>
      <c r="IV79" s="297"/>
      <c r="IW79" s="297"/>
      <c r="IX79" s="297"/>
      <c r="IY79" s="297"/>
    </row>
    <row r="80" s="282" customFormat="1" ht="24" customHeight="1" spans="1:259">
      <c r="A80" s="297"/>
      <c r="B80" s="297"/>
      <c r="C80" s="297"/>
      <c r="D80" s="297"/>
      <c r="E80" s="297"/>
      <c r="F80" s="297"/>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c r="AL80" s="297"/>
      <c r="AM80" s="297"/>
      <c r="AN80" s="297"/>
      <c r="AO80" s="297"/>
      <c r="AP80" s="297"/>
      <c r="AQ80" s="297"/>
      <c r="AR80" s="297"/>
      <c r="AS80" s="297"/>
      <c r="AT80" s="297"/>
      <c r="AU80" s="297"/>
      <c r="AV80" s="297"/>
      <c r="AW80" s="297"/>
      <c r="AX80" s="297"/>
      <c r="AY80" s="297"/>
      <c r="AZ80" s="297"/>
      <c r="BA80" s="297"/>
      <c r="BB80" s="297"/>
      <c r="BC80" s="297"/>
      <c r="BD80" s="297"/>
      <c r="BE80" s="297"/>
      <c r="BF80" s="297"/>
      <c r="BG80" s="297"/>
      <c r="BH80" s="297"/>
      <c r="BI80" s="297"/>
      <c r="BJ80" s="297"/>
      <c r="BK80" s="297"/>
      <c r="BL80" s="297"/>
      <c r="BM80" s="297"/>
      <c r="BN80" s="297"/>
      <c r="BO80" s="297"/>
      <c r="BP80" s="297"/>
      <c r="BQ80" s="297"/>
      <c r="BR80" s="297"/>
      <c r="BS80" s="297"/>
      <c r="BT80" s="297"/>
      <c r="BU80" s="297"/>
      <c r="BV80" s="297"/>
      <c r="BW80" s="297"/>
      <c r="BX80" s="297"/>
      <c r="BY80" s="297"/>
      <c r="BZ80" s="297"/>
      <c r="CA80" s="297"/>
      <c r="CB80" s="297"/>
      <c r="CC80" s="297"/>
      <c r="CD80" s="297"/>
      <c r="CE80" s="297"/>
      <c r="CF80" s="297"/>
      <c r="CG80" s="297"/>
      <c r="CH80" s="297"/>
      <c r="CI80" s="297"/>
      <c r="CJ80" s="297"/>
      <c r="CK80" s="297"/>
      <c r="CL80" s="297"/>
      <c r="CM80" s="297"/>
      <c r="CN80" s="297"/>
      <c r="CO80" s="297"/>
      <c r="CP80" s="297"/>
      <c r="CQ80" s="297"/>
      <c r="CR80" s="297"/>
      <c r="CS80" s="297"/>
      <c r="CT80" s="297"/>
      <c r="CU80" s="297"/>
      <c r="CV80" s="297"/>
      <c r="CW80" s="297"/>
      <c r="CX80" s="297"/>
      <c r="CY80" s="297"/>
      <c r="CZ80" s="297"/>
      <c r="DA80" s="297"/>
      <c r="DB80" s="297"/>
      <c r="DC80" s="297"/>
      <c r="DD80" s="297"/>
      <c r="DE80" s="297"/>
      <c r="DF80" s="297"/>
      <c r="DG80" s="297"/>
      <c r="DH80" s="297"/>
      <c r="DI80" s="297"/>
      <c r="DJ80" s="297"/>
      <c r="DK80" s="297"/>
      <c r="DL80" s="297"/>
      <c r="DM80" s="297"/>
      <c r="DN80" s="297"/>
      <c r="DO80" s="297"/>
      <c r="DP80" s="297"/>
      <c r="DQ80" s="297"/>
      <c r="DR80" s="297"/>
      <c r="DS80" s="297"/>
      <c r="DT80" s="297"/>
      <c r="DU80" s="297"/>
      <c r="DV80" s="297"/>
      <c r="DW80" s="297"/>
      <c r="DX80" s="297"/>
      <c r="DY80" s="297"/>
      <c r="DZ80" s="297"/>
      <c r="EA80" s="297"/>
      <c r="EB80" s="297"/>
      <c r="EC80" s="297"/>
      <c r="ED80" s="297"/>
      <c r="EE80" s="297"/>
      <c r="EF80" s="297"/>
      <c r="EG80" s="297"/>
      <c r="EH80" s="297"/>
      <c r="EI80" s="297"/>
      <c r="EJ80" s="297"/>
      <c r="EK80" s="297"/>
      <c r="EL80" s="297"/>
      <c r="EM80" s="297"/>
      <c r="EN80" s="297"/>
      <c r="EO80" s="297"/>
      <c r="EP80" s="297"/>
      <c r="EQ80" s="297"/>
      <c r="ER80" s="297"/>
      <c r="ES80" s="297"/>
      <c r="ET80" s="297"/>
      <c r="EU80" s="297"/>
      <c r="EV80" s="297"/>
      <c r="EW80" s="297"/>
      <c r="EX80" s="297"/>
      <c r="EY80" s="297"/>
      <c r="EZ80" s="297"/>
      <c r="FA80" s="297"/>
      <c r="FB80" s="297"/>
      <c r="FC80" s="297"/>
      <c r="FD80" s="297"/>
      <c r="FE80" s="297"/>
      <c r="FF80" s="297"/>
      <c r="FG80" s="297"/>
      <c r="FH80" s="297"/>
      <c r="FI80" s="297"/>
      <c r="FJ80" s="297"/>
      <c r="FK80" s="297"/>
      <c r="FL80" s="297"/>
      <c r="FM80" s="297"/>
      <c r="FN80" s="297"/>
      <c r="FO80" s="297"/>
      <c r="FP80" s="297"/>
      <c r="FQ80" s="297"/>
      <c r="FR80" s="297"/>
      <c r="FS80" s="297"/>
      <c r="FT80" s="297"/>
      <c r="FU80" s="297"/>
      <c r="FV80" s="297"/>
      <c r="FW80" s="297"/>
      <c r="FX80" s="297"/>
      <c r="FY80" s="297"/>
      <c r="FZ80" s="297"/>
      <c r="GA80" s="297"/>
      <c r="GB80" s="297"/>
      <c r="GC80" s="297"/>
      <c r="GD80" s="297"/>
      <c r="GE80" s="297"/>
      <c r="GF80" s="297"/>
      <c r="GG80" s="297"/>
      <c r="GH80" s="297"/>
      <c r="GI80" s="297"/>
      <c r="GJ80" s="297"/>
      <c r="GK80" s="297"/>
      <c r="GL80" s="297"/>
      <c r="GM80" s="297"/>
      <c r="GN80" s="297"/>
      <c r="GO80" s="297"/>
      <c r="GP80" s="297"/>
      <c r="GQ80" s="297"/>
      <c r="GR80" s="297"/>
      <c r="GS80" s="297"/>
      <c r="GT80" s="297"/>
      <c r="GU80" s="297"/>
      <c r="GV80" s="297"/>
      <c r="GW80" s="297"/>
      <c r="GX80" s="297"/>
      <c r="GY80" s="297"/>
      <c r="GZ80" s="297"/>
      <c r="HA80" s="297"/>
      <c r="HB80" s="297"/>
      <c r="HC80" s="297"/>
      <c r="HD80" s="297"/>
      <c r="HE80" s="297"/>
      <c r="HF80" s="297"/>
      <c r="HG80" s="297"/>
      <c r="HH80" s="297"/>
      <c r="HI80" s="297"/>
      <c r="HJ80" s="297"/>
      <c r="HK80" s="297"/>
      <c r="HL80" s="297"/>
      <c r="HM80" s="297"/>
      <c r="HN80" s="297"/>
      <c r="HO80" s="297"/>
      <c r="HP80" s="297"/>
      <c r="HQ80" s="297"/>
      <c r="HR80" s="297"/>
      <c r="HS80" s="297"/>
      <c r="HT80" s="297"/>
      <c r="HU80" s="297"/>
      <c r="HV80" s="297"/>
      <c r="HW80" s="297"/>
      <c r="HX80" s="297"/>
      <c r="HY80" s="297"/>
      <c r="HZ80" s="297"/>
      <c r="IA80" s="297"/>
      <c r="IB80" s="297"/>
      <c r="IC80" s="297"/>
      <c r="ID80" s="297"/>
      <c r="IE80" s="297"/>
      <c r="IF80" s="297"/>
      <c r="IG80" s="297"/>
      <c r="IH80" s="297"/>
      <c r="II80" s="297"/>
      <c r="IJ80" s="297"/>
      <c r="IK80" s="297"/>
      <c r="IL80" s="297"/>
      <c r="IM80" s="297"/>
      <c r="IN80" s="297"/>
      <c r="IO80" s="297"/>
      <c r="IP80" s="297"/>
      <c r="IQ80" s="297"/>
      <c r="IR80" s="297"/>
      <c r="IS80" s="297"/>
      <c r="IT80" s="297"/>
      <c r="IU80" s="297"/>
      <c r="IV80" s="297"/>
      <c r="IW80" s="297"/>
      <c r="IX80" s="297"/>
      <c r="IY80" s="297"/>
    </row>
    <row r="81" s="282" customFormat="1" ht="24" customHeight="1" spans="1:259">
      <c r="A81" s="297"/>
      <c r="B81" s="297"/>
      <c r="C81" s="297"/>
      <c r="D81" s="297"/>
      <c r="E81" s="297"/>
      <c r="F81" s="297"/>
      <c r="G81" s="297"/>
      <c r="H81" s="297"/>
      <c r="I81" s="297"/>
      <c r="J81" s="297"/>
      <c r="K81" s="297"/>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297"/>
      <c r="AJ81" s="297"/>
      <c r="AK81" s="297"/>
      <c r="AL81" s="297"/>
      <c r="AM81" s="297"/>
      <c r="AN81" s="297"/>
      <c r="AO81" s="297"/>
      <c r="AP81" s="297"/>
      <c r="AQ81" s="297"/>
      <c r="AR81" s="297"/>
      <c r="AS81" s="297"/>
      <c r="AT81" s="297"/>
      <c r="AU81" s="297"/>
      <c r="AV81" s="297"/>
      <c r="AW81" s="297"/>
      <c r="AX81" s="297"/>
      <c r="AY81" s="297"/>
      <c r="AZ81" s="297"/>
      <c r="BA81" s="297"/>
      <c r="BB81" s="297"/>
      <c r="BC81" s="297"/>
      <c r="BD81" s="297"/>
      <c r="BE81" s="297"/>
      <c r="BF81" s="297"/>
      <c r="BG81" s="297"/>
      <c r="BH81" s="297"/>
      <c r="BI81" s="297"/>
      <c r="BJ81" s="297"/>
      <c r="BK81" s="297"/>
      <c r="BL81" s="297"/>
      <c r="BM81" s="297"/>
      <c r="BN81" s="297"/>
      <c r="BO81" s="297"/>
      <c r="BP81" s="297"/>
      <c r="BQ81" s="297"/>
      <c r="BR81" s="297"/>
      <c r="BS81" s="297"/>
      <c r="BT81" s="297"/>
      <c r="BU81" s="297"/>
      <c r="BV81" s="297"/>
      <c r="BW81" s="297"/>
      <c r="BX81" s="297"/>
      <c r="BY81" s="297"/>
      <c r="BZ81" s="297"/>
      <c r="CA81" s="297"/>
      <c r="CB81" s="297"/>
      <c r="CC81" s="297"/>
      <c r="CD81" s="297"/>
      <c r="CE81" s="297"/>
      <c r="CF81" s="297"/>
      <c r="CG81" s="297"/>
      <c r="CH81" s="297"/>
      <c r="CI81" s="297"/>
      <c r="CJ81" s="297"/>
      <c r="CK81" s="297"/>
      <c r="CL81" s="297"/>
      <c r="CM81" s="297"/>
      <c r="CN81" s="297"/>
      <c r="CO81" s="297"/>
      <c r="CP81" s="297"/>
      <c r="CQ81" s="297"/>
      <c r="CR81" s="297"/>
      <c r="CS81" s="297"/>
      <c r="CT81" s="297"/>
      <c r="CU81" s="297"/>
      <c r="CV81" s="297"/>
      <c r="CW81" s="297"/>
      <c r="CX81" s="297"/>
      <c r="CY81" s="297"/>
      <c r="CZ81" s="297"/>
      <c r="DA81" s="297"/>
      <c r="DB81" s="297"/>
      <c r="DC81" s="297"/>
      <c r="DD81" s="297"/>
      <c r="DE81" s="297"/>
      <c r="DF81" s="297"/>
      <c r="DG81" s="297"/>
      <c r="DH81" s="297"/>
      <c r="DI81" s="297"/>
      <c r="DJ81" s="297"/>
      <c r="DK81" s="297"/>
      <c r="DL81" s="297"/>
      <c r="DM81" s="297"/>
      <c r="DN81" s="297"/>
      <c r="DO81" s="297"/>
      <c r="DP81" s="297"/>
      <c r="DQ81" s="297"/>
      <c r="DR81" s="297"/>
      <c r="DS81" s="297"/>
      <c r="DT81" s="297"/>
      <c r="DU81" s="297"/>
      <c r="DV81" s="297"/>
      <c r="DW81" s="297"/>
      <c r="DX81" s="297"/>
      <c r="DY81" s="297"/>
      <c r="DZ81" s="297"/>
      <c r="EA81" s="297"/>
      <c r="EB81" s="297"/>
      <c r="EC81" s="297"/>
      <c r="ED81" s="297"/>
      <c r="EE81" s="297"/>
      <c r="EF81" s="297"/>
      <c r="EG81" s="297"/>
      <c r="EH81" s="297"/>
      <c r="EI81" s="297"/>
      <c r="EJ81" s="297"/>
      <c r="EK81" s="297"/>
      <c r="EL81" s="297"/>
      <c r="EM81" s="297"/>
      <c r="EN81" s="297"/>
      <c r="EO81" s="297"/>
      <c r="EP81" s="297"/>
      <c r="EQ81" s="297"/>
      <c r="ER81" s="297"/>
      <c r="ES81" s="297"/>
      <c r="ET81" s="297"/>
      <c r="EU81" s="297"/>
      <c r="EV81" s="297"/>
      <c r="EW81" s="297"/>
      <c r="EX81" s="297"/>
      <c r="EY81" s="297"/>
      <c r="EZ81" s="297"/>
      <c r="FA81" s="297"/>
      <c r="FB81" s="297"/>
      <c r="FC81" s="297"/>
      <c r="FD81" s="297"/>
      <c r="FE81" s="297"/>
      <c r="FF81" s="297"/>
      <c r="FG81" s="297"/>
      <c r="FH81" s="297"/>
      <c r="FI81" s="297"/>
      <c r="FJ81" s="297"/>
      <c r="FK81" s="297"/>
      <c r="FL81" s="297"/>
      <c r="FM81" s="297"/>
      <c r="FN81" s="297"/>
      <c r="FO81" s="297"/>
      <c r="FP81" s="297"/>
      <c r="FQ81" s="297"/>
      <c r="FR81" s="297"/>
      <c r="FS81" s="297"/>
      <c r="FT81" s="297"/>
      <c r="FU81" s="297"/>
      <c r="FV81" s="297"/>
      <c r="FW81" s="297"/>
      <c r="FX81" s="297"/>
      <c r="FY81" s="297"/>
      <c r="FZ81" s="297"/>
      <c r="GA81" s="297"/>
      <c r="GB81" s="297"/>
      <c r="GC81" s="297"/>
      <c r="GD81" s="297"/>
      <c r="GE81" s="297"/>
      <c r="GF81" s="297"/>
      <c r="GG81" s="297"/>
      <c r="GH81" s="297"/>
      <c r="GI81" s="297"/>
      <c r="GJ81" s="297"/>
      <c r="GK81" s="297"/>
      <c r="GL81" s="297"/>
      <c r="GM81" s="297"/>
      <c r="GN81" s="297"/>
      <c r="GO81" s="297"/>
      <c r="GP81" s="297"/>
      <c r="GQ81" s="297"/>
      <c r="GR81" s="297"/>
      <c r="GS81" s="297"/>
      <c r="GT81" s="297"/>
      <c r="GU81" s="297"/>
      <c r="GV81" s="297"/>
      <c r="GW81" s="297"/>
      <c r="GX81" s="297"/>
      <c r="GY81" s="297"/>
      <c r="GZ81" s="297"/>
      <c r="HA81" s="297"/>
      <c r="HB81" s="297"/>
      <c r="HC81" s="297"/>
      <c r="HD81" s="297"/>
      <c r="HE81" s="297"/>
      <c r="HF81" s="297"/>
      <c r="HG81" s="297"/>
      <c r="HH81" s="297"/>
      <c r="HI81" s="297"/>
      <c r="HJ81" s="297"/>
      <c r="HK81" s="297"/>
      <c r="HL81" s="297"/>
      <c r="HM81" s="297"/>
      <c r="HN81" s="297"/>
      <c r="HO81" s="297"/>
      <c r="HP81" s="297"/>
      <c r="HQ81" s="297"/>
      <c r="HR81" s="297"/>
      <c r="HS81" s="297"/>
      <c r="HT81" s="297"/>
      <c r="HU81" s="297"/>
      <c r="HV81" s="297"/>
      <c r="HW81" s="297"/>
      <c r="HX81" s="297"/>
      <c r="HY81" s="297"/>
      <c r="HZ81" s="297"/>
      <c r="IA81" s="297"/>
      <c r="IB81" s="297"/>
      <c r="IC81" s="297"/>
      <c r="ID81" s="297"/>
      <c r="IE81" s="297"/>
      <c r="IF81" s="297"/>
      <c r="IG81" s="297"/>
      <c r="IH81" s="297"/>
      <c r="II81" s="297"/>
      <c r="IJ81" s="297"/>
      <c r="IK81" s="297"/>
      <c r="IL81" s="297"/>
      <c r="IM81" s="297"/>
      <c r="IN81" s="297"/>
      <c r="IO81" s="297"/>
      <c r="IP81" s="297"/>
      <c r="IQ81" s="297"/>
      <c r="IR81" s="297"/>
      <c r="IS81" s="297"/>
      <c r="IT81" s="297"/>
      <c r="IU81" s="297"/>
      <c r="IV81" s="297"/>
      <c r="IW81" s="297"/>
      <c r="IX81" s="297"/>
      <c r="IY81" s="297"/>
    </row>
    <row r="82" s="282" customFormat="1" ht="24" customHeight="1" spans="1:259">
      <c r="A82" s="297"/>
      <c r="B82" s="297"/>
      <c r="C82" s="297"/>
      <c r="D82" s="297"/>
      <c r="E82" s="297"/>
      <c r="F82" s="297"/>
      <c r="G82" s="297"/>
      <c r="H82" s="297"/>
      <c r="I82" s="297"/>
      <c r="J82" s="297"/>
      <c r="K82" s="297"/>
      <c r="L82" s="297"/>
      <c r="M82" s="297"/>
      <c r="N82" s="297"/>
      <c r="O82" s="297"/>
      <c r="P82" s="297"/>
      <c r="Q82" s="297"/>
      <c r="R82" s="297"/>
      <c r="S82" s="297"/>
      <c r="T82" s="297"/>
      <c r="U82" s="297"/>
      <c r="V82" s="297"/>
      <c r="W82" s="297"/>
      <c r="X82" s="297"/>
      <c r="Y82" s="297"/>
      <c r="Z82" s="297"/>
      <c r="AA82" s="297"/>
      <c r="AB82" s="297"/>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297"/>
      <c r="AY82" s="297"/>
      <c r="AZ82" s="297"/>
      <c r="BA82" s="297"/>
      <c r="BB82" s="297"/>
      <c r="BC82" s="297"/>
      <c r="BD82" s="297"/>
      <c r="BE82" s="297"/>
      <c r="BF82" s="297"/>
      <c r="BG82" s="297"/>
      <c r="BH82" s="297"/>
      <c r="BI82" s="297"/>
      <c r="BJ82" s="297"/>
      <c r="BK82" s="297"/>
      <c r="BL82" s="297"/>
      <c r="BM82" s="297"/>
      <c r="BN82" s="297"/>
      <c r="BO82" s="297"/>
      <c r="BP82" s="297"/>
      <c r="BQ82" s="297"/>
      <c r="BR82" s="297"/>
      <c r="BS82" s="297"/>
      <c r="BT82" s="297"/>
      <c r="BU82" s="297"/>
      <c r="BV82" s="297"/>
      <c r="BW82" s="297"/>
      <c r="BX82" s="297"/>
      <c r="BY82" s="297"/>
      <c r="BZ82" s="297"/>
      <c r="CA82" s="297"/>
      <c r="CB82" s="297"/>
      <c r="CC82" s="297"/>
      <c r="CD82" s="297"/>
      <c r="CE82" s="297"/>
      <c r="CF82" s="297"/>
      <c r="CG82" s="297"/>
      <c r="CH82" s="297"/>
      <c r="CI82" s="297"/>
      <c r="CJ82" s="297"/>
      <c r="CK82" s="297"/>
      <c r="CL82" s="297"/>
      <c r="CM82" s="297"/>
      <c r="CN82" s="297"/>
      <c r="CO82" s="297"/>
      <c r="CP82" s="297"/>
      <c r="CQ82" s="297"/>
      <c r="CR82" s="297"/>
      <c r="CS82" s="297"/>
      <c r="CT82" s="297"/>
      <c r="CU82" s="297"/>
      <c r="CV82" s="297"/>
      <c r="CW82" s="297"/>
      <c r="CX82" s="297"/>
      <c r="CY82" s="297"/>
      <c r="CZ82" s="297"/>
      <c r="DA82" s="297"/>
      <c r="DB82" s="297"/>
      <c r="DC82" s="297"/>
      <c r="DD82" s="297"/>
      <c r="DE82" s="297"/>
      <c r="DF82" s="297"/>
      <c r="DG82" s="297"/>
      <c r="DH82" s="297"/>
      <c r="DI82" s="297"/>
      <c r="DJ82" s="297"/>
      <c r="DK82" s="297"/>
      <c r="DL82" s="297"/>
      <c r="DM82" s="297"/>
      <c r="DN82" s="297"/>
      <c r="DO82" s="297"/>
      <c r="DP82" s="297"/>
      <c r="DQ82" s="297"/>
      <c r="DR82" s="297"/>
      <c r="DS82" s="297"/>
      <c r="DT82" s="297"/>
      <c r="DU82" s="297"/>
      <c r="DV82" s="297"/>
      <c r="DW82" s="297"/>
      <c r="DX82" s="297"/>
      <c r="DY82" s="297"/>
      <c r="DZ82" s="297"/>
      <c r="EA82" s="297"/>
      <c r="EB82" s="297"/>
      <c r="EC82" s="297"/>
      <c r="ED82" s="297"/>
      <c r="EE82" s="297"/>
      <c r="EF82" s="297"/>
      <c r="EG82" s="297"/>
      <c r="EH82" s="297"/>
      <c r="EI82" s="297"/>
      <c r="EJ82" s="297"/>
      <c r="EK82" s="297"/>
      <c r="EL82" s="297"/>
      <c r="EM82" s="297"/>
      <c r="EN82" s="297"/>
      <c r="EO82" s="297"/>
      <c r="EP82" s="297"/>
      <c r="EQ82" s="297"/>
      <c r="ER82" s="297"/>
      <c r="ES82" s="297"/>
      <c r="ET82" s="297"/>
      <c r="EU82" s="297"/>
      <c r="EV82" s="297"/>
      <c r="EW82" s="297"/>
      <c r="EX82" s="297"/>
      <c r="EY82" s="297"/>
      <c r="EZ82" s="297"/>
      <c r="FA82" s="297"/>
      <c r="FB82" s="297"/>
      <c r="FC82" s="297"/>
      <c r="FD82" s="297"/>
      <c r="FE82" s="297"/>
      <c r="FF82" s="297"/>
      <c r="FG82" s="297"/>
      <c r="FH82" s="297"/>
      <c r="FI82" s="297"/>
      <c r="FJ82" s="297"/>
      <c r="FK82" s="297"/>
      <c r="FL82" s="297"/>
      <c r="FM82" s="297"/>
      <c r="FN82" s="297"/>
      <c r="FO82" s="297"/>
      <c r="FP82" s="297"/>
      <c r="FQ82" s="297"/>
      <c r="FR82" s="297"/>
      <c r="FS82" s="297"/>
      <c r="FT82" s="297"/>
      <c r="FU82" s="297"/>
      <c r="FV82" s="297"/>
      <c r="FW82" s="297"/>
      <c r="FX82" s="297"/>
      <c r="FY82" s="297"/>
      <c r="FZ82" s="297"/>
      <c r="GA82" s="297"/>
      <c r="GB82" s="297"/>
      <c r="GC82" s="297"/>
      <c r="GD82" s="297"/>
      <c r="GE82" s="297"/>
      <c r="GF82" s="297"/>
      <c r="GG82" s="297"/>
      <c r="GH82" s="297"/>
      <c r="GI82" s="297"/>
      <c r="GJ82" s="297"/>
      <c r="GK82" s="297"/>
      <c r="GL82" s="297"/>
      <c r="GM82" s="297"/>
      <c r="GN82" s="297"/>
      <c r="GO82" s="297"/>
      <c r="GP82" s="297"/>
      <c r="GQ82" s="297"/>
      <c r="GR82" s="297"/>
      <c r="GS82" s="297"/>
      <c r="GT82" s="297"/>
      <c r="GU82" s="297"/>
      <c r="GV82" s="297"/>
      <c r="GW82" s="297"/>
      <c r="GX82" s="297"/>
      <c r="GY82" s="297"/>
      <c r="GZ82" s="297"/>
      <c r="HA82" s="297"/>
      <c r="HB82" s="297"/>
      <c r="HC82" s="297"/>
      <c r="HD82" s="297"/>
      <c r="HE82" s="297"/>
      <c r="HF82" s="297"/>
      <c r="HG82" s="297"/>
      <c r="HH82" s="297"/>
      <c r="HI82" s="297"/>
      <c r="HJ82" s="297"/>
      <c r="HK82" s="297"/>
      <c r="HL82" s="297"/>
      <c r="HM82" s="297"/>
      <c r="HN82" s="297"/>
      <c r="HO82" s="297"/>
      <c r="HP82" s="297"/>
      <c r="HQ82" s="297"/>
      <c r="HR82" s="297"/>
      <c r="HS82" s="297"/>
      <c r="HT82" s="297"/>
      <c r="HU82" s="297"/>
      <c r="HV82" s="297"/>
      <c r="HW82" s="297"/>
      <c r="HX82" s="297"/>
      <c r="HY82" s="297"/>
      <c r="HZ82" s="297"/>
      <c r="IA82" s="297"/>
      <c r="IB82" s="297"/>
      <c r="IC82" s="297"/>
      <c r="ID82" s="297"/>
      <c r="IE82" s="297"/>
      <c r="IF82" s="297"/>
      <c r="IG82" s="297"/>
      <c r="IH82" s="297"/>
      <c r="II82" s="297"/>
      <c r="IJ82" s="297"/>
      <c r="IK82" s="297"/>
      <c r="IL82" s="297"/>
      <c r="IM82" s="297"/>
      <c r="IN82" s="297"/>
      <c r="IO82" s="297"/>
      <c r="IP82" s="297"/>
      <c r="IQ82" s="297"/>
      <c r="IR82" s="297"/>
      <c r="IS82" s="297"/>
      <c r="IT82" s="297"/>
      <c r="IU82" s="297"/>
      <c r="IV82" s="297"/>
      <c r="IW82" s="297"/>
      <c r="IX82" s="297"/>
      <c r="IY82" s="297"/>
    </row>
    <row r="83" s="282" customFormat="1" ht="24" customHeight="1" spans="1:259">
      <c r="A83" s="297"/>
      <c r="B83" s="297"/>
      <c r="C83" s="297"/>
      <c r="D83" s="297"/>
      <c r="E83" s="297"/>
      <c r="F83" s="297"/>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297"/>
      <c r="AL83" s="297"/>
      <c r="AM83" s="297"/>
      <c r="AN83" s="297"/>
      <c r="AO83" s="297"/>
      <c r="AP83" s="297"/>
      <c r="AQ83" s="297"/>
      <c r="AR83" s="297"/>
      <c r="AS83" s="297"/>
      <c r="AT83" s="297"/>
      <c r="AU83" s="297"/>
      <c r="AV83" s="297"/>
      <c r="AW83" s="297"/>
      <c r="AX83" s="297"/>
      <c r="AY83" s="297"/>
      <c r="AZ83" s="297"/>
      <c r="BA83" s="297"/>
      <c r="BB83" s="297"/>
      <c r="BC83" s="297"/>
      <c r="BD83" s="297"/>
      <c r="BE83" s="297"/>
      <c r="BF83" s="297"/>
      <c r="BG83" s="297"/>
      <c r="BH83" s="297"/>
      <c r="BI83" s="297"/>
      <c r="BJ83" s="297"/>
      <c r="BK83" s="297"/>
      <c r="BL83" s="297"/>
      <c r="BM83" s="297"/>
      <c r="BN83" s="297"/>
      <c r="BO83" s="297"/>
      <c r="BP83" s="297"/>
      <c r="BQ83" s="297"/>
      <c r="BR83" s="297"/>
      <c r="BS83" s="297"/>
      <c r="BT83" s="297"/>
      <c r="BU83" s="297"/>
      <c r="BV83" s="297"/>
      <c r="BW83" s="297"/>
      <c r="BX83" s="297"/>
      <c r="BY83" s="297"/>
      <c r="BZ83" s="297"/>
      <c r="CA83" s="297"/>
      <c r="CB83" s="297"/>
      <c r="CC83" s="297"/>
      <c r="CD83" s="297"/>
      <c r="CE83" s="297"/>
      <c r="CF83" s="297"/>
      <c r="CG83" s="297"/>
      <c r="CH83" s="297"/>
      <c r="CI83" s="297"/>
      <c r="CJ83" s="297"/>
      <c r="CK83" s="297"/>
      <c r="CL83" s="297"/>
      <c r="CM83" s="297"/>
      <c r="CN83" s="297"/>
      <c r="CO83" s="297"/>
      <c r="CP83" s="297"/>
      <c r="CQ83" s="297"/>
      <c r="CR83" s="297"/>
      <c r="CS83" s="297"/>
      <c r="CT83" s="297"/>
      <c r="CU83" s="297"/>
      <c r="CV83" s="297"/>
      <c r="CW83" s="297"/>
      <c r="CX83" s="297"/>
      <c r="CY83" s="297"/>
      <c r="CZ83" s="297"/>
      <c r="DA83" s="297"/>
      <c r="DB83" s="297"/>
      <c r="DC83" s="297"/>
      <c r="DD83" s="297"/>
      <c r="DE83" s="297"/>
      <c r="DF83" s="297"/>
      <c r="DG83" s="297"/>
      <c r="DH83" s="297"/>
      <c r="DI83" s="297"/>
      <c r="DJ83" s="297"/>
      <c r="DK83" s="297"/>
      <c r="DL83" s="297"/>
      <c r="DM83" s="297"/>
      <c r="DN83" s="297"/>
      <c r="DO83" s="297"/>
      <c r="DP83" s="297"/>
      <c r="DQ83" s="297"/>
      <c r="DR83" s="297"/>
      <c r="DS83" s="297"/>
      <c r="DT83" s="297"/>
      <c r="DU83" s="297"/>
      <c r="DV83" s="297"/>
      <c r="DW83" s="297"/>
      <c r="DX83" s="297"/>
      <c r="DY83" s="297"/>
      <c r="DZ83" s="297"/>
      <c r="EA83" s="297"/>
      <c r="EB83" s="297"/>
      <c r="EC83" s="297"/>
      <c r="ED83" s="297"/>
      <c r="EE83" s="297"/>
      <c r="EF83" s="297"/>
      <c r="EG83" s="297"/>
      <c r="EH83" s="297"/>
      <c r="EI83" s="297"/>
      <c r="EJ83" s="297"/>
      <c r="EK83" s="297"/>
      <c r="EL83" s="297"/>
      <c r="EM83" s="297"/>
      <c r="EN83" s="297"/>
      <c r="EO83" s="297"/>
      <c r="EP83" s="297"/>
      <c r="EQ83" s="297"/>
      <c r="ER83" s="297"/>
      <c r="ES83" s="297"/>
      <c r="ET83" s="297"/>
      <c r="EU83" s="297"/>
      <c r="EV83" s="297"/>
      <c r="EW83" s="297"/>
      <c r="EX83" s="297"/>
      <c r="EY83" s="297"/>
      <c r="EZ83" s="297"/>
      <c r="FA83" s="297"/>
      <c r="FB83" s="297"/>
      <c r="FC83" s="297"/>
      <c r="FD83" s="297"/>
      <c r="FE83" s="297"/>
      <c r="FF83" s="297"/>
      <c r="FG83" s="297"/>
      <c r="FH83" s="297"/>
      <c r="FI83" s="297"/>
      <c r="FJ83" s="297"/>
      <c r="FK83" s="297"/>
      <c r="FL83" s="297"/>
      <c r="FM83" s="297"/>
      <c r="FN83" s="297"/>
      <c r="FO83" s="297"/>
      <c r="FP83" s="297"/>
      <c r="FQ83" s="297"/>
      <c r="FR83" s="297"/>
      <c r="FS83" s="297"/>
      <c r="FT83" s="297"/>
      <c r="FU83" s="297"/>
      <c r="FV83" s="297"/>
      <c r="FW83" s="297"/>
      <c r="FX83" s="297"/>
      <c r="FY83" s="297"/>
      <c r="FZ83" s="297"/>
      <c r="GA83" s="297"/>
      <c r="GB83" s="297"/>
      <c r="GC83" s="297"/>
      <c r="GD83" s="297"/>
      <c r="GE83" s="297"/>
      <c r="GF83" s="297"/>
      <c r="GG83" s="297"/>
      <c r="GH83" s="297"/>
      <c r="GI83" s="297"/>
      <c r="GJ83" s="297"/>
      <c r="GK83" s="297"/>
      <c r="GL83" s="297"/>
      <c r="GM83" s="297"/>
      <c r="GN83" s="297"/>
      <c r="GO83" s="297"/>
      <c r="GP83" s="297"/>
      <c r="GQ83" s="297"/>
      <c r="GR83" s="297"/>
      <c r="GS83" s="297"/>
      <c r="GT83" s="297"/>
      <c r="GU83" s="297"/>
      <c r="GV83" s="297"/>
      <c r="GW83" s="297"/>
      <c r="GX83" s="297"/>
      <c r="GY83" s="297"/>
      <c r="GZ83" s="297"/>
      <c r="HA83" s="297"/>
      <c r="HB83" s="297"/>
      <c r="HC83" s="297"/>
      <c r="HD83" s="297"/>
      <c r="HE83" s="297"/>
      <c r="HF83" s="297"/>
      <c r="HG83" s="297"/>
      <c r="HH83" s="297"/>
      <c r="HI83" s="297"/>
      <c r="HJ83" s="297"/>
      <c r="HK83" s="297"/>
      <c r="HL83" s="297"/>
      <c r="HM83" s="297"/>
      <c r="HN83" s="297"/>
      <c r="HO83" s="297"/>
      <c r="HP83" s="297"/>
      <c r="HQ83" s="297"/>
      <c r="HR83" s="297"/>
      <c r="HS83" s="297"/>
      <c r="HT83" s="297"/>
      <c r="HU83" s="297"/>
      <c r="HV83" s="297"/>
      <c r="HW83" s="297"/>
      <c r="HX83" s="297"/>
      <c r="HY83" s="297"/>
      <c r="HZ83" s="297"/>
      <c r="IA83" s="297"/>
      <c r="IB83" s="297"/>
      <c r="IC83" s="297"/>
      <c r="ID83" s="297"/>
      <c r="IE83" s="297"/>
      <c r="IF83" s="297"/>
      <c r="IG83" s="297"/>
      <c r="IH83" s="297"/>
      <c r="II83" s="297"/>
      <c r="IJ83" s="297"/>
      <c r="IK83" s="297"/>
      <c r="IL83" s="297"/>
      <c r="IM83" s="297"/>
      <c r="IN83" s="297"/>
      <c r="IO83" s="297"/>
      <c r="IP83" s="297"/>
      <c r="IQ83" s="297"/>
      <c r="IR83" s="297"/>
      <c r="IS83" s="297"/>
      <c r="IT83" s="297"/>
      <c r="IU83" s="297"/>
      <c r="IV83" s="297"/>
      <c r="IW83" s="297"/>
      <c r="IX83" s="297"/>
      <c r="IY83" s="297"/>
    </row>
    <row r="84" s="282" customFormat="1" ht="24" customHeight="1" spans="1:259">
      <c r="A84" s="297"/>
      <c r="B84" s="297"/>
      <c r="C84" s="297"/>
      <c r="D84" s="297"/>
      <c r="E84" s="297"/>
      <c r="F84" s="297"/>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297"/>
      <c r="AO84" s="297"/>
      <c r="AP84" s="297"/>
      <c r="AQ84" s="297"/>
      <c r="AR84" s="297"/>
      <c r="AS84" s="297"/>
      <c r="AT84" s="297"/>
      <c r="AU84" s="297"/>
      <c r="AV84" s="297"/>
      <c r="AW84" s="297"/>
      <c r="AX84" s="297"/>
      <c r="AY84" s="297"/>
      <c r="AZ84" s="297"/>
      <c r="BA84" s="297"/>
      <c r="BB84" s="297"/>
      <c r="BC84" s="297"/>
      <c r="BD84" s="297"/>
      <c r="BE84" s="297"/>
      <c r="BF84" s="297"/>
      <c r="BG84" s="297"/>
      <c r="BH84" s="297"/>
      <c r="BI84" s="297"/>
      <c r="BJ84" s="297"/>
      <c r="BK84" s="297"/>
      <c r="BL84" s="297"/>
      <c r="BM84" s="297"/>
      <c r="BN84" s="297"/>
      <c r="BO84" s="297"/>
      <c r="BP84" s="297"/>
      <c r="BQ84" s="297"/>
      <c r="BR84" s="297"/>
      <c r="BS84" s="297"/>
      <c r="BT84" s="297"/>
      <c r="BU84" s="297"/>
      <c r="BV84" s="297"/>
      <c r="BW84" s="297"/>
      <c r="BX84" s="297"/>
      <c r="BY84" s="297"/>
      <c r="BZ84" s="297"/>
      <c r="CA84" s="297"/>
      <c r="CB84" s="297"/>
      <c r="CC84" s="297"/>
      <c r="CD84" s="297"/>
      <c r="CE84" s="297"/>
      <c r="CF84" s="297"/>
      <c r="CG84" s="297"/>
      <c r="CH84" s="297"/>
      <c r="CI84" s="297"/>
      <c r="CJ84" s="297"/>
      <c r="CK84" s="297"/>
      <c r="CL84" s="297"/>
      <c r="CM84" s="297"/>
      <c r="CN84" s="297"/>
      <c r="CO84" s="297"/>
      <c r="CP84" s="297"/>
      <c r="CQ84" s="297"/>
      <c r="CR84" s="297"/>
      <c r="CS84" s="297"/>
      <c r="CT84" s="297"/>
      <c r="CU84" s="297"/>
      <c r="CV84" s="297"/>
      <c r="CW84" s="297"/>
      <c r="CX84" s="297"/>
      <c r="CY84" s="297"/>
      <c r="CZ84" s="297"/>
      <c r="DA84" s="297"/>
      <c r="DB84" s="297"/>
      <c r="DC84" s="297"/>
      <c r="DD84" s="297"/>
      <c r="DE84" s="297"/>
      <c r="DF84" s="297"/>
      <c r="DG84" s="297"/>
      <c r="DH84" s="297"/>
      <c r="DI84" s="297"/>
      <c r="DJ84" s="297"/>
      <c r="DK84" s="297"/>
      <c r="DL84" s="297"/>
      <c r="DM84" s="297"/>
      <c r="DN84" s="297"/>
      <c r="DO84" s="297"/>
      <c r="DP84" s="297"/>
      <c r="DQ84" s="297"/>
      <c r="DR84" s="297"/>
      <c r="DS84" s="297"/>
      <c r="DT84" s="297"/>
      <c r="DU84" s="297"/>
      <c r="DV84" s="297"/>
      <c r="DW84" s="297"/>
      <c r="DX84" s="297"/>
      <c r="DY84" s="297"/>
      <c r="DZ84" s="297"/>
      <c r="EA84" s="297"/>
      <c r="EB84" s="297"/>
      <c r="EC84" s="297"/>
      <c r="ED84" s="297"/>
      <c r="EE84" s="297"/>
      <c r="EF84" s="297"/>
      <c r="EG84" s="297"/>
      <c r="EH84" s="297"/>
      <c r="EI84" s="297"/>
      <c r="EJ84" s="297"/>
      <c r="EK84" s="297"/>
      <c r="EL84" s="297"/>
      <c r="EM84" s="297"/>
      <c r="EN84" s="297"/>
      <c r="EO84" s="297"/>
      <c r="EP84" s="297"/>
      <c r="EQ84" s="297"/>
      <c r="ER84" s="297"/>
      <c r="ES84" s="297"/>
      <c r="ET84" s="297"/>
      <c r="EU84" s="297"/>
      <c r="EV84" s="297"/>
      <c r="EW84" s="297"/>
      <c r="EX84" s="297"/>
      <c r="EY84" s="297"/>
      <c r="EZ84" s="297"/>
      <c r="FA84" s="297"/>
      <c r="FB84" s="297"/>
      <c r="FC84" s="297"/>
      <c r="FD84" s="297"/>
      <c r="FE84" s="297"/>
      <c r="FF84" s="297"/>
      <c r="FG84" s="297"/>
      <c r="FH84" s="297"/>
      <c r="FI84" s="297"/>
      <c r="FJ84" s="297"/>
      <c r="FK84" s="297"/>
      <c r="FL84" s="297"/>
      <c r="FM84" s="297"/>
      <c r="FN84" s="297"/>
      <c r="FO84" s="297"/>
      <c r="FP84" s="297"/>
      <c r="FQ84" s="297"/>
      <c r="FR84" s="297"/>
      <c r="FS84" s="297"/>
      <c r="FT84" s="297"/>
      <c r="FU84" s="297"/>
      <c r="FV84" s="297"/>
      <c r="FW84" s="297"/>
      <c r="FX84" s="297"/>
      <c r="FY84" s="297"/>
      <c r="FZ84" s="297"/>
      <c r="GA84" s="297"/>
      <c r="GB84" s="297"/>
      <c r="GC84" s="297"/>
      <c r="GD84" s="297"/>
      <c r="GE84" s="297"/>
      <c r="GF84" s="297"/>
      <c r="GG84" s="297"/>
      <c r="GH84" s="297"/>
      <c r="GI84" s="297"/>
      <c r="GJ84" s="297"/>
      <c r="GK84" s="297"/>
      <c r="GL84" s="297"/>
      <c r="GM84" s="297"/>
      <c r="GN84" s="297"/>
      <c r="GO84" s="297"/>
      <c r="GP84" s="297"/>
      <c r="GQ84" s="297"/>
      <c r="GR84" s="297"/>
      <c r="GS84" s="297"/>
      <c r="GT84" s="297"/>
      <c r="GU84" s="297"/>
      <c r="GV84" s="297"/>
      <c r="GW84" s="297"/>
      <c r="GX84" s="297"/>
      <c r="GY84" s="297"/>
      <c r="GZ84" s="297"/>
      <c r="HA84" s="297"/>
      <c r="HB84" s="297"/>
      <c r="HC84" s="297"/>
      <c r="HD84" s="297"/>
      <c r="HE84" s="297"/>
      <c r="HF84" s="297"/>
      <c r="HG84" s="297"/>
      <c r="HH84" s="297"/>
      <c r="HI84" s="297"/>
      <c r="HJ84" s="297"/>
      <c r="HK84" s="297"/>
      <c r="HL84" s="297"/>
      <c r="HM84" s="297"/>
      <c r="HN84" s="297"/>
      <c r="HO84" s="297"/>
      <c r="HP84" s="297"/>
      <c r="HQ84" s="297"/>
      <c r="HR84" s="297"/>
      <c r="HS84" s="297"/>
      <c r="HT84" s="297"/>
      <c r="HU84" s="297"/>
      <c r="HV84" s="297"/>
      <c r="HW84" s="297"/>
      <c r="HX84" s="297"/>
      <c r="HY84" s="297"/>
      <c r="HZ84" s="297"/>
      <c r="IA84" s="297"/>
      <c r="IB84" s="297"/>
      <c r="IC84" s="297"/>
      <c r="ID84" s="297"/>
      <c r="IE84" s="297"/>
      <c r="IF84" s="297"/>
      <c r="IG84" s="297"/>
      <c r="IH84" s="297"/>
      <c r="II84" s="297"/>
      <c r="IJ84" s="297"/>
      <c r="IK84" s="297"/>
      <c r="IL84" s="297"/>
      <c r="IM84" s="297"/>
      <c r="IN84" s="297"/>
      <c r="IO84" s="297"/>
      <c r="IP84" s="297"/>
      <c r="IQ84" s="297"/>
      <c r="IR84" s="297"/>
      <c r="IS84" s="297"/>
      <c r="IT84" s="297"/>
      <c r="IU84" s="297"/>
      <c r="IV84" s="297"/>
      <c r="IW84" s="297"/>
      <c r="IX84" s="297"/>
      <c r="IY84" s="297"/>
    </row>
    <row r="85" s="282" customFormat="1" ht="24" customHeight="1" spans="1:259">
      <c r="A85" s="297"/>
      <c r="B85" s="297"/>
      <c r="C85" s="297"/>
      <c r="D85" s="297"/>
      <c r="E85" s="297"/>
      <c r="F85" s="297"/>
      <c r="G85" s="297"/>
      <c r="H85" s="297"/>
      <c r="I85" s="297"/>
      <c r="J85" s="297"/>
      <c r="K85" s="297"/>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297"/>
      <c r="AP85" s="297"/>
      <c r="AQ85" s="297"/>
      <c r="AR85" s="297"/>
      <c r="AS85" s="297"/>
      <c r="AT85" s="297"/>
      <c r="AU85" s="297"/>
      <c r="AV85" s="297"/>
      <c r="AW85" s="297"/>
      <c r="AX85" s="297"/>
      <c r="AY85" s="297"/>
      <c r="AZ85" s="297"/>
      <c r="BA85" s="297"/>
      <c r="BB85" s="297"/>
      <c r="BC85" s="297"/>
      <c r="BD85" s="297"/>
      <c r="BE85" s="297"/>
      <c r="BF85" s="297"/>
      <c r="BG85" s="297"/>
      <c r="BH85" s="297"/>
      <c r="BI85" s="297"/>
      <c r="BJ85" s="297"/>
      <c r="BK85" s="297"/>
      <c r="BL85" s="297"/>
      <c r="BM85" s="297"/>
      <c r="BN85" s="297"/>
      <c r="BO85" s="297"/>
      <c r="BP85" s="297"/>
      <c r="BQ85" s="297"/>
      <c r="BR85" s="297"/>
      <c r="BS85" s="297"/>
      <c r="BT85" s="297"/>
      <c r="BU85" s="297"/>
      <c r="BV85" s="297"/>
      <c r="BW85" s="297"/>
      <c r="BX85" s="297"/>
      <c r="BY85" s="297"/>
      <c r="BZ85" s="297"/>
      <c r="CA85" s="297"/>
      <c r="CB85" s="297"/>
      <c r="CC85" s="297"/>
      <c r="CD85" s="297"/>
      <c r="CE85" s="297"/>
      <c r="CF85" s="297"/>
      <c r="CG85" s="297"/>
      <c r="CH85" s="297"/>
      <c r="CI85" s="297"/>
      <c r="CJ85" s="297"/>
      <c r="CK85" s="297"/>
      <c r="CL85" s="297"/>
      <c r="CM85" s="297"/>
      <c r="CN85" s="297"/>
      <c r="CO85" s="297"/>
      <c r="CP85" s="297"/>
      <c r="CQ85" s="297"/>
      <c r="CR85" s="297"/>
      <c r="CS85" s="297"/>
      <c r="CT85" s="297"/>
      <c r="CU85" s="297"/>
      <c r="CV85" s="297"/>
      <c r="CW85" s="297"/>
      <c r="CX85" s="297"/>
      <c r="CY85" s="297"/>
      <c r="CZ85" s="297"/>
      <c r="DA85" s="297"/>
      <c r="DB85" s="297"/>
      <c r="DC85" s="297"/>
      <c r="DD85" s="297"/>
      <c r="DE85" s="297"/>
      <c r="DF85" s="297"/>
      <c r="DG85" s="297"/>
      <c r="DH85" s="297"/>
      <c r="DI85" s="297"/>
      <c r="DJ85" s="297"/>
      <c r="DK85" s="297"/>
      <c r="DL85" s="297"/>
      <c r="DM85" s="297"/>
      <c r="DN85" s="297"/>
      <c r="DO85" s="297"/>
      <c r="DP85" s="297"/>
      <c r="DQ85" s="297"/>
      <c r="DR85" s="297"/>
      <c r="DS85" s="297"/>
      <c r="DT85" s="297"/>
      <c r="DU85" s="297"/>
      <c r="DV85" s="297"/>
      <c r="DW85" s="297"/>
      <c r="DX85" s="297"/>
      <c r="DY85" s="297"/>
      <c r="DZ85" s="297"/>
      <c r="EA85" s="297"/>
      <c r="EB85" s="297"/>
      <c r="EC85" s="297"/>
      <c r="ED85" s="297"/>
      <c r="EE85" s="297"/>
      <c r="EF85" s="297"/>
      <c r="EG85" s="297"/>
      <c r="EH85" s="297"/>
      <c r="EI85" s="297"/>
      <c r="EJ85" s="297"/>
      <c r="EK85" s="297"/>
      <c r="EL85" s="297"/>
      <c r="EM85" s="297"/>
      <c r="EN85" s="297"/>
      <c r="EO85" s="297"/>
      <c r="EP85" s="297"/>
      <c r="EQ85" s="297"/>
      <c r="ER85" s="297"/>
      <c r="ES85" s="297"/>
      <c r="ET85" s="297"/>
      <c r="EU85" s="297"/>
      <c r="EV85" s="297"/>
      <c r="EW85" s="297"/>
      <c r="EX85" s="297"/>
      <c r="EY85" s="297"/>
      <c r="EZ85" s="297"/>
      <c r="FA85" s="297"/>
      <c r="FB85" s="297"/>
      <c r="FC85" s="297"/>
      <c r="FD85" s="297"/>
      <c r="FE85" s="297"/>
      <c r="FF85" s="297"/>
      <c r="FG85" s="297"/>
      <c r="FH85" s="297"/>
      <c r="FI85" s="297"/>
      <c r="FJ85" s="297"/>
      <c r="FK85" s="297"/>
      <c r="FL85" s="297"/>
      <c r="FM85" s="297"/>
      <c r="FN85" s="297"/>
      <c r="FO85" s="297"/>
      <c r="FP85" s="297"/>
      <c r="FQ85" s="297"/>
      <c r="FR85" s="297"/>
      <c r="FS85" s="297"/>
      <c r="FT85" s="297"/>
      <c r="FU85" s="297"/>
      <c r="FV85" s="297"/>
      <c r="FW85" s="297"/>
      <c r="FX85" s="297"/>
      <c r="FY85" s="297"/>
      <c r="FZ85" s="297"/>
      <c r="GA85" s="297"/>
      <c r="GB85" s="297"/>
      <c r="GC85" s="297"/>
      <c r="GD85" s="297"/>
      <c r="GE85" s="297"/>
      <c r="GF85" s="297"/>
      <c r="GG85" s="297"/>
      <c r="GH85" s="297"/>
      <c r="GI85" s="297"/>
      <c r="GJ85" s="297"/>
      <c r="GK85" s="297"/>
      <c r="GL85" s="297"/>
      <c r="GM85" s="297"/>
      <c r="GN85" s="297"/>
      <c r="GO85" s="297"/>
      <c r="GP85" s="297"/>
      <c r="GQ85" s="297"/>
      <c r="GR85" s="297"/>
      <c r="GS85" s="297"/>
      <c r="GT85" s="297"/>
      <c r="GU85" s="297"/>
      <c r="GV85" s="297"/>
      <c r="GW85" s="297"/>
      <c r="GX85" s="297"/>
      <c r="GY85" s="297"/>
      <c r="GZ85" s="297"/>
      <c r="HA85" s="297"/>
      <c r="HB85" s="297"/>
      <c r="HC85" s="297"/>
      <c r="HD85" s="297"/>
      <c r="HE85" s="297"/>
      <c r="HF85" s="297"/>
      <c r="HG85" s="297"/>
      <c r="HH85" s="297"/>
      <c r="HI85" s="297"/>
      <c r="HJ85" s="297"/>
      <c r="HK85" s="297"/>
      <c r="HL85" s="297"/>
      <c r="HM85" s="297"/>
      <c r="HN85" s="297"/>
      <c r="HO85" s="297"/>
      <c r="HP85" s="297"/>
      <c r="HQ85" s="297"/>
      <c r="HR85" s="297"/>
      <c r="HS85" s="297"/>
      <c r="HT85" s="297"/>
      <c r="HU85" s="297"/>
      <c r="HV85" s="297"/>
      <c r="HW85" s="297"/>
      <c r="HX85" s="297"/>
      <c r="HY85" s="297"/>
      <c r="HZ85" s="297"/>
      <c r="IA85" s="297"/>
      <c r="IB85" s="297"/>
      <c r="IC85" s="297"/>
      <c r="ID85" s="297"/>
      <c r="IE85" s="297"/>
      <c r="IF85" s="297"/>
      <c r="IG85" s="297"/>
      <c r="IH85" s="297"/>
      <c r="II85" s="297"/>
      <c r="IJ85" s="297"/>
      <c r="IK85" s="297"/>
      <c r="IL85" s="297"/>
      <c r="IM85" s="297"/>
      <c r="IN85" s="297"/>
      <c r="IO85" s="297"/>
      <c r="IP85" s="297"/>
      <c r="IQ85" s="297"/>
      <c r="IR85" s="297"/>
      <c r="IS85" s="297"/>
      <c r="IT85" s="297"/>
      <c r="IU85" s="297"/>
      <c r="IV85" s="297"/>
      <c r="IW85" s="297"/>
      <c r="IX85" s="297"/>
      <c r="IY85" s="297"/>
    </row>
    <row r="86" s="282" customFormat="1" ht="24" customHeight="1" spans="1:259">
      <c r="A86" s="297"/>
      <c r="B86" s="297"/>
      <c r="C86" s="297"/>
      <c r="D86" s="297"/>
      <c r="E86" s="297"/>
      <c r="F86" s="297"/>
      <c r="G86" s="297"/>
      <c r="H86" s="297"/>
      <c r="I86" s="297"/>
      <c r="J86" s="297"/>
      <c r="K86" s="297"/>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7"/>
      <c r="AK86" s="297"/>
      <c r="AL86" s="297"/>
      <c r="AM86" s="297"/>
      <c r="AN86" s="297"/>
      <c r="AO86" s="297"/>
      <c r="AP86" s="297"/>
      <c r="AQ86" s="297"/>
      <c r="AR86" s="297"/>
      <c r="AS86" s="297"/>
      <c r="AT86" s="297"/>
      <c r="AU86" s="297"/>
      <c r="AV86" s="297"/>
      <c r="AW86" s="297"/>
      <c r="AX86" s="297"/>
      <c r="AY86" s="297"/>
      <c r="AZ86" s="297"/>
      <c r="BA86" s="297"/>
      <c r="BB86" s="297"/>
      <c r="BC86" s="297"/>
      <c r="BD86" s="297"/>
      <c r="BE86" s="297"/>
      <c r="BF86" s="297"/>
      <c r="BG86" s="297"/>
      <c r="BH86" s="297"/>
      <c r="BI86" s="297"/>
      <c r="BJ86" s="297"/>
      <c r="BK86" s="297"/>
      <c r="BL86" s="297"/>
      <c r="BM86" s="297"/>
      <c r="BN86" s="297"/>
      <c r="BO86" s="297"/>
      <c r="BP86" s="297"/>
      <c r="BQ86" s="297"/>
      <c r="BR86" s="297"/>
      <c r="BS86" s="297"/>
      <c r="BT86" s="297"/>
      <c r="BU86" s="297"/>
      <c r="BV86" s="297"/>
      <c r="BW86" s="297"/>
      <c r="BX86" s="297"/>
      <c r="BY86" s="297"/>
      <c r="BZ86" s="297"/>
      <c r="CA86" s="297"/>
      <c r="CB86" s="297"/>
      <c r="CC86" s="297"/>
      <c r="CD86" s="297"/>
      <c r="CE86" s="297"/>
      <c r="CF86" s="297"/>
      <c r="CG86" s="297"/>
      <c r="CH86" s="297"/>
      <c r="CI86" s="297"/>
      <c r="CJ86" s="297"/>
      <c r="CK86" s="297"/>
      <c r="CL86" s="297"/>
      <c r="CM86" s="297"/>
      <c r="CN86" s="297"/>
      <c r="CO86" s="297"/>
      <c r="CP86" s="297"/>
      <c r="CQ86" s="297"/>
      <c r="CR86" s="297"/>
      <c r="CS86" s="297"/>
      <c r="CT86" s="297"/>
      <c r="CU86" s="297"/>
      <c r="CV86" s="297"/>
      <c r="CW86" s="297"/>
      <c r="CX86" s="297"/>
      <c r="CY86" s="297"/>
      <c r="CZ86" s="297"/>
      <c r="DA86" s="297"/>
      <c r="DB86" s="297"/>
      <c r="DC86" s="297"/>
      <c r="DD86" s="297"/>
      <c r="DE86" s="297"/>
      <c r="DF86" s="297"/>
      <c r="DG86" s="297"/>
      <c r="DH86" s="297"/>
      <c r="DI86" s="297"/>
      <c r="DJ86" s="297"/>
      <c r="DK86" s="297"/>
      <c r="DL86" s="297"/>
      <c r="DM86" s="297"/>
      <c r="DN86" s="297"/>
      <c r="DO86" s="297"/>
      <c r="DP86" s="297"/>
      <c r="DQ86" s="297"/>
      <c r="DR86" s="297"/>
      <c r="DS86" s="297"/>
      <c r="DT86" s="297"/>
      <c r="DU86" s="297"/>
      <c r="DV86" s="297"/>
      <c r="DW86" s="297"/>
      <c r="DX86" s="297"/>
      <c r="DY86" s="297"/>
      <c r="DZ86" s="297"/>
      <c r="EA86" s="297"/>
      <c r="EB86" s="297"/>
      <c r="EC86" s="297"/>
      <c r="ED86" s="297"/>
      <c r="EE86" s="297"/>
      <c r="EF86" s="297"/>
      <c r="EG86" s="297"/>
      <c r="EH86" s="297"/>
      <c r="EI86" s="297"/>
      <c r="EJ86" s="297"/>
      <c r="EK86" s="297"/>
      <c r="EL86" s="297"/>
      <c r="EM86" s="297"/>
      <c r="EN86" s="297"/>
      <c r="EO86" s="297"/>
      <c r="EP86" s="297"/>
      <c r="EQ86" s="297"/>
      <c r="ER86" s="297"/>
      <c r="ES86" s="297"/>
      <c r="ET86" s="297"/>
      <c r="EU86" s="297"/>
      <c r="EV86" s="297"/>
      <c r="EW86" s="297"/>
      <c r="EX86" s="297"/>
      <c r="EY86" s="297"/>
      <c r="EZ86" s="297"/>
      <c r="FA86" s="297"/>
      <c r="FB86" s="297"/>
      <c r="FC86" s="297"/>
      <c r="FD86" s="297"/>
      <c r="FE86" s="297"/>
      <c r="FF86" s="297"/>
      <c r="FG86" s="297"/>
      <c r="FH86" s="297"/>
      <c r="FI86" s="297"/>
      <c r="FJ86" s="297"/>
      <c r="FK86" s="297"/>
      <c r="FL86" s="297"/>
      <c r="FM86" s="297"/>
      <c r="FN86" s="297"/>
      <c r="FO86" s="297"/>
      <c r="FP86" s="297"/>
      <c r="FQ86" s="297"/>
      <c r="FR86" s="297"/>
      <c r="FS86" s="297"/>
      <c r="FT86" s="297"/>
      <c r="FU86" s="297"/>
      <c r="FV86" s="297"/>
      <c r="FW86" s="297"/>
      <c r="FX86" s="297"/>
      <c r="FY86" s="297"/>
      <c r="FZ86" s="297"/>
      <c r="GA86" s="297"/>
      <c r="GB86" s="297"/>
      <c r="GC86" s="297"/>
      <c r="GD86" s="297"/>
      <c r="GE86" s="297"/>
      <c r="GF86" s="297"/>
      <c r="GG86" s="297"/>
      <c r="GH86" s="297"/>
      <c r="GI86" s="297"/>
      <c r="GJ86" s="297"/>
      <c r="GK86" s="297"/>
      <c r="GL86" s="297"/>
      <c r="GM86" s="297"/>
      <c r="GN86" s="297"/>
      <c r="GO86" s="297"/>
      <c r="GP86" s="297"/>
      <c r="GQ86" s="297"/>
      <c r="GR86" s="297"/>
      <c r="GS86" s="297"/>
      <c r="GT86" s="297"/>
      <c r="GU86" s="297"/>
      <c r="GV86" s="297"/>
      <c r="GW86" s="297"/>
      <c r="GX86" s="297"/>
      <c r="GY86" s="297"/>
      <c r="GZ86" s="297"/>
      <c r="HA86" s="297"/>
      <c r="HB86" s="297"/>
      <c r="HC86" s="297"/>
      <c r="HD86" s="297"/>
      <c r="HE86" s="297"/>
      <c r="HF86" s="297"/>
      <c r="HG86" s="297"/>
      <c r="HH86" s="297"/>
      <c r="HI86" s="297"/>
      <c r="HJ86" s="297"/>
      <c r="HK86" s="297"/>
      <c r="HL86" s="297"/>
      <c r="HM86" s="297"/>
      <c r="HN86" s="297"/>
      <c r="HO86" s="297"/>
      <c r="HP86" s="297"/>
      <c r="HQ86" s="297"/>
      <c r="HR86" s="297"/>
      <c r="HS86" s="297"/>
      <c r="HT86" s="297"/>
      <c r="HU86" s="297"/>
      <c r="HV86" s="297"/>
      <c r="HW86" s="297"/>
      <c r="HX86" s="297"/>
      <c r="HY86" s="297"/>
      <c r="HZ86" s="297"/>
      <c r="IA86" s="297"/>
      <c r="IB86" s="297"/>
      <c r="IC86" s="297"/>
      <c r="ID86" s="297"/>
      <c r="IE86" s="297"/>
      <c r="IF86" s="297"/>
      <c r="IG86" s="297"/>
      <c r="IH86" s="297"/>
      <c r="II86" s="297"/>
      <c r="IJ86" s="297"/>
      <c r="IK86" s="297"/>
      <c r="IL86" s="297"/>
      <c r="IM86" s="297"/>
      <c r="IN86" s="297"/>
      <c r="IO86" s="297"/>
      <c r="IP86" s="297"/>
      <c r="IQ86" s="297"/>
      <c r="IR86" s="297"/>
      <c r="IS86" s="297"/>
      <c r="IT86" s="297"/>
      <c r="IU86" s="297"/>
      <c r="IV86" s="297"/>
      <c r="IW86" s="297"/>
      <c r="IX86" s="297"/>
      <c r="IY86" s="297"/>
    </row>
    <row r="87" s="282" customFormat="1" ht="24" customHeight="1" spans="1:259">
      <c r="A87" s="297"/>
      <c r="B87" s="297"/>
      <c r="C87" s="297"/>
      <c r="D87" s="297"/>
      <c r="E87" s="297"/>
      <c r="F87" s="297"/>
      <c r="G87" s="297"/>
      <c r="H87" s="297"/>
      <c r="I87" s="297"/>
      <c r="J87" s="297"/>
      <c r="K87" s="297"/>
      <c r="L87" s="297"/>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297"/>
      <c r="AJ87" s="297"/>
      <c r="AK87" s="297"/>
      <c r="AL87" s="297"/>
      <c r="AM87" s="297"/>
      <c r="AN87" s="297"/>
      <c r="AO87" s="297"/>
      <c r="AP87" s="297"/>
      <c r="AQ87" s="297"/>
      <c r="AR87" s="297"/>
      <c r="AS87" s="297"/>
      <c r="AT87" s="297"/>
      <c r="AU87" s="297"/>
      <c r="AV87" s="297"/>
      <c r="AW87" s="297"/>
      <c r="AX87" s="297"/>
      <c r="AY87" s="297"/>
      <c r="AZ87" s="297"/>
      <c r="BA87" s="297"/>
      <c r="BB87" s="297"/>
      <c r="BC87" s="297"/>
      <c r="BD87" s="297"/>
      <c r="BE87" s="297"/>
      <c r="BF87" s="297"/>
      <c r="BG87" s="297"/>
      <c r="BH87" s="297"/>
      <c r="BI87" s="297"/>
      <c r="BJ87" s="297"/>
      <c r="BK87" s="297"/>
      <c r="BL87" s="297"/>
      <c r="BM87" s="297"/>
      <c r="BN87" s="297"/>
      <c r="BO87" s="297"/>
      <c r="BP87" s="297"/>
      <c r="BQ87" s="297"/>
      <c r="BR87" s="297"/>
      <c r="BS87" s="297"/>
      <c r="BT87" s="297"/>
      <c r="BU87" s="297"/>
      <c r="BV87" s="297"/>
      <c r="BW87" s="297"/>
      <c r="BX87" s="297"/>
      <c r="BY87" s="297"/>
      <c r="BZ87" s="297"/>
      <c r="CA87" s="297"/>
      <c r="CB87" s="297"/>
      <c r="CC87" s="297"/>
      <c r="CD87" s="297"/>
      <c r="CE87" s="297"/>
      <c r="CF87" s="297"/>
      <c r="CG87" s="297"/>
      <c r="CH87" s="297"/>
      <c r="CI87" s="297"/>
      <c r="CJ87" s="297"/>
      <c r="CK87" s="297"/>
      <c r="CL87" s="297"/>
      <c r="CM87" s="297"/>
      <c r="CN87" s="297"/>
      <c r="CO87" s="297"/>
      <c r="CP87" s="297"/>
      <c r="CQ87" s="297"/>
      <c r="CR87" s="297"/>
      <c r="CS87" s="297"/>
      <c r="CT87" s="297"/>
      <c r="CU87" s="297"/>
      <c r="CV87" s="297"/>
      <c r="CW87" s="297"/>
      <c r="CX87" s="297"/>
      <c r="CY87" s="297"/>
      <c r="CZ87" s="297"/>
      <c r="DA87" s="297"/>
      <c r="DB87" s="297"/>
      <c r="DC87" s="297"/>
      <c r="DD87" s="297"/>
      <c r="DE87" s="297"/>
      <c r="DF87" s="297"/>
      <c r="DG87" s="297"/>
      <c r="DH87" s="297"/>
      <c r="DI87" s="297"/>
      <c r="DJ87" s="297"/>
      <c r="DK87" s="297"/>
      <c r="DL87" s="297"/>
      <c r="DM87" s="297"/>
      <c r="DN87" s="297"/>
      <c r="DO87" s="297"/>
      <c r="DP87" s="297"/>
      <c r="DQ87" s="297"/>
      <c r="DR87" s="297"/>
      <c r="DS87" s="297"/>
      <c r="DT87" s="297"/>
      <c r="DU87" s="297"/>
      <c r="DV87" s="297"/>
      <c r="DW87" s="297"/>
      <c r="DX87" s="297"/>
      <c r="DY87" s="297"/>
      <c r="DZ87" s="297"/>
      <c r="EA87" s="297"/>
      <c r="EB87" s="297"/>
      <c r="EC87" s="297"/>
      <c r="ED87" s="297"/>
      <c r="EE87" s="297"/>
      <c r="EF87" s="297"/>
      <c r="EG87" s="297"/>
      <c r="EH87" s="297"/>
      <c r="EI87" s="297"/>
      <c r="EJ87" s="297"/>
      <c r="EK87" s="297"/>
      <c r="EL87" s="297"/>
      <c r="EM87" s="297"/>
      <c r="EN87" s="297"/>
      <c r="EO87" s="297"/>
      <c r="EP87" s="297"/>
      <c r="EQ87" s="297"/>
      <c r="ER87" s="297"/>
      <c r="ES87" s="297"/>
      <c r="ET87" s="297"/>
      <c r="EU87" s="297"/>
      <c r="EV87" s="297"/>
      <c r="EW87" s="297"/>
      <c r="EX87" s="297"/>
      <c r="EY87" s="297"/>
      <c r="EZ87" s="297"/>
      <c r="FA87" s="297"/>
      <c r="FB87" s="297"/>
      <c r="FC87" s="297"/>
      <c r="FD87" s="297"/>
      <c r="FE87" s="297"/>
      <c r="FF87" s="297"/>
      <c r="FG87" s="297"/>
      <c r="FH87" s="297"/>
      <c r="FI87" s="297"/>
      <c r="FJ87" s="297"/>
      <c r="FK87" s="297"/>
      <c r="FL87" s="297"/>
      <c r="FM87" s="297"/>
      <c r="FN87" s="297"/>
      <c r="FO87" s="297"/>
      <c r="FP87" s="297"/>
      <c r="FQ87" s="297"/>
      <c r="FR87" s="297"/>
      <c r="FS87" s="297"/>
      <c r="FT87" s="297"/>
      <c r="FU87" s="297"/>
      <c r="FV87" s="297"/>
      <c r="FW87" s="297"/>
      <c r="FX87" s="297"/>
      <c r="FY87" s="297"/>
      <c r="FZ87" s="297"/>
      <c r="GA87" s="297"/>
      <c r="GB87" s="297"/>
      <c r="GC87" s="297"/>
      <c r="GD87" s="297"/>
      <c r="GE87" s="297"/>
      <c r="GF87" s="297"/>
      <c r="GG87" s="297"/>
      <c r="GH87" s="297"/>
      <c r="GI87" s="297"/>
      <c r="GJ87" s="297"/>
      <c r="GK87" s="297"/>
      <c r="GL87" s="297"/>
      <c r="GM87" s="297"/>
      <c r="GN87" s="297"/>
      <c r="GO87" s="297"/>
      <c r="GP87" s="297"/>
      <c r="GQ87" s="297"/>
      <c r="GR87" s="297"/>
      <c r="GS87" s="297"/>
      <c r="GT87" s="297"/>
      <c r="GU87" s="297"/>
      <c r="GV87" s="297"/>
      <c r="GW87" s="297"/>
      <c r="GX87" s="297"/>
      <c r="GY87" s="297"/>
      <c r="GZ87" s="297"/>
      <c r="HA87" s="297"/>
      <c r="HB87" s="297"/>
      <c r="HC87" s="297"/>
      <c r="HD87" s="297"/>
      <c r="HE87" s="297"/>
      <c r="HF87" s="297"/>
      <c r="HG87" s="297"/>
      <c r="HH87" s="297"/>
      <c r="HI87" s="297"/>
      <c r="HJ87" s="297"/>
      <c r="HK87" s="297"/>
      <c r="HL87" s="297"/>
      <c r="HM87" s="297"/>
      <c r="HN87" s="297"/>
      <c r="HO87" s="297"/>
      <c r="HP87" s="297"/>
      <c r="HQ87" s="297"/>
      <c r="HR87" s="297"/>
      <c r="HS87" s="297"/>
      <c r="HT87" s="297"/>
      <c r="HU87" s="297"/>
      <c r="HV87" s="297"/>
      <c r="HW87" s="297"/>
      <c r="HX87" s="297"/>
      <c r="HY87" s="297"/>
      <c r="HZ87" s="297"/>
      <c r="IA87" s="297"/>
      <c r="IB87" s="297"/>
      <c r="IC87" s="297"/>
      <c r="ID87" s="297"/>
      <c r="IE87" s="297"/>
      <c r="IF87" s="297"/>
      <c r="IG87" s="297"/>
      <c r="IH87" s="297"/>
      <c r="II87" s="297"/>
      <c r="IJ87" s="297"/>
      <c r="IK87" s="297"/>
      <c r="IL87" s="297"/>
      <c r="IM87" s="297"/>
      <c r="IN87" s="297"/>
      <c r="IO87" s="297"/>
      <c r="IP87" s="297"/>
      <c r="IQ87" s="297"/>
      <c r="IR87" s="297"/>
      <c r="IS87" s="297"/>
      <c r="IT87" s="297"/>
      <c r="IU87" s="297"/>
      <c r="IV87" s="297"/>
      <c r="IW87" s="297"/>
      <c r="IX87" s="297"/>
      <c r="IY87" s="297"/>
    </row>
    <row r="88" s="282" customFormat="1" ht="24" customHeight="1" spans="1:259">
      <c r="A88" s="297"/>
      <c r="B88" s="297"/>
      <c r="C88" s="297"/>
      <c r="D88" s="297"/>
      <c r="E88" s="297"/>
      <c r="F88" s="297"/>
      <c r="G88" s="297"/>
      <c r="H88" s="297"/>
      <c r="I88" s="297"/>
      <c r="J88" s="297"/>
      <c r="K88" s="297"/>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97"/>
      <c r="AI88" s="297"/>
      <c r="AJ88" s="297"/>
      <c r="AK88" s="297"/>
      <c r="AL88" s="297"/>
      <c r="AM88" s="297"/>
      <c r="AN88" s="297"/>
      <c r="AO88" s="297"/>
      <c r="AP88" s="297"/>
      <c r="AQ88" s="297"/>
      <c r="AR88" s="297"/>
      <c r="AS88" s="297"/>
      <c r="AT88" s="297"/>
      <c r="AU88" s="297"/>
      <c r="AV88" s="297"/>
      <c r="AW88" s="297"/>
      <c r="AX88" s="297"/>
      <c r="AY88" s="297"/>
      <c r="AZ88" s="297"/>
      <c r="BA88" s="297"/>
      <c r="BB88" s="297"/>
      <c r="BC88" s="297"/>
      <c r="BD88" s="297"/>
      <c r="BE88" s="297"/>
      <c r="BF88" s="297"/>
      <c r="BG88" s="297"/>
      <c r="BH88" s="297"/>
      <c r="BI88" s="297"/>
      <c r="BJ88" s="297"/>
      <c r="BK88" s="297"/>
      <c r="BL88" s="297"/>
      <c r="BM88" s="297"/>
      <c r="BN88" s="297"/>
      <c r="BO88" s="297"/>
      <c r="BP88" s="297"/>
      <c r="BQ88" s="297"/>
      <c r="BR88" s="297"/>
      <c r="BS88" s="297"/>
      <c r="BT88" s="297"/>
      <c r="BU88" s="297"/>
      <c r="BV88" s="297"/>
      <c r="BW88" s="297"/>
      <c r="BX88" s="297"/>
      <c r="BY88" s="297"/>
      <c r="BZ88" s="297"/>
      <c r="CA88" s="297"/>
      <c r="CB88" s="297"/>
      <c r="CC88" s="297"/>
      <c r="CD88" s="297"/>
      <c r="CE88" s="297"/>
      <c r="CF88" s="297"/>
      <c r="CG88" s="297"/>
      <c r="CH88" s="297"/>
      <c r="CI88" s="297"/>
      <c r="CJ88" s="297"/>
      <c r="CK88" s="297"/>
      <c r="CL88" s="297"/>
      <c r="CM88" s="297"/>
      <c r="CN88" s="297"/>
      <c r="CO88" s="297"/>
      <c r="CP88" s="297"/>
      <c r="CQ88" s="297"/>
      <c r="CR88" s="297"/>
      <c r="CS88" s="297"/>
      <c r="CT88" s="297"/>
      <c r="CU88" s="297"/>
      <c r="CV88" s="297"/>
      <c r="CW88" s="297"/>
      <c r="CX88" s="297"/>
      <c r="CY88" s="297"/>
      <c r="CZ88" s="297"/>
      <c r="DA88" s="297"/>
      <c r="DB88" s="297"/>
      <c r="DC88" s="297"/>
      <c r="DD88" s="297"/>
      <c r="DE88" s="297"/>
      <c r="DF88" s="297"/>
      <c r="DG88" s="297"/>
      <c r="DH88" s="297"/>
      <c r="DI88" s="297"/>
      <c r="DJ88" s="297"/>
      <c r="DK88" s="297"/>
      <c r="DL88" s="297"/>
      <c r="DM88" s="297"/>
      <c r="DN88" s="297"/>
      <c r="DO88" s="297"/>
      <c r="DP88" s="297"/>
      <c r="DQ88" s="297"/>
      <c r="DR88" s="297"/>
      <c r="DS88" s="297"/>
      <c r="DT88" s="297"/>
      <c r="DU88" s="297"/>
      <c r="DV88" s="297"/>
      <c r="DW88" s="297"/>
      <c r="DX88" s="297"/>
      <c r="DY88" s="297"/>
      <c r="DZ88" s="297"/>
      <c r="EA88" s="297"/>
      <c r="EB88" s="297"/>
      <c r="EC88" s="297"/>
      <c r="ED88" s="297"/>
      <c r="EE88" s="297"/>
      <c r="EF88" s="297"/>
      <c r="EG88" s="297"/>
      <c r="EH88" s="297"/>
      <c r="EI88" s="297"/>
      <c r="EJ88" s="297"/>
      <c r="EK88" s="297"/>
      <c r="EL88" s="297"/>
      <c r="EM88" s="297"/>
      <c r="EN88" s="297"/>
      <c r="EO88" s="297"/>
      <c r="EP88" s="297"/>
      <c r="EQ88" s="297"/>
      <c r="ER88" s="297"/>
      <c r="ES88" s="297"/>
      <c r="ET88" s="297"/>
      <c r="EU88" s="297"/>
      <c r="EV88" s="297"/>
      <c r="EW88" s="297"/>
      <c r="EX88" s="297"/>
      <c r="EY88" s="297"/>
      <c r="EZ88" s="297"/>
      <c r="FA88" s="297"/>
      <c r="FB88" s="297"/>
      <c r="FC88" s="297"/>
      <c r="FD88" s="297"/>
      <c r="FE88" s="297"/>
      <c r="FF88" s="297"/>
      <c r="FG88" s="297"/>
      <c r="FH88" s="297"/>
      <c r="FI88" s="297"/>
      <c r="FJ88" s="297"/>
      <c r="FK88" s="297"/>
      <c r="FL88" s="297"/>
      <c r="FM88" s="297"/>
      <c r="FN88" s="297"/>
      <c r="FO88" s="297"/>
      <c r="FP88" s="297"/>
      <c r="FQ88" s="297"/>
      <c r="FR88" s="297"/>
      <c r="FS88" s="297"/>
      <c r="FT88" s="297"/>
      <c r="FU88" s="297"/>
      <c r="FV88" s="297"/>
      <c r="FW88" s="297"/>
      <c r="FX88" s="297"/>
      <c r="FY88" s="297"/>
      <c r="FZ88" s="297"/>
      <c r="GA88" s="297"/>
      <c r="GB88" s="297"/>
      <c r="GC88" s="297"/>
      <c r="GD88" s="297"/>
      <c r="GE88" s="297"/>
      <c r="GF88" s="297"/>
      <c r="GG88" s="297"/>
      <c r="GH88" s="297"/>
      <c r="GI88" s="297"/>
      <c r="GJ88" s="297"/>
      <c r="GK88" s="297"/>
      <c r="GL88" s="297"/>
      <c r="GM88" s="297"/>
      <c r="GN88" s="297"/>
      <c r="GO88" s="297"/>
      <c r="GP88" s="297"/>
      <c r="GQ88" s="297"/>
      <c r="GR88" s="297"/>
      <c r="GS88" s="297"/>
      <c r="GT88" s="297"/>
      <c r="GU88" s="297"/>
      <c r="GV88" s="297"/>
      <c r="GW88" s="297"/>
      <c r="GX88" s="297"/>
      <c r="GY88" s="297"/>
      <c r="GZ88" s="297"/>
      <c r="HA88" s="297"/>
      <c r="HB88" s="297"/>
      <c r="HC88" s="297"/>
      <c r="HD88" s="297"/>
      <c r="HE88" s="297"/>
      <c r="HF88" s="297"/>
      <c r="HG88" s="297"/>
      <c r="HH88" s="297"/>
      <c r="HI88" s="297"/>
      <c r="HJ88" s="297"/>
      <c r="HK88" s="297"/>
      <c r="HL88" s="297"/>
      <c r="HM88" s="297"/>
      <c r="HN88" s="297"/>
      <c r="HO88" s="297"/>
      <c r="HP88" s="297"/>
      <c r="HQ88" s="297"/>
      <c r="HR88" s="297"/>
      <c r="HS88" s="297"/>
      <c r="HT88" s="297"/>
      <c r="HU88" s="297"/>
      <c r="HV88" s="297"/>
      <c r="HW88" s="297"/>
      <c r="HX88" s="297"/>
      <c r="HY88" s="297"/>
      <c r="HZ88" s="297"/>
      <c r="IA88" s="297"/>
      <c r="IB88" s="297"/>
      <c r="IC88" s="297"/>
      <c r="ID88" s="297"/>
      <c r="IE88" s="297"/>
      <c r="IF88" s="297"/>
      <c r="IG88" s="297"/>
      <c r="IH88" s="297"/>
      <c r="II88" s="297"/>
      <c r="IJ88" s="297"/>
      <c r="IK88" s="297"/>
      <c r="IL88" s="297"/>
      <c r="IM88" s="297"/>
      <c r="IN88" s="297"/>
      <c r="IO88" s="297"/>
      <c r="IP88" s="297"/>
      <c r="IQ88" s="297"/>
      <c r="IR88" s="297"/>
      <c r="IS88" s="297"/>
      <c r="IT88" s="297"/>
      <c r="IU88" s="297"/>
      <c r="IV88" s="297"/>
      <c r="IW88" s="297"/>
      <c r="IX88" s="297"/>
      <c r="IY88" s="297"/>
    </row>
    <row r="89" s="282" customFormat="1" ht="24" customHeight="1" spans="1:259">
      <c r="A89" s="297"/>
      <c r="B89" s="297"/>
      <c r="C89" s="297"/>
      <c r="D89" s="297"/>
      <c r="E89" s="297"/>
      <c r="F89" s="297"/>
      <c r="G89" s="297"/>
      <c r="H89" s="297"/>
      <c r="I89" s="297"/>
      <c r="J89" s="297"/>
      <c r="K89" s="297"/>
      <c r="L89" s="297"/>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7"/>
      <c r="AK89" s="297"/>
      <c r="AL89" s="297"/>
      <c r="AM89" s="297"/>
      <c r="AN89" s="297"/>
      <c r="AO89" s="297"/>
      <c r="AP89" s="297"/>
      <c r="AQ89" s="297"/>
      <c r="AR89" s="297"/>
      <c r="AS89" s="297"/>
      <c r="AT89" s="297"/>
      <c r="AU89" s="297"/>
      <c r="AV89" s="297"/>
      <c r="AW89" s="297"/>
      <c r="AX89" s="297"/>
      <c r="AY89" s="297"/>
      <c r="AZ89" s="297"/>
      <c r="BA89" s="297"/>
      <c r="BB89" s="297"/>
      <c r="BC89" s="297"/>
      <c r="BD89" s="297"/>
      <c r="BE89" s="297"/>
      <c r="BF89" s="297"/>
      <c r="BG89" s="297"/>
      <c r="BH89" s="297"/>
      <c r="BI89" s="297"/>
      <c r="BJ89" s="297"/>
      <c r="BK89" s="297"/>
      <c r="BL89" s="297"/>
      <c r="BM89" s="297"/>
      <c r="BN89" s="297"/>
      <c r="BO89" s="297"/>
      <c r="BP89" s="297"/>
      <c r="BQ89" s="297"/>
      <c r="BR89" s="297"/>
      <c r="BS89" s="297"/>
      <c r="BT89" s="297"/>
      <c r="BU89" s="297"/>
      <c r="BV89" s="297"/>
      <c r="BW89" s="297"/>
      <c r="BX89" s="297"/>
      <c r="BY89" s="297"/>
      <c r="BZ89" s="297"/>
      <c r="CA89" s="297"/>
      <c r="CB89" s="297"/>
      <c r="CC89" s="297"/>
      <c r="CD89" s="297"/>
      <c r="CE89" s="297"/>
      <c r="CF89" s="297"/>
      <c r="CG89" s="297"/>
      <c r="CH89" s="297"/>
      <c r="CI89" s="297"/>
      <c r="CJ89" s="297"/>
      <c r="CK89" s="297"/>
      <c r="CL89" s="297"/>
      <c r="CM89" s="297"/>
      <c r="CN89" s="297"/>
      <c r="CO89" s="297"/>
      <c r="CP89" s="297"/>
      <c r="CQ89" s="297"/>
      <c r="CR89" s="297"/>
      <c r="CS89" s="297"/>
      <c r="CT89" s="297"/>
      <c r="CU89" s="297"/>
      <c r="CV89" s="297"/>
      <c r="CW89" s="297"/>
      <c r="CX89" s="297"/>
      <c r="CY89" s="297"/>
      <c r="CZ89" s="297"/>
      <c r="DA89" s="297"/>
      <c r="DB89" s="297"/>
      <c r="DC89" s="297"/>
      <c r="DD89" s="297"/>
      <c r="DE89" s="297"/>
      <c r="DF89" s="297"/>
      <c r="DG89" s="297"/>
      <c r="DH89" s="297"/>
      <c r="DI89" s="297"/>
      <c r="DJ89" s="297"/>
      <c r="DK89" s="297"/>
      <c r="DL89" s="297"/>
      <c r="DM89" s="297"/>
      <c r="DN89" s="297"/>
      <c r="DO89" s="297"/>
      <c r="DP89" s="297"/>
      <c r="DQ89" s="297"/>
      <c r="DR89" s="297"/>
      <c r="DS89" s="297"/>
      <c r="DT89" s="297"/>
      <c r="DU89" s="297"/>
      <c r="DV89" s="297"/>
      <c r="DW89" s="297"/>
      <c r="DX89" s="297"/>
      <c r="DY89" s="297"/>
      <c r="DZ89" s="297"/>
      <c r="EA89" s="297"/>
      <c r="EB89" s="297"/>
      <c r="EC89" s="297"/>
      <c r="ED89" s="297"/>
      <c r="EE89" s="297"/>
      <c r="EF89" s="297"/>
      <c r="EG89" s="297"/>
      <c r="EH89" s="297"/>
      <c r="EI89" s="297"/>
      <c r="EJ89" s="297"/>
      <c r="EK89" s="297"/>
      <c r="EL89" s="297"/>
      <c r="EM89" s="297"/>
      <c r="EN89" s="297"/>
      <c r="EO89" s="297"/>
      <c r="EP89" s="297"/>
      <c r="EQ89" s="297"/>
      <c r="ER89" s="297"/>
      <c r="ES89" s="297"/>
      <c r="ET89" s="297"/>
      <c r="EU89" s="297"/>
      <c r="EV89" s="297"/>
      <c r="EW89" s="297"/>
      <c r="EX89" s="297"/>
      <c r="EY89" s="297"/>
      <c r="EZ89" s="297"/>
      <c r="FA89" s="297"/>
      <c r="FB89" s="297"/>
      <c r="FC89" s="297"/>
      <c r="FD89" s="297"/>
      <c r="FE89" s="297"/>
      <c r="FF89" s="297"/>
      <c r="FG89" s="297"/>
      <c r="FH89" s="297"/>
      <c r="FI89" s="297"/>
      <c r="FJ89" s="297"/>
      <c r="FK89" s="297"/>
      <c r="FL89" s="297"/>
      <c r="FM89" s="297"/>
      <c r="FN89" s="297"/>
      <c r="FO89" s="297"/>
      <c r="FP89" s="297"/>
      <c r="FQ89" s="297"/>
      <c r="FR89" s="297"/>
      <c r="FS89" s="297"/>
      <c r="FT89" s="297"/>
      <c r="FU89" s="297"/>
      <c r="FV89" s="297"/>
      <c r="FW89" s="297"/>
      <c r="FX89" s="297"/>
      <c r="FY89" s="297"/>
      <c r="FZ89" s="297"/>
      <c r="GA89" s="297"/>
      <c r="GB89" s="297"/>
      <c r="GC89" s="297"/>
      <c r="GD89" s="297"/>
      <c r="GE89" s="297"/>
      <c r="GF89" s="297"/>
      <c r="GG89" s="297"/>
      <c r="GH89" s="297"/>
      <c r="GI89" s="297"/>
      <c r="GJ89" s="297"/>
      <c r="GK89" s="297"/>
      <c r="GL89" s="297"/>
      <c r="GM89" s="297"/>
      <c r="GN89" s="297"/>
      <c r="GO89" s="297"/>
      <c r="GP89" s="297"/>
      <c r="GQ89" s="297"/>
      <c r="GR89" s="297"/>
      <c r="GS89" s="297"/>
      <c r="GT89" s="297"/>
      <c r="GU89" s="297"/>
      <c r="GV89" s="297"/>
      <c r="GW89" s="297"/>
      <c r="GX89" s="297"/>
      <c r="GY89" s="297"/>
      <c r="GZ89" s="297"/>
      <c r="HA89" s="297"/>
      <c r="HB89" s="297"/>
      <c r="HC89" s="297"/>
      <c r="HD89" s="297"/>
      <c r="HE89" s="297"/>
      <c r="HF89" s="297"/>
      <c r="HG89" s="297"/>
      <c r="HH89" s="297"/>
      <c r="HI89" s="297"/>
      <c r="HJ89" s="297"/>
      <c r="HK89" s="297"/>
      <c r="HL89" s="297"/>
      <c r="HM89" s="297"/>
      <c r="HN89" s="297"/>
      <c r="HO89" s="297"/>
      <c r="HP89" s="297"/>
      <c r="HQ89" s="297"/>
      <c r="HR89" s="297"/>
      <c r="HS89" s="297"/>
      <c r="HT89" s="297"/>
      <c r="HU89" s="297"/>
      <c r="HV89" s="297"/>
      <c r="HW89" s="297"/>
      <c r="HX89" s="297"/>
      <c r="HY89" s="297"/>
      <c r="HZ89" s="297"/>
      <c r="IA89" s="297"/>
      <c r="IB89" s="297"/>
      <c r="IC89" s="297"/>
      <c r="ID89" s="297"/>
      <c r="IE89" s="297"/>
      <c r="IF89" s="297"/>
      <c r="IG89" s="297"/>
      <c r="IH89" s="297"/>
      <c r="II89" s="297"/>
      <c r="IJ89" s="297"/>
      <c r="IK89" s="297"/>
      <c r="IL89" s="297"/>
      <c r="IM89" s="297"/>
      <c r="IN89" s="297"/>
      <c r="IO89" s="297"/>
      <c r="IP89" s="297"/>
      <c r="IQ89" s="297"/>
      <c r="IR89" s="297"/>
      <c r="IS89" s="297"/>
      <c r="IT89" s="297"/>
      <c r="IU89" s="297"/>
      <c r="IV89" s="297"/>
      <c r="IW89" s="297"/>
      <c r="IX89" s="297"/>
      <c r="IY89" s="297"/>
    </row>
  </sheetData>
  <mergeCells count="1">
    <mergeCell ref="A2:F2"/>
  </mergeCells>
  <printOptions horizontalCentered="1"/>
  <pageMargins left="0.590277777777778" right="0.590277777777778" top="0.393055555555556" bottom="0.590277777777778" header="0.590277777777778" footer="0.393055555555556"/>
  <pageSetup paperSize="9" scale="73" firstPageNumber="0" fitToHeight="0" orientation="portrait" blackAndWhite="1" useFirstPageNumber="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32"/>
  <sheetViews>
    <sheetView showGridLines="0" showZeros="0" tabSelected="1" view="pageBreakPreview" zoomScale="85" zoomScaleNormal="85" workbookViewId="0">
      <pane ySplit="4" topLeftCell="A47" activePane="bottomLeft" state="frozen"/>
      <selection/>
      <selection pane="bottomLeft" activeCell="A21" sqref="A21"/>
    </sheetView>
  </sheetViews>
  <sheetFormatPr defaultColWidth="10.1083333333333" defaultRowHeight="14.25" outlineLevelCol="7"/>
  <cols>
    <col min="1" max="1" width="61.5" style="245" customWidth="1"/>
    <col min="2" max="2" width="14.6666666666667" style="246" customWidth="1"/>
    <col min="3" max="3" width="14.6666666666667" style="247" customWidth="1"/>
    <col min="4" max="4" width="10.6666666666667" style="246" customWidth="1"/>
    <col min="5" max="5" width="15.6666666666667" style="246" customWidth="1"/>
    <col min="6" max="6" width="10.6666666666667" style="246" customWidth="1"/>
    <col min="7" max="16384" width="10.1083333333333" style="246"/>
  </cols>
  <sheetData>
    <row r="1" s="238" customFormat="1" ht="24" customHeight="1" spans="1:4">
      <c r="A1" s="204" t="s">
        <v>1356</v>
      </c>
      <c r="C1" s="248"/>
      <c r="D1" s="248"/>
    </row>
    <row r="2" s="239" customFormat="1" ht="42" customHeight="1" spans="1:6">
      <c r="A2" s="249" t="s">
        <v>1268</v>
      </c>
      <c r="B2" s="250"/>
      <c r="C2" s="250"/>
      <c r="D2" s="250"/>
      <c r="E2" s="250"/>
      <c r="F2" s="250"/>
    </row>
    <row r="3" s="240" customFormat="1" ht="27" customHeight="1" spans="1:6">
      <c r="A3" s="11"/>
      <c r="C3" s="251"/>
      <c r="E3" s="252" t="s">
        <v>39</v>
      </c>
      <c r="F3" s="252"/>
    </row>
    <row r="4" s="241" customFormat="1" ht="30" customHeight="1" spans="1:6">
      <c r="A4" s="253" t="s">
        <v>4</v>
      </c>
      <c r="B4" s="254" t="s">
        <v>5</v>
      </c>
      <c r="C4" s="255" t="s">
        <v>40</v>
      </c>
      <c r="D4" s="256" t="s">
        <v>7</v>
      </c>
      <c r="E4" s="257" t="s">
        <v>8</v>
      </c>
      <c r="F4" s="257" t="s">
        <v>9</v>
      </c>
    </row>
    <row r="5" s="242" customFormat="1" ht="24" customHeight="1" spans="1:6">
      <c r="A5" s="258" t="s">
        <v>1269</v>
      </c>
      <c r="B5" s="259"/>
      <c r="C5" s="259"/>
      <c r="D5" s="260"/>
      <c r="E5" s="261">
        <v>0</v>
      </c>
      <c r="F5" s="262"/>
    </row>
    <row r="6" s="242" customFormat="1" ht="24" customHeight="1" spans="1:6">
      <c r="A6" s="263" t="s">
        <v>1270</v>
      </c>
      <c r="B6" s="264"/>
      <c r="C6" s="264"/>
      <c r="D6" s="73"/>
      <c r="E6" s="265">
        <v>0</v>
      </c>
      <c r="F6" s="266"/>
    </row>
    <row r="7" s="242" customFormat="1" ht="24" customHeight="1" spans="1:6">
      <c r="A7" s="71" t="s">
        <v>1271</v>
      </c>
      <c r="B7" s="264"/>
      <c r="C7" s="264"/>
      <c r="D7" s="73"/>
      <c r="E7" s="265">
        <v>0</v>
      </c>
      <c r="F7" s="266"/>
    </row>
    <row r="8" s="242" customFormat="1" ht="24" customHeight="1" spans="1:6">
      <c r="A8" s="71" t="s">
        <v>1272</v>
      </c>
      <c r="B8" s="264"/>
      <c r="C8" s="264"/>
      <c r="D8" s="73"/>
      <c r="E8" s="265">
        <v>0</v>
      </c>
      <c r="F8" s="266"/>
    </row>
    <row r="9" s="242" customFormat="1" ht="24" customHeight="1" spans="1:6">
      <c r="A9" s="71" t="s">
        <v>1273</v>
      </c>
      <c r="B9" s="264"/>
      <c r="C9" s="264"/>
      <c r="D9" s="73"/>
      <c r="E9" s="265">
        <v>0</v>
      </c>
      <c r="F9" s="266"/>
    </row>
    <row r="10" s="242" customFormat="1" ht="24" customHeight="1" spans="1:6">
      <c r="A10" s="71" t="s">
        <v>1274</v>
      </c>
      <c r="B10" s="264"/>
      <c r="C10" s="264"/>
      <c r="D10" s="73"/>
      <c r="E10" s="265">
        <v>0</v>
      </c>
      <c r="F10" s="266"/>
    </row>
    <row r="11" s="242" customFormat="1" ht="24" customHeight="1" spans="1:6">
      <c r="A11" s="71" t="s">
        <v>1275</v>
      </c>
      <c r="B11" s="264"/>
      <c r="C11" s="264"/>
      <c r="D11" s="73"/>
      <c r="E11" s="265">
        <v>0</v>
      </c>
      <c r="F11" s="266"/>
    </row>
    <row r="12" s="242" customFormat="1" ht="24" customHeight="1" spans="1:6">
      <c r="A12" s="71" t="s">
        <v>1276</v>
      </c>
      <c r="B12" s="264"/>
      <c r="C12" s="264"/>
      <c r="D12" s="73"/>
      <c r="E12" s="265">
        <v>0</v>
      </c>
      <c r="F12" s="266"/>
    </row>
    <row r="13" s="242" customFormat="1" ht="24" customHeight="1" spans="1:6">
      <c r="A13" s="258" t="s">
        <v>1277</v>
      </c>
      <c r="B13" s="259"/>
      <c r="C13" s="259"/>
      <c r="D13" s="260">
        <v>73</v>
      </c>
      <c r="E13" s="267">
        <f t="shared" ref="E13:E18" si="0">IFERROR(D13/C13,0)</f>
        <v>0</v>
      </c>
      <c r="F13" s="268">
        <v>1.05797101449275</v>
      </c>
    </row>
    <row r="14" s="243" customFormat="1" ht="24" customHeight="1" spans="1:6">
      <c r="A14" s="71" t="s">
        <v>1278</v>
      </c>
      <c r="B14" s="264"/>
      <c r="C14" s="264"/>
      <c r="D14" s="73">
        <v>81</v>
      </c>
      <c r="E14" s="267">
        <f t="shared" si="0"/>
        <v>0</v>
      </c>
      <c r="F14" s="268">
        <v>1.58823529411765</v>
      </c>
    </row>
    <row r="15" s="243" customFormat="1" ht="24" customHeight="1" spans="1:6">
      <c r="A15" s="71" t="s">
        <v>1279</v>
      </c>
      <c r="B15" s="264"/>
      <c r="C15" s="264"/>
      <c r="D15" s="73">
        <v>-8</v>
      </c>
      <c r="E15" s="267">
        <f t="shared" si="0"/>
        <v>0</v>
      </c>
      <c r="F15" s="268">
        <v>-0.444444444444444</v>
      </c>
    </row>
    <row r="16" s="243" customFormat="1" ht="24" customHeight="1" spans="1:6">
      <c r="A16" s="71" t="s">
        <v>1280</v>
      </c>
      <c r="B16" s="264"/>
      <c r="C16" s="264"/>
      <c r="D16" s="73"/>
      <c r="E16" s="265">
        <v>0</v>
      </c>
      <c r="F16" s="268">
        <v>0</v>
      </c>
    </row>
    <row r="17" s="243" customFormat="1" ht="24" customHeight="1" spans="1:6">
      <c r="A17" s="269" t="s">
        <v>1281</v>
      </c>
      <c r="B17" s="264"/>
      <c r="C17" s="264">
        <v>228</v>
      </c>
      <c r="D17" s="73">
        <v>228</v>
      </c>
      <c r="E17" s="267">
        <f t="shared" si="0"/>
        <v>1</v>
      </c>
      <c r="F17" s="268">
        <v>0.375</v>
      </c>
    </row>
    <row r="18" s="243" customFormat="1" ht="24" customHeight="1" spans="1:6">
      <c r="A18" s="71" t="s">
        <v>1282</v>
      </c>
      <c r="B18" s="264"/>
      <c r="C18" s="264">
        <v>228</v>
      </c>
      <c r="D18" s="73">
        <v>228</v>
      </c>
      <c r="E18" s="267">
        <f t="shared" si="0"/>
        <v>1</v>
      </c>
      <c r="F18" s="268">
        <v>0.375</v>
      </c>
    </row>
    <row r="19" s="243" customFormat="1" ht="24" customHeight="1" spans="1:6">
      <c r="A19" s="71" t="s">
        <v>1283</v>
      </c>
      <c r="B19" s="264"/>
      <c r="C19" s="264"/>
      <c r="D19" s="73"/>
      <c r="E19" s="265">
        <v>0</v>
      </c>
      <c r="F19" s="268">
        <v>0</v>
      </c>
    </row>
    <row r="20" s="243" customFormat="1" ht="24" customHeight="1" spans="1:6">
      <c r="A20" s="71" t="s">
        <v>1284</v>
      </c>
      <c r="B20" s="264"/>
      <c r="C20" s="264"/>
      <c r="D20" s="73"/>
      <c r="E20" s="270">
        <v>0</v>
      </c>
      <c r="F20" s="268">
        <v>0</v>
      </c>
    </row>
    <row r="21" s="243" customFormat="1" ht="24" customHeight="1" spans="1:6">
      <c r="A21" s="269" t="s">
        <v>1285</v>
      </c>
      <c r="B21" s="264"/>
      <c r="C21" s="264"/>
      <c r="D21" s="73"/>
      <c r="E21" s="270">
        <v>0</v>
      </c>
      <c r="F21" s="268">
        <v>0</v>
      </c>
    </row>
    <row r="22" s="243" customFormat="1" ht="24" customHeight="1" spans="1:6">
      <c r="A22" s="71" t="s">
        <v>1286</v>
      </c>
      <c r="B22" s="264"/>
      <c r="C22" s="264"/>
      <c r="D22" s="73"/>
      <c r="E22" s="270">
        <v>0</v>
      </c>
      <c r="F22" s="268">
        <v>0</v>
      </c>
    </row>
    <row r="23" s="243" customFormat="1" ht="24" customHeight="1" spans="1:6">
      <c r="A23" s="71" t="s">
        <v>1287</v>
      </c>
      <c r="B23" s="264"/>
      <c r="C23" s="264"/>
      <c r="D23" s="73"/>
      <c r="E23" s="270">
        <v>0</v>
      </c>
      <c r="F23" s="268">
        <v>0</v>
      </c>
    </row>
    <row r="24" s="243" customFormat="1" ht="24" customHeight="1" spans="1:6">
      <c r="A24" s="66" t="s">
        <v>1288</v>
      </c>
      <c r="B24" s="265">
        <v>383560</v>
      </c>
      <c r="C24" s="265">
        <v>381686</v>
      </c>
      <c r="D24" s="73">
        <v>295230</v>
      </c>
      <c r="E24" s="267">
        <f t="shared" ref="E24:E26" si="1">IFERROR(D24/C24,0)</f>
        <v>0.773489203167001</v>
      </c>
      <c r="F24" s="268">
        <v>1.35794121705533</v>
      </c>
    </row>
    <row r="25" s="243" customFormat="1" ht="24" customHeight="1" spans="1:6">
      <c r="A25" s="71" t="s">
        <v>1289</v>
      </c>
      <c r="B25" s="264">
        <v>369670</v>
      </c>
      <c r="C25" s="265">
        <v>226900</v>
      </c>
      <c r="D25" s="73">
        <v>308673</v>
      </c>
      <c r="E25" s="267">
        <f t="shared" si="1"/>
        <v>1.36039224327898</v>
      </c>
      <c r="F25" s="268">
        <v>1.7566284806993</v>
      </c>
    </row>
    <row r="26" s="243" customFormat="1" ht="24" customHeight="1" spans="1:6">
      <c r="A26" s="71" t="s">
        <v>1290</v>
      </c>
      <c r="B26" s="264">
        <v>10890</v>
      </c>
      <c r="C26" s="265">
        <v>13420</v>
      </c>
      <c r="D26" s="73">
        <v>9484</v>
      </c>
      <c r="E26" s="267">
        <f t="shared" si="1"/>
        <v>0.706706408345753</v>
      </c>
      <c r="F26" s="268">
        <v>1.30400109995875</v>
      </c>
    </row>
    <row r="27" s="243" customFormat="1" ht="24" customHeight="1" spans="1:6">
      <c r="A27" s="71" t="s">
        <v>1291</v>
      </c>
      <c r="B27" s="264"/>
      <c r="C27" s="265"/>
      <c r="D27" s="73"/>
      <c r="E27" s="270">
        <v>0</v>
      </c>
      <c r="F27" s="268"/>
    </row>
    <row r="28" s="243" customFormat="1" ht="24" customHeight="1" spans="1:6">
      <c r="A28" s="71" t="s">
        <v>1292</v>
      </c>
      <c r="B28" s="264">
        <v>3000</v>
      </c>
      <c r="C28" s="265">
        <v>57866</v>
      </c>
      <c r="D28" s="73">
        <v>3320</v>
      </c>
      <c r="E28" s="267">
        <f>IFERROR(D28/C28,0)</f>
        <v>0.0573739328794111</v>
      </c>
      <c r="F28" s="268">
        <v>23.0555555555556</v>
      </c>
    </row>
    <row r="29" s="243" customFormat="1" ht="24" customHeight="1" spans="1:6">
      <c r="A29" s="71" t="s">
        <v>1293</v>
      </c>
      <c r="B29" s="264"/>
      <c r="C29" s="265"/>
      <c r="D29" s="73"/>
      <c r="E29" s="270">
        <v>0</v>
      </c>
      <c r="F29" s="268">
        <v>0</v>
      </c>
    </row>
    <row r="30" s="243" customFormat="1" ht="24" customHeight="1" spans="1:6">
      <c r="A30" s="71" t="s">
        <v>1294</v>
      </c>
      <c r="B30" s="264"/>
      <c r="C30" s="265"/>
      <c r="D30" s="73"/>
      <c r="E30" s="270">
        <v>0</v>
      </c>
      <c r="F30" s="268">
        <v>0</v>
      </c>
    </row>
    <row r="31" s="243" customFormat="1" ht="24" customHeight="1" spans="1:6">
      <c r="A31" s="71" t="s">
        <v>1295</v>
      </c>
      <c r="B31" s="264"/>
      <c r="C31" s="265">
        <v>83500</v>
      </c>
      <c r="D31" s="73">
        <v>73500</v>
      </c>
      <c r="E31" s="267">
        <f t="shared" ref="E31:E36" si="2">IFERROR(D31/C31,0)</f>
        <v>0.880239520958084</v>
      </c>
      <c r="F31" s="268">
        <v>2.42094861660079</v>
      </c>
    </row>
    <row r="32" s="243" customFormat="1" ht="24" customHeight="1" spans="1:6">
      <c r="A32" s="71" t="s">
        <v>1296</v>
      </c>
      <c r="B32" s="264"/>
      <c r="C32" s="265"/>
      <c r="D32" s="73"/>
      <c r="E32" s="270">
        <v>0</v>
      </c>
      <c r="F32" s="268">
        <v>0</v>
      </c>
    </row>
    <row r="33" s="243" customFormat="1" ht="24" customHeight="1" spans="1:6">
      <c r="A33" s="71" t="s">
        <v>1297</v>
      </c>
      <c r="B33" s="264"/>
      <c r="C33" s="265"/>
      <c r="D33" s="73"/>
      <c r="E33" s="270">
        <v>0</v>
      </c>
      <c r="F33" s="268">
        <v>0</v>
      </c>
    </row>
    <row r="34" s="243" customFormat="1" ht="24" customHeight="1" spans="1:6">
      <c r="A34" s="71" t="s">
        <v>1298</v>
      </c>
      <c r="B34" s="264"/>
      <c r="C34" s="265"/>
      <c r="D34" s="73"/>
      <c r="E34" s="270">
        <v>0</v>
      </c>
      <c r="F34" s="268">
        <v>0</v>
      </c>
    </row>
    <row r="35" s="243" customFormat="1" ht="24" customHeight="1" spans="1:6">
      <c r="A35" s="66" t="s">
        <v>1299</v>
      </c>
      <c r="B35" s="264"/>
      <c r="C35" s="265">
        <v>312</v>
      </c>
      <c r="D35" s="73">
        <v>466</v>
      </c>
      <c r="E35" s="267">
        <f t="shared" si="2"/>
        <v>1.49358974358974</v>
      </c>
      <c r="F35" s="268">
        <v>3.21379310344828</v>
      </c>
    </row>
    <row r="36" s="243" customFormat="1" ht="24" customHeight="1" spans="1:6">
      <c r="A36" s="71" t="s">
        <v>1300</v>
      </c>
      <c r="B36" s="264"/>
      <c r="C36" s="265">
        <v>276</v>
      </c>
      <c r="D36" s="73">
        <v>430</v>
      </c>
      <c r="E36" s="267">
        <f t="shared" si="2"/>
        <v>1.55797101449275</v>
      </c>
      <c r="F36" s="268">
        <v>4.05660377358491</v>
      </c>
    </row>
    <row r="37" s="243" customFormat="1" ht="24" customHeight="1" spans="1:6">
      <c r="A37" s="71" t="s">
        <v>1301</v>
      </c>
      <c r="B37" s="264"/>
      <c r="C37" s="265"/>
      <c r="D37" s="73"/>
      <c r="E37" s="270">
        <v>0</v>
      </c>
      <c r="F37" s="268">
        <v>0</v>
      </c>
    </row>
    <row r="38" s="243" customFormat="1" ht="24" customHeight="1" spans="1:6">
      <c r="A38" s="71" t="s">
        <v>1302</v>
      </c>
      <c r="B38" s="264"/>
      <c r="C38" s="265"/>
      <c r="D38" s="73"/>
      <c r="E38" s="270">
        <v>0</v>
      </c>
      <c r="F38" s="268">
        <v>0</v>
      </c>
    </row>
    <row r="39" s="243" customFormat="1" ht="24" customHeight="1" spans="1:6">
      <c r="A39" s="71" t="s">
        <v>1303</v>
      </c>
      <c r="B39" s="264"/>
      <c r="C39" s="265"/>
      <c r="D39" s="73"/>
      <c r="E39" s="270">
        <v>0</v>
      </c>
      <c r="F39" s="268">
        <v>0</v>
      </c>
    </row>
    <row r="40" s="243" customFormat="1" ht="24" customHeight="1" spans="1:6">
      <c r="A40" s="71" t="s">
        <v>1304</v>
      </c>
      <c r="B40" s="264"/>
      <c r="C40" s="265">
        <v>36</v>
      </c>
      <c r="D40" s="73">
        <v>36</v>
      </c>
      <c r="E40" s="267">
        <f>IFERROR(D40/C40,0)</f>
        <v>1</v>
      </c>
      <c r="F40" s="268">
        <v>0</v>
      </c>
    </row>
    <row r="41" s="243" customFormat="1" ht="24" customHeight="1" spans="1:6">
      <c r="A41" s="66" t="s">
        <v>1305</v>
      </c>
      <c r="B41" s="264"/>
      <c r="C41" s="264"/>
      <c r="D41" s="73">
        <v>15000</v>
      </c>
      <c r="E41" s="267">
        <f>IFERROR(D41/C41,0)</f>
        <v>0</v>
      </c>
      <c r="F41" s="268">
        <v>0</v>
      </c>
    </row>
    <row r="42" s="243" customFormat="1" ht="24" customHeight="1" spans="1:6">
      <c r="A42" s="71" t="s">
        <v>1306</v>
      </c>
      <c r="B42" s="264"/>
      <c r="C42" s="264"/>
      <c r="D42" s="73"/>
      <c r="E42" s="270">
        <v>0</v>
      </c>
      <c r="F42" s="268">
        <v>0</v>
      </c>
    </row>
    <row r="43" s="243" customFormat="1" ht="24" customHeight="1" spans="1:6">
      <c r="A43" s="71" t="s">
        <v>1307</v>
      </c>
      <c r="B43" s="264"/>
      <c r="C43" s="264"/>
      <c r="D43" s="73"/>
      <c r="E43" s="270">
        <v>0</v>
      </c>
      <c r="F43" s="268">
        <v>0</v>
      </c>
    </row>
    <row r="44" s="243" customFormat="1" ht="24" customHeight="1" spans="1:6">
      <c r="A44" s="71" t="s">
        <v>1308</v>
      </c>
      <c r="B44" s="264"/>
      <c r="C44" s="264"/>
      <c r="D44" s="73"/>
      <c r="E44" s="270">
        <v>0</v>
      </c>
      <c r="F44" s="268">
        <v>0</v>
      </c>
    </row>
    <row r="45" s="243" customFormat="1" ht="24" customHeight="1" spans="1:6">
      <c r="A45" s="71" t="s">
        <v>1309</v>
      </c>
      <c r="B45" s="264"/>
      <c r="C45" s="264"/>
      <c r="D45" s="73"/>
      <c r="E45" s="270">
        <v>0</v>
      </c>
      <c r="F45" s="268">
        <v>0</v>
      </c>
    </row>
    <row r="46" s="243" customFormat="1" ht="24" customHeight="1" spans="1:6">
      <c r="A46" s="71" t="s">
        <v>1310</v>
      </c>
      <c r="B46" s="264"/>
      <c r="C46" s="264"/>
      <c r="D46" s="73"/>
      <c r="E46" s="270">
        <v>0</v>
      </c>
      <c r="F46" s="268">
        <v>0</v>
      </c>
    </row>
    <row r="47" s="243" customFormat="1" ht="24" customHeight="1" spans="1:6">
      <c r="A47" s="71" t="s">
        <v>1311</v>
      </c>
      <c r="B47" s="264"/>
      <c r="C47" s="264"/>
      <c r="D47" s="73"/>
      <c r="E47" s="270">
        <v>0</v>
      </c>
      <c r="F47" s="268">
        <v>0</v>
      </c>
    </row>
    <row r="48" s="243" customFormat="1" ht="24" customHeight="1" spans="1:6">
      <c r="A48" s="71" t="s">
        <v>1312</v>
      </c>
      <c r="B48" s="264"/>
      <c r="C48" s="264"/>
      <c r="D48" s="73"/>
      <c r="E48" s="270">
        <v>0</v>
      </c>
      <c r="F48" s="268">
        <v>0</v>
      </c>
    </row>
    <row r="49" s="243" customFormat="1" ht="24" customHeight="1" spans="1:6">
      <c r="A49" s="71" t="s">
        <v>1313</v>
      </c>
      <c r="B49" s="264"/>
      <c r="C49" s="264"/>
      <c r="D49" s="73">
        <v>15000</v>
      </c>
      <c r="E49" s="267">
        <f>IFERROR(D49/C49,0)</f>
        <v>0</v>
      </c>
      <c r="F49" s="268">
        <v>0</v>
      </c>
    </row>
    <row r="50" s="243" customFormat="1" ht="24" customHeight="1" spans="1:6">
      <c r="A50" s="71" t="s">
        <v>1314</v>
      </c>
      <c r="B50" s="264"/>
      <c r="C50" s="264"/>
      <c r="D50" s="73"/>
      <c r="E50" s="270">
        <v>0</v>
      </c>
      <c r="F50" s="268">
        <v>0</v>
      </c>
    </row>
    <row r="51" s="243" customFormat="1" ht="24" customHeight="1" spans="1:6">
      <c r="A51" s="71" t="s">
        <v>1315</v>
      </c>
      <c r="B51" s="264"/>
      <c r="C51" s="264"/>
      <c r="D51" s="73"/>
      <c r="E51" s="270">
        <v>0</v>
      </c>
      <c r="F51" s="268">
        <v>0</v>
      </c>
    </row>
    <row r="52" s="243" customFormat="1" ht="24" customHeight="1" spans="1:6">
      <c r="A52" s="66" t="s">
        <v>1316</v>
      </c>
      <c r="B52" s="264"/>
      <c r="C52" s="264"/>
      <c r="D52" s="73"/>
      <c r="E52" s="270">
        <v>0</v>
      </c>
      <c r="F52" s="268">
        <v>0</v>
      </c>
    </row>
    <row r="53" s="243" customFormat="1" ht="24" customHeight="1" spans="1:6">
      <c r="A53" s="71" t="s">
        <v>1317</v>
      </c>
      <c r="B53" s="264"/>
      <c r="C53" s="264"/>
      <c r="D53" s="73"/>
      <c r="E53" s="270">
        <v>0</v>
      </c>
      <c r="F53" s="268">
        <v>0</v>
      </c>
    </row>
    <row r="54" s="243" customFormat="1" ht="24" customHeight="1" spans="1:6">
      <c r="A54" s="66" t="s">
        <v>1318</v>
      </c>
      <c r="B54" s="264"/>
      <c r="C54" s="264"/>
      <c r="D54" s="73"/>
      <c r="E54" s="270">
        <v>0</v>
      </c>
      <c r="F54" s="268">
        <v>0</v>
      </c>
    </row>
    <row r="55" s="243" customFormat="1" ht="24" customHeight="1" spans="1:6">
      <c r="A55" s="71" t="s">
        <v>949</v>
      </c>
      <c r="B55" s="264"/>
      <c r="C55" s="264"/>
      <c r="D55" s="73"/>
      <c r="E55" s="270">
        <v>0</v>
      </c>
      <c r="F55" s="268">
        <v>0</v>
      </c>
    </row>
    <row r="56" s="243" customFormat="1" ht="24" customHeight="1" spans="1:6">
      <c r="A56" s="66" t="s">
        <v>1319</v>
      </c>
      <c r="B56" s="264"/>
      <c r="C56" s="264">
        <v>42156</v>
      </c>
      <c r="D56" s="73">
        <v>83337</v>
      </c>
      <c r="E56" s="267">
        <f t="shared" ref="E56:E64" si="3">IFERROR(D56/C56,0)</f>
        <v>1.97687161969826</v>
      </c>
      <c r="F56" s="268">
        <v>1.29050590767611</v>
      </c>
    </row>
    <row r="57" s="243" customFormat="1" ht="24" customHeight="1" spans="1:6">
      <c r="A57" s="71" t="s">
        <v>1320</v>
      </c>
      <c r="B57" s="264"/>
      <c r="C57" s="264">
        <v>41700</v>
      </c>
      <c r="D57" s="73">
        <v>82700</v>
      </c>
      <c r="E57" s="267">
        <f t="shared" si="3"/>
        <v>1.98321342925659</v>
      </c>
      <c r="F57" s="268">
        <v>1.30647709320695</v>
      </c>
    </row>
    <row r="58" s="243" customFormat="1" ht="24" customHeight="1" spans="1:6">
      <c r="A58" s="71" t="s">
        <v>1321</v>
      </c>
      <c r="B58" s="264"/>
      <c r="C58" s="264"/>
      <c r="D58" s="73"/>
      <c r="E58" s="270">
        <v>0</v>
      </c>
      <c r="F58" s="268">
        <v>0</v>
      </c>
    </row>
    <row r="59" s="243" customFormat="1" ht="24" customHeight="1" spans="1:6">
      <c r="A59" s="71" t="s">
        <v>1322</v>
      </c>
      <c r="B59" s="264"/>
      <c r="C59" s="264"/>
      <c r="D59" s="73"/>
      <c r="E59" s="270">
        <v>0</v>
      </c>
      <c r="F59" s="268">
        <v>0</v>
      </c>
    </row>
    <row r="60" s="243" customFormat="1" ht="24" customHeight="1" spans="1:6">
      <c r="A60" s="71" t="s">
        <v>1323</v>
      </c>
      <c r="B60" s="264"/>
      <c r="C60" s="264">
        <v>456</v>
      </c>
      <c r="D60" s="73">
        <v>637</v>
      </c>
      <c r="E60" s="267">
        <f t="shared" si="3"/>
        <v>1.3969298245614</v>
      </c>
      <c r="F60" s="268">
        <v>0.498825371965544</v>
      </c>
    </row>
    <row r="61" s="243" customFormat="1" ht="24" customHeight="1" spans="1:6">
      <c r="A61" s="66" t="s">
        <v>1324</v>
      </c>
      <c r="B61" s="264">
        <v>8600</v>
      </c>
      <c r="C61" s="264">
        <v>9430</v>
      </c>
      <c r="D61" s="73">
        <v>9430</v>
      </c>
      <c r="E61" s="267">
        <f t="shared" si="3"/>
        <v>1</v>
      </c>
      <c r="F61" s="268">
        <v>1.28264417845484</v>
      </c>
    </row>
    <row r="62" s="243" customFormat="1" ht="24" customHeight="1" spans="1:6">
      <c r="A62" s="71" t="s">
        <v>1325</v>
      </c>
      <c r="B62" s="264">
        <v>8600</v>
      </c>
      <c r="C62" s="264">
        <v>9430</v>
      </c>
      <c r="D62" s="73">
        <v>9430</v>
      </c>
      <c r="E62" s="267">
        <f t="shared" si="3"/>
        <v>1</v>
      </c>
      <c r="F62" s="268">
        <v>1.28264417845484</v>
      </c>
    </row>
    <row r="63" s="243" customFormat="1" ht="24" customHeight="1" spans="1:6">
      <c r="A63" s="66" t="s">
        <v>1326</v>
      </c>
      <c r="B63" s="264">
        <v>10</v>
      </c>
      <c r="C63" s="264">
        <v>140</v>
      </c>
      <c r="D63" s="73">
        <v>140</v>
      </c>
      <c r="E63" s="267">
        <f t="shared" si="3"/>
        <v>1</v>
      </c>
      <c r="F63" s="268">
        <v>1.38613861386139</v>
      </c>
    </row>
    <row r="64" s="243" customFormat="1" ht="24" customHeight="1" spans="1:6">
      <c r="A64" s="71" t="s">
        <v>1327</v>
      </c>
      <c r="B64" s="264">
        <v>10</v>
      </c>
      <c r="C64" s="264">
        <v>140</v>
      </c>
      <c r="D64" s="73">
        <v>140</v>
      </c>
      <c r="E64" s="267">
        <f t="shared" si="3"/>
        <v>1</v>
      </c>
      <c r="F64" s="268">
        <v>1.38613861386139</v>
      </c>
    </row>
    <row r="65" s="243" customFormat="1" ht="24" customHeight="1" spans="1:6">
      <c r="A65" s="66" t="s">
        <v>1328</v>
      </c>
      <c r="B65" s="264"/>
      <c r="C65" s="264"/>
      <c r="D65" s="73"/>
      <c r="E65" s="270">
        <v>0</v>
      </c>
      <c r="F65" s="268">
        <v>0</v>
      </c>
    </row>
    <row r="66" s="243" customFormat="1" ht="24" customHeight="1" spans="1:6">
      <c r="A66" s="71" t="s">
        <v>1147</v>
      </c>
      <c r="B66" s="264"/>
      <c r="C66" s="264"/>
      <c r="D66" s="73"/>
      <c r="E66" s="270">
        <v>0</v>
      </c>
      <c r="F66" s="268">
        <v>0</v>
      </c>
    </row>
    <row r="67" s="243" customFormat="1" ht="24" customHeight="1" spans="1:6">
      <c r="A67" s="71" t="s">
        <v>1329</v>
      </c>
      <c r="B67" s="264"/>
      <c r="C67" s="264"/>
      <c r="D67" s="73"/>
      <c r="E67" s="270">
        <v>0</v>
      </c>
      <c r="F67" s="268">
        <v>0</v>
      </c>
    </row>
    <row r="68" s="244" customFormat="1" ht="24" customHeight="1" spans="1:8">
      <c r="A68" s="71"/>
      <c r="B68" s="264"/>
      <c r="C68" s="264"/>
      <c r="D68" s="73"/>
      <c r="E68" s="270">
        <v>0</v>
      </c>
      <c r="F68" s="268">
        <v>0</v>
      </c>
      <c r="H68" s="271"/>
    </row>
    <row r="69" s="244" customFormat="1" ht="24" customHeight="1" spans="1:8">
      <c r="A69" s="253" t="s">
        <v>1330</v>
      </c>
      <c r="B69" s="272">
        <v>392170</v>
      </c>
      <c r="C69" s="273">
        <v>433952</v>
      </c>
      <c r="D69" s="274">
        <v>403904</v>
      </c>
      <c r="E69" s="267">
        <f>IFERROR(D69/C69,0)</f>
        <v>0.930757318781801</v>
      </c>
      <c r="F69" s="268">
        <v>1.31623987329809</v>
      </c>
      <c r="H69" s="271"/>
    </row>
    <row r="70" s="244" customFormat="1" ht="24" customHeight="1" spans="1:3">
      <c r="A70" s="275"/>
      <c r="C70" s="276"/>
    </row>
    <row r="71" s="244" customFormat="1" ht="24" customHeight="1" spans="1:3">
      <c r="A71" s="275"/>
      <c r="C71" s="276"/>
    </row>
    <row r="72" s="244" customFormat="1" ht="24" customHeight="1" spans="1:3">
      <c r="A72" s="275"/>
      <c r="C72" s="276"/>
    </row>
    <row r="73" s="244" customFormat="1" ht="24" customHeight="1" spans="1:3">
      <c r="A73" s="275"/>
      <c r="C73" s="276"/>
    </row>
    <row r="74" s="244" customFormat="1" ht="24" customHeight="1" spans="1:3">
      <c r="A74" s="275"/>
      <c r="C74" s="276"/>
    </row>
    <row r="75" s="244" customFormat="1" ht="24" customHeight="1" spans="1:3">
      <c r="A75" s="275"/>
      <c r="C75" s="276"/>
    </row>
    <row r="76" s="244" customFormat="1" ht="24" customHeight="1" spans="1:3">
      <c r="A76" s="275"/>
      <c r="C76" s="276"/>
    </row>
    <row r="77" s="244" customFormat="1" ht="24" customHeight="1" spans="1:3">
      <c r="A77" s="275"/>
      <c r="C77" s="276"/>
    </row>
    <row r="78" s="244" customFormat="1" ht="24" customHeight="1" spans="1:3">
      <c r="A78" s="275"/>
      <c r="C78" s="276"/>
    </row>
    <row r="79" s="244" customFormat="1" ht="24" customHeight="1" spans="1:3">
      <c r="A79" s="275"/>
      <c r="C79" s="276"/>
    </row>
    <row r="80" s="244" customFormat="1" ht="24" customHeight="1" spans="1:3">
      <c r="A80" s="275"/>
      <c r="C80" s="276"/>
    </row>
    <row r="81" s="244" customFormat="1" ht="24" customHeight="1" spans="1:3">
      <c r="A81" s="275"/>
      <c r="C81" s="276"/>
    </row>
    <row r="82" s="244" customFormat="1" ht="24" customHeight="1" spans="1:3">
      <c r="A82" s="275"/>
      <c r="C82" s="276"/>
    </row>
    <row r="83" s="244" customFormat="1" ht="24" customHeight="1" spans="1:3">
      <c r="A83" s="275"/>
      <c r="C83" s="276"/>
    </row>
    <row r="84" s="244" customFormat="1" ht="24" customHeight="1" spans="1:3">
      <c r="A84" s="275"/>
      <c r="C84" s="276"/>
    </row>
    <row r="85" s="244" customFormat="1" ht="24" customHeight="1" spans="1:3">
      <c r="A85" s="275"/>
      <c r="C85" s="276"/>
    </row>
    <row r="86" s="244" customFormat="1" ht="24" customHeight="1" spans="1:3">
      <c r="A86" s="275"/>
      <c r="C86" s="276"/>
    </row>
    <row r="87" s="244" customFormat="1" ht="24" customHeight="1" spans="1:3">
      <c r="A87" s="275"/>
      <c r="C87" s="276"/>
    </row>
    <row r="88" s="244" customFormat="1" ht="24" customHeight="1" spans="1:3">
      <c r="A88" s="275"/>
      <c r="C88" s="276"/>
    </row>
    <row r="89" s="244" customFormat="1" ht="24" customHeight="1" spans="1:3">
      <c r="A89" s="275"/>
      <c r="C89" s="276"/>
    </row>
    <row r="90" s="244" customFormat="1" ht="24" customHeight="1" spans="1:3">
      <c r="A90" s="275"/>
      <c r="C90" s="276"/>
    </row>
    <row r="91" s="244" customFormat="1" ht="24" customHeight="1" spans="1:3">
      <c r="A91" s="275"/>
      <c r="C91" s="276"/>
    </row>
    <row r="92" s="244" customFormat="1" ht="24" customHeight="1" spans="1:3">
      <c r="A92" s="275"/>
      <c r="C92" s="276"/>
    </row>
    <row r="93" s="244" customFormat="1" ht="24" customHeight="1" spans="1:3">
      <c r="A93" s="275"/>
      <c r="C93" s="276"/>
    </row>
    <row r="94" s="244" customFormat="1" ht="24" customHeight="1" spans="1:3">
      <c r="A94" s="275"/>
      <c r="C94" s="276"/>
    </row>
    <row r="95" s="244" customFormat="1" ht="24" customHeight="1" spans="1:3">
      <c r="A95" s="275"/>
      <c r="C95" s="276"/>
    </row>
    <row r="96" s="244" customFormat="1" ht="24" customHeight="1" spans="1:3">
      <c r="A96" s="275"/>
      <c r="C96" s="276"/>
    </row>
    <row r="97" s="244" customFormat="1" ht="24" customHeight="1" spans="1:3">
      <c r="A97" s="275"/>
      <c r="C97" s="276"/>
    </row>
    <row r="98" s="244" customFormat="1" ht="24" customHeight="1" spans="1:3">
      <c r="A98" s="275"/>
      <c r="C98" s="276"/>
    </row>
    <row r="99" s="244" customFormat="1" ht="24" customHeight="1" spans="1:3">
      <c r="A99" s="275"/>
      <c r="C99" s="276"/>
    </row>
    <row r="100" s="244" customFormat="1" ht="24" customHeight="1" spans="1:3">
      <c r="A100" s="275"/>
      <c r="C100" s="276"/>
    </row>
    <row r="101" s="244" customFormat="1" ht="24" customHeight="1" spans="1:3">
      <c r="A101" s="275"/>
      <c r="C101" s="276"/>
    </row>
    <row r="102" s="244" customFormat="1" ht="24" customHeight="1" spans="1:3">
      <c r="A102" s="275"/>
      <c r="C102" s="276"/>
    </row>
    <row r="103" s="244" customFormat="1" ht="24" customHeight="1" spans="1:3">
      <c r="A103" s="275"/>
      <c r="C103" s="276"/>
    </row>
    <row r="104" s="244" customFormat="1" ht="24" customHeight="1" spans="1:3">
      <c r="A104" s="275"/>
      <c r="C104" s="276"/>
    </row>
    <row r="105" s="244" customFormat="1" ht="24" customHeight="1" spans="1:3">
      <c r="A105" s="275"/>
      <c r="C105" s="276"/>
    </row>
    <row r="106" s="244" customFormat="1" ht="24" customHeight="1" spans="1:3">
      <c r="A106" s="275"/>
      <c r="C106" s="276"/>
    </row>
    <row r="107" s="244" customFormat="1" ht="24" customHeight="1" spans="1:3">
      <c r="A107" s="275"/>
      <c r="C107" s="276"/>
    </row>
    <row r="108" s="244" customFormat="1" ht="24" customHeight="1" spans="1:3">
      <c r="A108" s="275"/>
      <c r="C108" s="276"/>
    </row>
    <row r="109" s="244" customFormat="1" ht="24" customHeight="1" spans="1:3">
      <c r="A109" s="275"/>
      <c r="C109" s="276"/>
    </row>
    <row r="110" s="244" customFormat="1" ht="24" customHeight="1" spans="1:3">
      <c r="A110" s="275"/>
      <c r="C110" s="276"/>
    </row>
    <row r="111" s="244" customFormat="1" ht="24" customHeight="1" spans="1:3">
      <c r="A111" s="275"/>
      <c r="C111" s="276"/>
    </row>
    <row r="112" s="244" customFormat="1" ht="24" customHeight="1" spans="1:3">
      <c r="A112" s="275"/>
      <c r="C112" s="276"/>
    </row>
    <row r="113" s="244" customFormat="1" ht="24" customHeight="1" spans="1:3">
      <c r="A113" s="275"/>
      <c r="C113" s="276"/>
    </row>
    <row r="114" s="244" customFormat="1" ht="24" customHeight="1" spans="1:3">
      <c r="A114" s="275"/>
      <c r="C114" s="276"/>
    </row>
    <row r="115" s="244" customFormat="1" ht="24" customHeight="1" spans="1:3">
      <c r="A115" s="275"/>
      <c r="C115" s="276"/>
    </row>
    <row r="116" s="244" customFormat="1" ht="24" customHeight="1" spans="1:3">
      <c r="A116" s="275"/>
      <c r="C116" s="276"/>
    </row>
    <row r="117" s="244" customFormat="1" ht="24" customHeight="1" spans="1:3">
      <c r="A117" s="275"/>
      <c r="C117" s="276"/>
    </row>
    <row r="118" s="244" customFormat="1" ht="24" customHeight="1" spans="1:3">
      <c r="A118" s="275"/>
      <c r="C118" s="276"/>
    </row>
    <row r="119" s="244" customFormat="1" ht="24" customHeight="1" spans="1:3">
      <c r="A119" s="275"/>
      <c r="C119" s="276"/>
    </row>
    <row r="120" s="244" customFormat="1" ht="24" customHeight="1" spans="1:3">
      <c r="A120" s="275"/>
      <c r="C120" s="276"/>
    </row>
    <row r="121" s="244" customFormat="1" ht="24" customHeight="1" spans="1:3">
      <c r="A121" s="275"/>
      <c r="C121" s="276"/>
    </row>
    <row r="122" s="244" customFormat="1" ht="24" customHeight="1" spans="1:3">
      <c r="A122" s="275"/>
      <c r="C122" s="276"/>
    </row>
    <row r="123" s="244" customFormat="1" ht="24" customHeight="1" spans="1:3">
      <c r="A123" s="275"/>
      <c r="C123" s="276"/>
    </row>
    <row r="124" s="244" customFormat="1" ht="24" customHeight="1" spans="1:3">
      <c r="A124" s="275"/>
      <c r="C124" s="276"/>
    </row>
    <row r="125" s="244" customFormat="1" ht="24" customHeight="1" spans="1:3">
      <c r="A125" s="275"/>
      <c r="C125" s="276"/>
    </row>
    <row r="126" s="244" customFormat="1" ht="24" customHeight="1" spans="1:3">
      <c r="A126" s="275"/>
      <c r="C126" s="276"/>
    </row>
    <row r="127" s="244" customFormat="1" ht="24" customHeight="1" spans="1:3">
      <c r="A127" s="275"/>
      <c r="C127" s="276"/>
    </row>
    <row r="128" s="244" customFormat="1" ht="24" customHeight="1" spans="1:3">
      <c r="A128" s="275"/>
      <c r="C128" s="276"/>
    </row>
    <row r="129" s="244" customFormat="1" ht="24" customHeight="1" spans="1:3">
      <c r="A129" s="275"/>
      <c r="C129" s="276"/>
    </row>
    <row r="130" s="244" customFormat="1" ht="24" customHeight="1" spans="1:3">
      <c r="A130" s="275"/>
      <c r="C130" s="276"/>
    </row>
    <row r="131" s="244" customFormat="1" ht="24" customHeight="1" spans="1:3">
      <c r="A131" s="275"/>
      <c r="C131" s="276"/>
    </row>
    <row r="132" s="244" customFormat="1" ht="24" customHeight="1" spans="1:3">
      <c r="A132" s="275"/>
      <c r="C132" s="276"/>
    </row>
  </sheetData>
  <sheetProtection formatCells="0" formatColumns="0" formatRows="0" insertRows="0" insertColumns="0" insertHyperlinks="0" deleteColumns="0" deleteRows="0" sort="0" autoFilter="0" pivotTables="0"/>
  <mergeCells count="2">
    <mergeCell ref="A2:F2"/>
    <mergeCell ref="E3:F3"/>
  </mergeCells>
  <printOptions horizontalCentered="1"/>
  <pageMargins left="0.590277777777778" right="0.590277777777778" top="0.393055555555556" bottom="0.590277777777778" header="0.590277777777778" footer="0.393055555555556"/>
  <pageSetup paperSize="9" scale="72" firstPageNumber="0" fitToHeight="0" orientation="portrait" blackAndWhite="1" useFirstPageNumber="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8"/>
  <sheetViews>
    <sheetView showZeros="0" tabSelected="1" view="pageBreakPreview" zoomScaleNormal="100" workbookViewId="0">
      <selection activeCell="A21" sqref="A21"/>
    </sheetView>
  </sheetViews>
  <sheetFormatPr defaultColWidth="9" defaultRowHeight="14.25" outlineLevelCol="5"/>
  <cols>
    <col min="1" max="1" width="32.6666666666667" style="221" customWidth="1"/>
    <col min="2" max="2" width="13.6666666666667" style="222" customWidth="1"/>
    <col min="3" max="3" width="32.6666666666667" style="221" customWidth="1"/>
    <col min="4" max="4" width="13.6666666666667" style="222" customWidth="1"/>
    <col min="5" max="16384" width="9" style="221"/>
  </cols>
  <sheetData>
    <row r="1" s="216" customFormat="1" ht="24" customHeight="1" spans="1:3">
      <c r="A1" s="223" t="s">
        <v>1357</v>
      </c>
      <c r="B1" s="224"/>
      <c r="C1" s="224"/>
    </row>
    <row r="2" s="217" customFormat="1" ht="42" customHeight="1" spans="1:4">
      <c r="A2" s="225" t="s">
        <v>1358</v>
      </c>
      <c r="B2" s="226"/>
      <c r="C2" s="226"/>
      <c r="D2" s="226"/>
    </row>
    <row r="3" s="218" customFormat="1" ht="27" customHeight="1" spans="1:4">
      <c r="A3" s="227"/>
      <c r="B3" s="228"/>
      <c r="C3" s="229" t="s">
        <v>69</v>
      </c>
      <c r="D3" s="229"/>
    </row>
    <row r="4" s="219" customFormat="1" ht="30" customHeight="1" spans="1:4">
      <c r="A4" s="230" t="s">
        <v>1333</v>
      </c>
      <c r="B4" s="230" t="s">
        <v>7</v>
      </c>
      <c r="C4" s="230" t="s">
        <v>1333</v>
      </c>
      <c r="D4" s="230" t="s">
        <v>7</v>
      </c>
    </row>
    <row r="5" s="220" customFormat="1" ht="24" customHeight="1" spans="1:4">
      <c r="A5" s="231" t="s">
        <v>1334</v>
      </c>
      <c r="B5" s="232">
        <v>239483</v>
      </c>
      <c r="C5" s="231" t="s">
        <v>1335</v>
      </c>
      <c r="D5" s="232">
        <v>403904</v>
      </c>
    </row>
    <row r="6" s="220" customFormat="1" ht="24" customHeight="1" spans="1:4">
      <c r="A6" s="231" t="s">
        <v>1336</v>
      </c>
      <c r="B6" s="232">
        <v>14073</v>
      </c>
      <c r="C6" s="231" t="s">
        <v>1337</v>
      </c>
      <c r="D6" s="232">
        <v>0</v>
      </c>
    </row>
    <row r="7" s="220" customFormat="1" ht="24" customHeight="1" spans="1:4">
      <c r="A7" s="231" t="s">
        <v>1338</v>
      </c>
      <c r="B7" s="232">
        <v>14073</v>
      </c>
      <c r="C7" s="231" t="s">
        <v>1339</v>
      </c>
      <c r="D7" s="232">
        <v>0</v>
      </c>
    </row>
    <row r="8" s="220" customFormat="1" ht="24" customHeight="1" spans="1:4">
      <c r="A8" s="231" t="s">
        <v>1340</v>
      </c>
      <c r="B8" s="233">
        <v>0</v>
      </c>
      <c r="C8" s="231" t="s">
        <v>1341</v>
      </c>
      <c r="D8" s="233">
        <v>0</v>
      </c>
    </row>
    <row r="9" s="220" customFormat="1" ht="24" customHeight="1" spans="1:4">
      <c r="A9" s="231" t="s">
        <v>1342</v>
      </c>
      <c r="B9" s="232"/>
      <c r="C9" s="231" t="s">
        <v>1343</v>
      </c>
      <c r="D9" s="232">
        <v>13000</v>
      </c>
    </row>
    <row r="10" s="220" customFormat="1" ht="24" customHeight="1" spans="1:4">
      <c r="A10" s="231" t="s">
        <v>1344</v>
      </c>
      <c r="B10" s="232">
        <f>B11</f>
        <v>0</v>
      </c>
      <c r="C10" s="231" t="s">
        <v>103</v>
      </c>
      <c r="D10" s="232">
        <f>D11</f>
        <v>7830</v>
      </c>
    </row>
    <row r="11" s="220" customFormat="1" ht="24" customHeight="1" spans="1:4">
      <c r="A11" s="231" t="s">
        <v>1345</v>
      </c>
      <c r="B11" s="232">
        <f>B12</f>
        <v>0</v>
      </c>
      <c r="C11" s="231" t="s">
        <v>1346</v>
      </c>
      <c r="D11" s="232">
        <v>7830</v>
      </c>
    </row>
    <row r="12" s="220" customFormat="1" ht="24" customHeight="1" spans="1:4">
      <c r="A12" s="231" t="s">
        <v>1347</v>
      </c>
      <c r="B12" s="232">
        <v>0</v>
      </c>
      <c r="C12" s="231" t="s">
        <v>1348</v>
      </c>
      <c r="D12" s="234"/>
    </row>
    <row r="13" s="220" customFormat="1" ht="24" customHeight="1" spans="1:4">
      <c r="A13" s="231" t="s">
        <v>92</v>
      </c>
      <c r="B13" s="232">
        <f>B14</f>
        <v>171200</v>
      </c>
      <c r="C13" s="231" t="s">
        <v>1122</v>
      </c>
      <c r="D13" s="233">
        <v>0</v>
      </c>
    </row>
    <row r="14" s="220" customFormat="1" ht="24" customHeight="1" spans="1:6">
      <c r="A14" s="231" t="s">
        <v>1349</v>
      </c>
      <c r="B14" s="233">
        <v>171200</v>
      </c>
      <c r="C14" s="231"/>
      <c r="D14" s="235"/>
      <c r="E14" s="236"/>
      <c r="F14" s="236"/>
    </row>
    <row r="15" s="220" customFormat="1" ht="24" customHeight="1" spans="1:6">
      <c r="A15" s="231"/>
      <c r="B15" s="235"/>
      <c r="C15" s="231" t="s">
        <v>1350</v>
      </c>
      <c r="D15" s="232">
        <v>0</v>
      </c>
      <c r="E15" s="236"/>
      <c r="F15" s="236"/>
    </row>
    <row r="16" s="220" customFormat="1" ht="24" customHeight="1" spans="1:4">
      <c r="A16" s="231"/>
      <c r="B16" s="235"/>
      <c r="C16" s="231" t="s">
        <v>1351</v>
      </c>
      <c r="D16" s="232">
        <f>B17-D5-D6-D8-D9-D10-D13-0-D15</f>
        <v>22</v>
      </c>
    </row>
    <row r="17" s="220" customFormat="1" ht="24" customHeight="1" spans="1:4">
      <c r="A17" s="230" t="s">
        <v>1352</v>
      </c>
      <c r="B17" s="232">
        <f>B5++B6+B9+B14</f>
        <v>424756</v>
      </c>
      <c r="C17" s="230" t="s">
        <v>1353</v>
      </c>
      <c r="D17" s="232">
        <f>SUM(D5,D6,D8,D9,D10,D13,D15:D16)</f>
        <v>424756</v>
      </c>
    </row>
    <row r="18" s="220" customFormat="1" ht="24" customHeight="1" spans="2:4">
      <c r="B18" s="237"/>
      <c r="D18" s="237"/>
    </row>
    <row r="19" s="220" customFormat="1" ht="24" customHeight="1" spans="2:4">
      <c r="B19" s="237"/>
      <c r="D19" s="237"/>
    </row>
    <row r="20" s="220" customFormat="1" ht="24" customHeight="1" spans="2:4">
      <c r="B20" s="237"/>
      <c r="D20" s="237"/>
    </row>
    <row r="21" s="220" customFormat="1" ht="24" customHeight="1" spans="2:4">
      <c r="B21" s="237"/>
      <c r="D21" s="237"/>
    </row>
    <row r="22" s="220" customFormat="1" ht="24" customHeight="1" spans="2:4">
      <c r="B22" s="237"/>
      <c r="D22" s="237"/>
    </row>
    <row r="23" s="220" customFormat="1" ht="24" customHeight="1" spans="2:4">
      <c r="B23" s="237"/>
      <c r="D23" s="237"/>
    </row>
    <row r="24" s="220" customFormat="1" ht="24" customHeight="1" spans="2:4">
      <c r="B24" s="237"/>
      <c r="D24" s="237"/>
    </row>
    <row r="25" s="220" customFormat="1" ht="24" customHeight="1" spans="2:4">
      <c r="B25" s="237"/>
      <c r="D25" s="237"/>
    </row>
    <row r="26" s="220" customFormat="1" ht="24" customHeight="1" spans="2:4">
      <c r="B26" s="237"/>
      <c r="D26" s="237"/>
    </row>
    <row r="27" s="220" customFormat="1" ht="24" customHeight="1" spans="2:4">
      <c r="B27" s="237"/>
      <c r="D27" s="237"/>
    </row>
    <row r="28" s="220" customFormat="1" ht="24" customHeight="1" spans="2:4">
      <c r="B28" s="237"/>
      <c r="D28" s="237"/>
    </row>
    <row r="29" s="220" customFormat="1" ht="24" customHeight="1" spans="2:4">
      <c r="B29" s="237"/>
      <c r="D29" s="237"/>
    </row>
    <row r="30" s="220" customFormat="1" ht="24" customHeight="1" spans="2:4">
      <c r="B30" s="237"/>
      <c r="D30" s="237"/>
    </row>
    <row r="31" s="220" customFormat="1" ht="24" customHeight="1" spans="2:4">
      <c r="B31" s="237"/>
      <c r="D31" s="237"/>
    </row>
    <row r="32" s="220" customFormat="1" ht="24" customHeight="1" spans="2:4">
      <c r="B32" s="237"/>
      <c r="D32" s="237"/>
    </row>
    <row r="33" s="220" customFormat="1" ht="24" customHeight="1" spans="2:4">
      <c r="B33" s="237"/>
      <c r="D33" s="237"/>
    </row>
    <row r="34" s="220" customFormat="1" ht="24" customHeight="1" spans="2:4">
      <c r="B34" s="237"/>
      <c r="D34" s="237"/>
    </row>
    <row r="35" s="220" customFormat="1" ht="24" customHeight="1" spans="2:4">
      <c r="B35" s="237"/>
      <c r="D35" s="237"/>
    </row>
    <row r="36" s="220" customFormat="1" ht="24" customHeight="1" spans="2:4">
      <c r="B36" s="237"/>
      <c r="D36" s="237"/>
    </row>
    <row r="37" s="220" customFormat="1" ht="24" customHeight="1" spans="2:4">
      <c r="B37" s="237"/>
      <c r="D37" s="237"/>
    </row>
    <row r="38" s="220" customFormat="1" ht="24" customHeight="1" spans="2:4">
      <c r="B38" s="237"/>
      <c r="D38" s="237"/>
    </row>
    <row r="39" s="220" customFormat="1" ht="24" customHeight="1" spans="2:4">
      <c r="B39" s="237"/>
      <c r="D39" s="237"/>
    </row>
    <row r="40" s="220" customFormat="1" ht="24" customHeight="1" spans="2:4">
      <c r="B40" s="237"/>
      <c r="D40" s="237"/>
    </row>
    <row r="41" s="220" customFormat="1" ht="24" customHeight="1" spans="2:4">
      <c r="B41" s="237"/>
      <c r="D41" s="237"/>
    </row>
    <row r="42" s="220" customFormat="1" ht="24" customHeight="1" spans="2:4">
      <c r="B42" s="237"/>
      <c r="D42" s="237"/>
    </row>
    <row r="43" s="220" customFormat="1" ht="24" customHeight="1" spans="2:4">
      <c r="B43" s="237"/>
      <c r="D43" s="237"/>
    </row>
    <row r="44" s="220" customFormat="1" ht="24" customHeight="1" spans="2:4">
      <c r="B44" s="237"/>
      <c r="D44" s="237"/>
    </row>
    <row r="45" s="220" customFormat="1" ht="24" customHeight="1" spans="2:4">
      <c r="B45" s="237"/>
      <c r="D45" s="237"/>
    </row>
    <row r="46" s="220" customFormat="1" ht="24" customHeight="1" spans="2:4">
      <c r="B46" s="237"/>
      <c r="D46" s="237"/>
    </row>
    <row r="47" s="220" customFormat="1" ht="24" customHeight="1" spans="2:4">
      <c r="B47" s="237"/>
      <c r="D47" s="237"/>
    </row>
    <row r="48" s="220" customFormat="1" ht="24" customHeight="1" spans="2:4">
      <c r="B48" s="237"/>
      <c r="D48" s="237"/>
    </row>
    <row r="49" s="220" customFormat="1" ht="24" customHeight="1" spans="2:4">
      <c r="B49" s="237"/>
      <c r="D49" s="237"/>
    </row>
    <row r="50" s="220" customFormat="1" ht="24" customHeight="1" spans="2:4">
      <c r="B50" s="237"/>
      <c r="D50" s="237"/>
    </row>
    <row r="51" s="220" customFormat="1" ht="24" customHeight="1" spans="2:4">
      <c r="B51" s="237"/>
      <c r="D51" s="237"/>
    </row>
    <row r="52" s="220" customFormat="1" ht="24" customHeight="1" spans="2:4">
      <c r="B52" s="237"/>
      <c r="D52" s="237"/>
    </row>
    <row r="53" s="220" customFormat="1" ht="24" customHeight="1" spans="2:4">
      <c r="B53" s="237"/>
      <c r="D53" s="237"/>
    </row>
    <row r="54" s="220" customFormat="1" ht="24" customHeight="1" spans="2:4">
      <c r="B54" s="237"/>
      <c r="D54" s="237"/>
    </row>
    <row r="55" s="220" customFormat="1" ht="24" customHeight="1" spans="2:4">
      <c r="B55" s="237"/>
      <c r="D55" s="237"/>
    </row>
    <row r="56" s="220" customFormat="1" ht="24" customHeight="1" spans="2:4">
      <c r="B56" s="237"/>
      <c r="D56" s="237"/>
    </row>
    <row r="57" s="220" customFormat="1" ht="24" customHeight="1" spans="2:4">
      <c r="B57" s="237"/>
      <c r="D57" s="237"/>
    </row>
    <row r="58" s="220" customFormat="1" ht="24" customHeight="1" spans="2:4">
      <c r="B58" s="237"/>
      <c r="D58" s="237"/>
    </row>
    <row r="59" s="220" customFormat="1" ht="24" customHeight="1" spans="2:4">
      <c r="B59" s="237"/>
      <c r="D59" s="237"/>
    </row>
    <row r="60" s="220" customFormat="1" ht="24" customHeight="1" spans="2:4">
      <c r="B60" s="237"/>
      <c r="D60" s="237"/>
    </row>
    <row r="61" s="220" customFormat="1" ht="24" customHeight="1" spans="2:4">
      <c r="B61" s="237"/>
      <c r="D61" s="237"/>
    </row>
    <row r="62" s="220" customFormat="1" ht="24" customHeight="1" spans="2:4">
      <c r="B62" s="237"/>
      <c r="D62" s="237"/>
    </row>
    <row r="63" s="220" customFormat="1" ht="24" customHeight="1" spans="2:4">
      <c r="B63" s="237"/>
      <c r="D63" s="237"/>
    </row>
    <row r="64" s="220" customFormat="1" ht="24" customHeight="1" spans="2:4">
      <c r="B64" s="237"/>
      <c r="D64" s="237"/>
    </row>
    <row r="65" s="220" customFormat="1" ht="24" customHeight="1" spans="2:4">
      <c r="B65" s="237"/>
      <c r="D65" s="237"/>
    </row>
    <row r="66" s="220" customFormat="1" ht="24" customHeight="1" spans="2:4">
      <c r="B66" s="237"/>
      <c r="D66" s="237"/>
    </row>
    <row r="67" s="220" customFormat="1" ht="24" customHeight="1" spans="2:4">
      <c r="B67" s="237"/>
      <c r="D67" s="237"/>
    </row>
    <row r="68" s="220" customFormat="1" ht="24" customHeight="1" spans="2:4">
      <c r="B68" s="237"/>
      <c r="D68" s="237"/>
    </row>
    <row r="69" s="220" customFormat="1" ht="24" customHeight="1" spans="2:4">
      <c r="B69" s="237"/>
      <c r="D69" s="237"/>
    </row>
    <row r="70" s="220" customFormat="1" ht="24" customHeight="1" spans="2:4">
      <c r="B70" s="237"/>
      <c r="D70" s="237"/>
    </row>
    <row r="71" s="220" customFormat="1" ht="24" customHeight="1" spans="2:4">
      <c r="B71" s="237"/>
      <c r="D71" s="237"/>
    </row>
    <row r="72" s="220" customFormat="1" ht="24" customHeight="1" spans="2:4">
      <c r="B72" s="237"/>
      <c r="D72" s="237"/>
    </row>
    <row r="73" s="220" customFormat="1" ht="24" customHeight="1" spans="2:4">
      <c r="B73" s="237"/>
      <c r="D73" s="237"/>
    </row>
    <row r="74" s="220" customFormat="1" ht="24" customHeight="1" spans="2:4">
      <c r="B74" s="237"/>
      <c r="D74" s="237"/>
    </row>
    <row r="75" s="220" customFormat="1" ht="24" customHeight="1" spans="2:4">
      <c r="B75" s="237"/>
      <c r="D75" s="237"/>
    </row>
    <row r="76" s="220" customFormat="1" ht="24" customHeight="1" spans="2:4">
      <c r="B76" s="237"/>
      <c r="D76" s="237"/>
    </row>
    <row r="77" s="220" customFormat="1" ht="24" customHeight="1" spans="2:4">
      <c r="B77" s="237"/>
      <c r="D77" s="237"/>
    </row>
    <row r="78" s="220" customFormat="1" ht="24" customHeight="1" spans="2:4">
      <c r="B78" s="237"/>
      <c r="D78" s="237"/>
    </row>
  </sheetData>
  <mergeCells count="2">
    <mergeCell ref="A2:D2"/>
    <mergeCell ref="C3:D3"/>
  </mergeCells>
  <printOptions horizontalCentered="1"/>
  <pageMargins left="0.590277777777778" right="0.590277777777778" top="0.393055555555556" bottom="0.590277777777778" header="0.590277777777778" footer="0.393055555555556"/>
  <pageSetup paperSize="9" scale="99" firstPageNumber="0" fitToHeight="0" orientation="portrait" blackAndWhite="1" useFirstPageNumber="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1"/>
  <sheetViews>
    <sheetView showGridLines="0" showZeros="0" view="pageBreakPreview" zoomScale="115" zoomScaleNormal="100" topLeftCell="A4" workbookViewId="0">
      <selection activeCell="P20" sqref="P20"/>
    </sheetView>
  </sheetViews>
  <sheetFormatPr defaultColWidth="9" defaultRowHeight="15" customHeight="1" outlineLevelCol="5"/>
  <cols>
    <col min="1" max="1" width="40.775" style="509" customWidth="1"/>
    <col min="2" max="6" width="10.6666666666667" style="509" customWidth="1"/>
    <col min="7" max="16384" width="9" style="509"/>
  </cols>
  <sheetData>
    <row r="1" s="277" customFormat="1" ht="24" customHeight="1" spans="1:6">
      <c r="A1" s="284" t="s">
        <v>1</v>
      </c>
      <c r="B1" s="284"/>
      <c r="C1" s="284"/>
      <c r="D1" s="284"/>
      <c r="E1" s="284"/>
      <c r="F1" s="285"/>
    </row>
    <row r="2" s="503" customFormat="1" ht="42" customHeight="1" spans="1:6">
      <c r="A2" s="510" t="s">
        <v>2</v>
      </c>
      <c r="B2" s="510"/>
      <c r="C2" s="510"/>
      <c r="D2" s="510"/>
      <c r="E2" s="510"/>
      <c r="F2" s="510"/>
    </row>
    <row r="3" s="504" customFormat="1" ht="27" customHeight="1" spans="6:6">
      <c r="F3" s="511" t="s">
        <v>3</v>
      </c>
    </row>
    <row r="4" s="505" customFormat="1" ht="30" customHeight="1" spans="1:6">
      <c r="A4" s="253" t="s">
        <v>4</v>
      </c>
      <c r="B4" s="254" t="s">
        <v>5</v>
      </c>
      <c r="C4" s="255" t="s">
        <v>6</v>
      </c>
      <c r="D4" s="256" t="s">
        <v>7</v>
      </c>
      <c r="E4" s="257" t="s">
        <v>8</v>
      </c>
      <c r="F4" s="257" t="s">
        <v>9</v>
      </c>
    </row>
    <row r="5" s="506" customFormat="1" ht="22.05" customHeight="1" spans="1:6">
      <c r="A5" s="310" t="s">
        <v>10</v>
      </c>
      <c r="B5" s="310">
        <v>81939</v>
      </c>
      <c r="C5" s="310">
        <v>87106</v>
      </c>
      <c r="D5" s="512">
        <v>88157</v>
      </c>
      <c r="E5" s="513">
        <f>IFERROR(D5/C5,0)</f>
        <v>1.01206575896035</v>
      </c>
      <c r="F5" s="518">
        <v>1.19423183733185</v>
      </c>
    </row>
    <row r="6" s="506" customFormat="1" ht="22.05" customHeight="1" spans="1:6">
      <c r="A6" s="515" t="s">
        <v>11</v>
      </c>
      <c r="B6" s="515">
        <v>34345</v>
      </c>
      <c r="C6" s="515">
        <v>29623</v>
      </c>
      <c r="D6" s="516">
        <v>28182</v>
      </c>
      <c r="E6" s="567">
        <f>IFERROR(D6/C6,0)</f>
        <v>0.95135536576309</v>
      </c>
      <c r="F6" s="518">
        <v>0.906319343945972</v>
      </c>
    </row>
    <row r="7" s="506" customFormat="1" ht="22.05" customHeight="1" spans="1:6">
      <c r="A7" s="515" t="s">
        <v>12</v>
      </c>
      <c r="B7" s="515">
        <v>9300</v>
      </c>
      <c r="C7" s="515">
        <v>11371</v>
      </c>
      <c r="D7" s="516">
        <v>11396</v>
      </c>
      <c r="E7" s="567">
        <f t="shared" ref="E6:E32" si="0">IFERROR(D7/C7,0)</f>
        <v>1.00219857532319</v>
      </c>
      <c r="F7" s="518">
        <v>1.35763640695735</v>
      </c>
    </row>
    <row r="8" s="506" customFormat="1" ht="22.05" customHeight="1" spans="1:6">
      <c r="A8" s="515" t="s">
        <v>13</v>
      </c>
      <c r="B8" s="515"/>
      <c r="C8" s="515"/>
      <c r="D8" s="516"/>
      <c r="E8" s="567">
        <f t="shared" si="0"/>
        <v>0</v>
      </c>
      <c r="F8" s="518"/>
    </row>
    <row r="9" s="506" customFormat="1" ht="22.05" customHeight="1" spans="1:6">
      <c r="A9" s="515" t="s">
        <v>14</v>
      </c>
      <c r="B9" s="515">
        <v>2214</v>
      </c>
      <c r="C9" s="515">
        <v>3073</v>
      </c>
      <c r="D9" s="516">
        <v>2947</v>
      </c>
      <c r="E9" s="567">
        <f t="shared" si="0"/>
        <v>0.958997722095672</v>
      </c>
      <c r="F9" s="518">
        <v>1.47793380140421</v>
      </c>
    </row>
    <row r="10" s="506" customFormat="1" ht="22.05" customHeight="1" spans="1:6">
      <c r="A10" s="515" t="s">
        <v>15</v>
      </c>
      <c r="B10" s="515">
        <v>145</v>
      </c>
      <c r="C10" s="515">
        <v>210</v>
      </c>
      <c r="D10" s="516">
        <v>188</v>
      </c>
      <c r="E10" s="567">
        <f t="shared" si="0"/>
        <v>0.895238095238095</v>
      </c>
      <c r="F10" s="518">
        <v>1.45736434108527</v>
      </c>
    </row>
    <row r="11" s="506" customFormat="1" ht="22.05" customHeight="1" spans="1:6">
      <c r="A11" s="515" t="s">
        <v>16</v>
      </c>
      <c r="B11" s="515"/>
      <c r="C11" s="515"/>
      <c r="D11" s="516"/>
      <c r="E11" s="567">
        <f t="shared" si="0"/>
        <v>0</v>
      </c>
      <c r="F11" s="518" t="e">
        <v>#DIV/0!</v>
      </c>
    </row>
    <row r="12" s="506" customFormat="1" ht="22.05" customHeight="1" spans="1:6">
      <c r="A12" s="515" t="s">
        <v>17</v>
      </c>
      <c r="B12" s="515">
        <v>2450</v>
      </c>
      <c r="C12" s="515">
        <v>2650</v>
      </c>
      <c r="D12" s="516">
        <v>2719</v>
      </c>
      <c r="E12" s="567">
        <f t="shared" si="0"/>
        <v>1.02603773584906</v>
      </c>
      <c r="F12" s="518">
        <v>1.33743236596163</v>
      </c>
    </row>
    <row r="13" s="506" customFormat="1" ht="22.05" customHeight="1" spans="1:6">
      <c r="A13" s="515" t="s">
        <v>18</v>
      </c>
      <c r="B13" s="515">
        <v>2770</v>
      </c>
      <c r="C13" s="515">
        <v>2770</v>
      </c>
      <c r="D13" s="516">
        <v>2555</v>
      </c>
      <c r="E13" s="567">
        <f t="shared" si="0"/>
        <v>0.922382671480144</v>
      </c>
      <c r="F13" s="518">
        <v>1.02159136345462</v>
      </c>
    </row>
    <row r="14" s="506" customFormat="1" ht="22.05" customHeight="1" spans="1:6">
      <c r="A14" s="515" t="s">
        <v>19</v>
      </c>
      <c r="B14" s="515">
        <v>2550</v>
      </c>
      <c r="C14" s="515">
        <v>4155</v>
      </c>
      <c r="D14" s="516">
        <v>4266</v>
      </c>
      <c r="E14" s="567">
        <f t="shared" si="0"/>
        <v>1.02671480144404</v>
      </c>
      <c r="F14" s="518">
        <v>2.01416430594901</v>
      </c>
    </row>
    <row r="15" s="506" customFormat="1" ht="22.05" customHeight="1" spans="1:6">
      <c r="A15" s="515" t="s">
        <v>20</v>
      </c>
      <c r="B15" s="515">
        <v>8560</v>
      </c>
      <c r="C15" s="515">
        <v>11500</v>
      </c>
      <c r="D15" s="516">
        <v>10644</v>
      </c>
      <c r="E15" s="567">
        <f t="shared" si="0"/>
        <v>0.925565217391304</v>
      </c>
      <c r="F15" s="518">
        <v>1.37947122861586</v>
      </c>
    </row>
    <row r="16" s="506" customFormat="1" ht="22.05" customHeight="1" spans="1:6">
      <c r="A16" s="515" t="s">
        <v>21</v>
      </c>
      <c r="B16" s="515">
        <v>2860</v>
      </c>
      <c r="C16" s="515">
        <v>3220</v>
      </c>
      <c r="D16" s="516">
        <v>3016</v>
      </c>
      <c r="E16" s="567">
        <f t="shared" si="0"/>
        <v>0.936645962732919</v>
      </c>
      <c r="F16" s="518">
        <v>1.07984246330111</v>
      </c>
    </row>
    <row r="17" s="506" customFormat="1" ht="22.05" customHeight="1" spans="1:6">
      <c r="A17" s="515" t="s">
        <v>22</v>
      </c>
      <c r="B17" s="515">
        <v>1300</v>
      </c>
      <c r="C17" s="515">
        <v>2805</v>
      </c>
      <c r="D17" s="516">
        <v>2921</v>
      </c>
      <c r="E17" s="567">
        <f t="shared" si="0"/>
        <v>1.04135472370766</v>
      </c>
      <c r="F17" s="518">
        <v>2.25385802469136</v>
      </c>
    </row>
    <row r="18" s="506" customFormat="1" ht="22.05" customHeight="1" spans="1:6">
      <c r="A18" s="515" t="s">
        <v>23</v>
      </c>
      <c r="B18" s="515">
        <v>14920</v>
      </c>
      <c r="C18" s="515">
        <v>15200</v>
      </c>
      <c r="D18" s="516">
        <v>19027</v>
      </c>
      <c r="E18" s="567">
        <f t="shared" si="0"/>
        <v>1.25177631578947</v>
      </c>
      <c r="F18" s="518">
        <v>1.41601547964575</v>
      </c>
    </row>
    <row r="19" s="506" customFormat="1" ht="22.05" customHeight="1" spans="1:6">
      <c r="A19" s="515" t="s">
        <v>24</v>
      </c>
      <c r="B19" s="515"/>
      <c r="C19" s="515"/>
      <c r="D19" s="516"/>
      <c r="E19" s="567">
        <f t="shared" si="0"/>
        <v>0</v>
      </c>
      <c r="F19" s="518"/>
    </row>
    <row r="20" s="506" customFormat="1" ht="22.05" customHeight="1" spans="1:6">
      <c r="A20" s="515" t="s">
        <v>25</v>
      </c>
      <c r="B20" s="515">
        <v>510</v>
      </c>
      <c r="C20" s="515">
        <v>550</v>
      </c>
      <c r="D20" s="516">
        <v>317</v>
      </c>
      <c r="E20" s="567">
        <f t="shared" si="0"/>
        <v>0.576363636363636</v>
      </c>
      <c r="F20" s="518">
        <v>1.05666666666667</v>
      </c>
    </row>
    <row r="21" s="506" customFormat="1" ht="22.05" customHeight="1" spans="1:6">
      <c r="A21" s="515" t="s">
        <v>26</v>
      </c>
      <c r="B21" s="515">
        <v>15</v>
      </c>
      <c r="C21" s="515">
        <v>-21</v>
      </c>
      <c r="D21" s="516">
        <v>-21</v>
      </c>
      <c r="E21" s="567">
        <f t="shared" si="0"/>
        <v>1</v>
      </c>
      <c r="F21" s="518">
        <v>-1.61538461538462</v>
      </c>
    </row>
    <row r="22" s="506" customFormat="1" ht="22.05" customHeight="1" spans="1:6">
      <c r="A22" s="310" t="s">
        <v>27</v>
      </c>
      <c r="B22" s="310">
        <v>51940</v>
      </c>
      <c r="C22" s="310">
        <v>55371</v>
      </c>
      <c r="D22" s="512">
        <v>55221</v>
      </c>
      <c r="E22" s="513">
        <f t="shared" si="0"/>
        <v>0.99729100070434</v>
      </c>
      <c r="F22" s="518">
        <v>1.12682120556667</v>
      </c>
    </row>
    <row r="23" s="506" customFormat="1" ht="22.05" customHeight="1" spans="1:6">
      <c r="A23" s="515" t="s">
        <v>28</v>
      </c>
      <c r="B23" s="515">
        <v>5600</v>
      </c>
      <c r="C23" s="515">
        <v>5600</v>
      </c>
      <c r="D23" s="516">
        <v>5821</v>
      </c>
      <c r="E23" s="567">
        <f t="shared" si="0"/>
        <v>1.03946428571429</v>
      </c>
      <c r="F23" s="518">
        <v>1.15335843075094</v>
      </c>
    </row>
    <row r="24" s="506" customFormat="1" ht="22.05" customHeight="1" spans="1:6">
      <c r="A24" s="515" t="s">
        <v>29</v>
      </c>
      <c r="B24" s="515">
        <v>3300</v>
      </c>
      <c r="C24" s="515">
        <v>3520</v>
      </c>
      <c r="D24" s="516">
        <v>5491</v>
      </c>
      <c r="E24" s="567">
        <f t="shared" si="0"/>
        <v>1.55994318181818</v>
      </c>
      <c r="F24" s="518">
        <v>1.74984066284257</v>
      </c>
    </row>
    <row r="25" s="506" customFormat="1" ht="22.05" customHeight="1" spans="1:6">
      <c r="A25" s="515" t="s">
        <v>30</v>
      </c>
      <c r="B25" s="515">
        <v>3025</v>
      </c>
      <c r="C25" s="515">
        <v>2800</v>
      </c>
      <c r="D25" s="516">
        <v>3036</v>
      </c>
      <c r="E25" s="567">
        <f t="shared" si="0"/>
        <v>1.08428571428571</v>
      </c>
      <c r="F25" s="518">
        <v>1.05270457697642</v>
      </c>
    </row>
    <row r="26" s="506" customFormat="1" ht="22.05" customHeight="1" spans="1:6">
      <c r="A26" s="515" t="s">
        <v>31</v>
      </c>
      <c r="B26" s="515"/>
      <c r="C26" s="515"/>
      <c r="D26" s="516"/>
      <c r="E26" s="567">
        <f t="shared" si="0"/>
        <v>0</v>
      </c>
      <c r="F26" s="518"/>
    </row>
    <row r="27" s="506" customFormat="1" ht="22.05" customHeight="1" spans="1:6">
      <c r="A27" s="515" t="s">
        <v>32</v>
      </c>
      <c r="B27" s="515">
        <v>37505</v>
      </c>
      <c r="C27" s="515">
        <v>41756</v>
      </c>
      <c r="D27" s="516">
        <v>38905</v>
      </c>
      <c r="E27" s="567">
        <f t="shared" si="0"/>
        <v>0.931722387201839</v>
      </c>
      <c r="F27" s="518">
        <v>1.09422022219097</v>
      </c>
    </row>
    <row r="28" s="506" customFormat="1" ht="22.05" customHeight="1" spans="1:6">
      <c r="A28" s="515" t="s">
        <v>33</v>
      </c>
      <c r="B28" s="515">
        <v>2400</v>
      </c>
      <c r="C28" s="515">
        <v>1050</v>
      </c>
      <c r="D28" s="516">
        <v>1280</v>
      </c>
      <c r="E28" s="567">
        <f t="shared" si="0"/>
        <v>1.21904761904762</v>
      </c>
      <c r="F28" s="518">
        <v>0.561896400351185</v>
      </c>
    </row>
    <row r="29" s="506" customFormat="1" ht="22.05" customHeight="1" spans="1:6">
      <c r="A29" s="515" t="s">
        <v>34</v>
      </c>
      <c r="B29" s="515">
        <v>110</v>
      </c>
      <c r="C29" s="515">
        <v>645</v>
      </c>
      <c r="D29" s="516">
        <v>688</v>
      </c>
      <c r="E29" s="567">
        <f t="shared" si="0"/>
        <v>1.06666666666667</v>
      </c>
      <c r="F29" s="518">
        <v>6.61538461538462</v>
      </c>
    </row>
    <row r="30" s="506" customFormat="1" ht="22.05" customHeight="1" spans="1:6">
      <c r="A30" s="515" t="s">
        <v>35</v>
      </c>
      <c r="B30" s="515"/>
      <c r="C30" s="515"/>
      <c r="D30" s="516"/>
      <c r="E30" s="513">
        <f t="shared" si="0"/>
        <v>0</v>
      </c>
      <c r="F30" s="518"/>
    </row>
    <row r="31" s="506" customFormat="1" ht="22.05" customHeight="1" spans="1:6">
      <c r="A31" s="520"/>
      <c r="B31" s="520"/>
      <c r="C31" s="520"/>
      <c r="D31" s="516"/>
      <c r="E31" s="513">
        <f t="shared" si="0"/>
        <v>0</v>
      </c>
      <c r="F31" s="518"/>
    </row>
    <row r="32" s="505" customFormat="1" ht="22.05" customHeight="1" spans="1:6">
      <c r="A32" s="253" t="s">
        <v>36</v>
      </c>
      <c r="B32" s="253">
        <v>133879</v>
      </c>
      <c r="C32" s="309">
        <v>142477</v>
      </c>
      <c r="D32" s="512">
        <v>143378</v>
      </c>
      <c r="E32" s="513">
        <f t="shared" si="0"/>
        <v>1.00632382770552</v>
      </c>
      <c r="F32" s="568">
        <v>1.1673</v>
      </c>
    </row>
    <row r="33" s="507" customFormat="1" ht="24" customHeight="1" spans="1:6">
      <c r="A33" s="569"/>
      <c r="B33" s="569"/>
      <c r="C33" s="569"/>
      <c r="D33" s="569"/>
      <c r="E33" s="569"/>
      <c r="F33" s="569"/>
    </row>
    <row r="34" s="508" customFormat="1" ht="24" customHeight="1"/>
    <row r="35" s="508" customFormat="1" ht="24" customHeight="1" spans="6:6">
      <c r="F35" s="526"/>
    </row>
    <row r="36" s="508" customFormat="1" ht="24" customHeight="1"/>
    <row r="37" s="508" customFormat="1" ht="24" customHeight="1"/>
    <row r="38" s="508" customFormat="1" ht="24" customHeight="1"/>
    <row r="39" s="508" customFormat="1" ht="24" customHeight="1"/>
    <row r="40" s="508" customFormat="1" ht="24" customHeight="1"/>
    <row r="41" s="508" customFormat="1" ht="24" customHeight="1"/>
    <row r="42" s="508" customFormat="1" ht="24" customHeight="1"/>
    <row r="43" s="508" customFormat="1" ht="24" customHeight="1"/>
    <row r="44" s="508" customFormat="1" ht="24" customHeight="1"/>
    <row r="45" s="508" customFormat="1" ht="24" customHeight="1"/>
    <row r="46" s="508" customFormat="1" ht="24" customHeight="1"/>
    <row r="47" s="508" customFormat="1" ht="24" customHeight="1"/>
    <row r="48" s="508" customFormat="1" ht="24" customHeight="1"/>
    <row r="49" s="508" customFormat="1" ht="24" customHeight="1"/>
    <row r="50" s="508" customFormat="1" ht="24" customHeight="1"/>
    <row r="51" s="508" customFormat="1" ht="24" customHeight="1"/>
    <row r="52" s="508" customFormat="1" ht="24" customHeight="1"/>
    <row r="53" s="508" customFormat="1" ht="24" customHeight="1"/>
    <row r="54" s="508" customFormat="1" ht="24" customHeight="1"/>
    <row r="55" s="508" customFormat="1" ht="24" customHeight="1"/>
    <row r="56" s="508" customFormat="1" ht="24" customHeight="1"/>
    <row r="57" s="508" customFormat="1" ht="24" customHeight="1"/>
    <row r="58" s="508" customFormat="1" ht="24" customHeight="1"/>
    <row r="59" s="508" customFormat="1" ht="24" customHeight="1"/>
    <row r="60" s="508" customFormat="1" ht="24" customHeight="1"/>
    <row r="61" s="508" customFormat="1" ht="24" customHeight="1"/>
    <row r="62" s="508" customFormat="1" ht="24" customHeight="1"/>
    <row r="63" s="508" customFormat="1" ht="24" customHeight="1"/>
    <row r="64" s="508" customFormat="1" ht="24" customHeight="1"/>
    <row r="65" s="508" customFormat="1" ht="24" customHeight="1"/>
    <row r="66" s="508" customFormat="1" ht="24" customHeight="1"/>
    <row r="67" s="508" customFormat="1" ht="24" customHeight="1"/>
    <row r="68" s="508" customFormat="1" ht="24" customHeight="1"/>
    <row r="69" s="508" customFormat="1" ht="24" customHeight="1"/>
    <row r="70" s="508" customFormat="1" ht="24" customHeight="1"/>
    <row r="71" s="508" customFormat="1" ht="24" customHeight="1"/>
    <row r="72" s="508" customFormat="1" ht="24" customHeight="1"/>
    <row r="73" s="508" customFormat="1" ht="24" customHeight="1"/>
    <row r="74" s="508" customFormat="1" ht="24" customHeight="1"/>
    <row r="75" s="508" customFormat="1" ht="24" customHeight="1"/>
    <row r="76" s="508" customFormat="1" ht="24" customHeight="1"/>
    <row r="77" s="508" customFormat="1" ht="24" customHeight="1"/>
    <row r="78" s="508" customFormat="1" ht="24" customHeight="1"/>
    <row r="79" s="508" customFormat="1" ht="24" customHeight="1"/>
    <row r="80" s="508" customFormat="1" ht="24" customHeight="1"/>
    <row r="81" s="508" customFormat="1" ht="24" customHeight="1"/>
  </sheetData>
  <sheetProtection formatCells="0" formatColumns="0" formatRows="0" insertRows="0" insertColumns="0" insertHyperlinks="0" deleteColumns="0" deleteRows="0" sort="0" autoFilter="0" pivotTables="0"/>
  <mergeCells count="2">
    <mergeCell ref="A2:F2"/>
    <mergeCell ref="A33:F33"/>
  </mergeCells>
  <printOptions horizontalCentered="1"/>
  <pageMargins left="0.393055555555556" right="0.393055555555556" top="0.393055555555556" bottom="0.590277777777778" header="0.590277777777778" footer="0.393055555555556"/>
  <pageSetup paperSize="9" firstPageNumber="0" orientation="portrait" blackAndWhite="1" useFirstPageNumber="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2"/>
  <sheetViews>
    <sheetView showZeros="0" tabSelected="1" view="pageBreakPreview" zoomScaleNormal="100" workbookViewId="0">
      <selection activeCell="A21" sqref="A21"/>
    </sheetView>
  </sheetViews>
  <sheetFormatPr defaultColWidth="10.1083333333333" defaultRowHeight="14.25"/>
  <cols>
    <col min="1" max="1" width="59.6666666666667" style="203" customWidth="1"/>
    <col min="2" max="2" width="27.3333333333333" style="203" customWidth="1"/>
    <col min="3" max="16384" width="10.1083333333333" style="203"/>
  </cols>
  <sheetData>
    <row r="1" s="197" customFormat="1" ht="24" customHeight="1" spans="1:1">
      <c r="A1" s="204" t="s">
        <v>1359</v>
      </c>
    </row>
    <row r="2" s="198" customFormat="1" ht="60" customHeight="1" spans="1:2">
      <c r="A2" s="205" t="s">
        <v>1360</v>
      </c>
      <c r="B2" s="206"/>
    </row>
    <row r="3" s="199" customFormat="1" ht="27" customHeight="1" spans="2:2">
      <c r="B3" s="207" t="s">
        <v>69</v>
      </c>
    </row>
    <row r="4" s="200" customFormat="1" ht="30" customHeight="1" spans="1:2">
      <c r="A4" s="155" t="s">
        <v>1189</v>
      </c>
      <c r="B4" s="208" t="s">
        <v>1361</v>
      </c>
    </row>
    <row r="5" s="201" customFormat="1" ht="24" customHeight="1" spans="1:2">
      <c r="A5" s="209" t="s">
        <v>1362</v>
      </c>
      <c r="B5" s="210"/>
    </row>
    <row r="6" s="201" customFormat="1" ht="24" customHeight="1" spans="1:2">
      <c r="A6" s="211" t="s">
        <v>1363</v>
      </c>
      <c r="B6" s="210"/>
    </row>
    <row r="7" s="201" customFormat="1" ht="24" customHeight="1" spans="1:2">
      <c r="A7" s="211" t="s">
        <v>1364</v>
      </c>
      <c r="B7" s="210"/>
    </row>
    <row r="8" s="201" customFormat="1" ht="24" customHeight="1" spans="1:2">
      <c r="A8" s="211" t="s">
        <v>1365</v>
      </c>
      <c r="B8" s="210"/>
    </row>
    <row r="9" s="201" customFormat="1" ht="24" customHeight="1" spans="1:2">
      <c r="A9" s="212" t="s">
        <v>1366</v>
      </c>
      <c r="B9" s="210"/>
    </row>
    <row r="10" s="201" customFormat="1" ht="24" customHeight="1" spans="1:10">
      <c r="A10" s="212" t="s">
        <v>1367</v>
      </c>
      <c r="B10" s="210"/>
      <c r="J10" s="215"/>
    </row>
    <row r="11" s="202" customFormat="1" ht="24" customHeight="1" spans="1:2">
      <c r="A11" s="212" t="s">
        <v>1368</v>
      </c>
      <c r="B11" s="210"/>
    </row>
    <row r="12" s="202" customFormat="1" ht="24" customHeight="1" spans="1:2">
      <c r="A12" s="212" t="s">
        <v>1369</v>
      </c>
      <c r="B12" s="213"/>
    </row>
    <row r="13" s="202" customFormat="1" ht="24" customHeight="1" spans="1:2">
      <c r="A13" s="212" t="s">
        <v>1370</v>
      </c>
      <c r="B13" s="213"/>
    </row>
    <row r="14" s="202" customFormat="1" ht="24" customHeight="1" spans="1:2">
      <c r="A14" s="212" t="s">
        <v>1371</v>
      </c>
      <c r="B14" s="213"/>
    </row>
    <row r="15" s="202" customFormat="1" ht="24" customHeight="1" spans="1:2">
      <c r="A15" s="212" t="s">
        <v>1372</v>
      </c>
      <c r="B15" s="213"/>
    </row>
    <row r="16" s="202" customFormat="1" ht="24" customHeight="1" spans="1:2">
      <c r="A16" s="212" t="s">
        <v>1373</v>
      </c>
      <c r="B16" s="213"/>
    </row>
    <row r="17" s="202" customFormat="1" ht="24" customHeight="1" spans="1:2">
      <c r="A17" s="214" t="s">
        <v>116</v>
      </c>
      <c r="B17" s="213"/>
    </row>
    <row r="18" s="202" customFormat="1" ht="24" customHeight="1" spans="1:2">
      <c r="A18" s="214" t="s">
        <v>116</v>
      </c>
      <c r="B18" s="213"/>
    </row>
    <row r="19" s="202" customFormat="1" ht="24" customHeight="1" spans="1:2">
      <c r="A19" s="212"/>
      <c r="B19" s="213"/>
    </row>
    <row r="20" s="202" customFormat="1" ht="24" customHeight="1"/>
    <row r="21" s="202" customFormat="1" ht="24" customHeight="1"/>
    <row r="22" s="202" customFormat="1" ht="24" customHeight="1"/>
    <row r="23" s="202" customFormat="1" ht="24" customHeight="1"/>
    <row r="24" s="202" customFormat="1" ht="24" customHeight="1"/>
    <row r="25" s="202" customFormat="1" ht="24" customHeight="1"/>
    <row r="26" s="202" customFormat="1" ht="24" customHeight="1"/>
    <row r="27" s="202" customFormat="1" ht="24" customHeight="1"/>
    <row r="28" s="202" customFormat="1" ht="24" customHeight="1"/>
    <row r="29" s="202" customFormat="1" ht="24" customHeight="1"/>
    <row r="30" s="202" customFormat="1" ht="24" customHeight="1"/>
    <row r="31" s="202" customFormat="1" ht="24" customHeight="1"/>
    <row r="32" s="202" customFormat="1" ht="24" customHeight="1"/>
    <row r="33" s="202" customFormat="1" ht="24" customHeight="1"/>
    <row r="34" s="202" customFormat="1" ht="24" customHeight="1"/>
    <row r="35" s="202" customFormat="1" ht="24" customHeight="1"/>
    <row r="36" s="202" customFormat="1" ht="24" customHeight="1"/>
    <row r="37" s="202" customFormat="1" ht="24" customHeight="1"/>
    <row r="38" s="202" customFormat="1" ht="24" customHeight="1"/>
    <row r="39" s="202" customFormat="1" ht="24" customHeight="1"/>
    <row r="40" s="202" customFormat="1" ht="24" customHeight="1"/>
    <row r="41" s="202" customFormat="1" ht="24" customHeight="1"/>
    <row r="42" s="202" customFormat="1" ht="24" customHeight="1"/>
    <row r="43" s="202" customFormat="1" ht="24" customHeight="1"/>
    <row r="44" s="202" customFormat="1" ht="24" customHeight="1"/>
    <row r="45" s="202" customFormat="1" ht="24" customHeight="1"/>
    <row r="46" s="202" customFormat="1" ht="24" customHeight="1"/>
    <row r="47" s="202" customFormat="1" ht="24" customHeight="1"/>
    <row r="48" s="202" customFormat="1" ht="24" customHeight="1"/>
    <row r="49" s="202" customFormat="1" ht="24" customHeight="1"/>
    <row r="50" s="202" customFormat="1" ht="24" customHeight="1"/>
    <row r="51" s="202" customFormat="1" ht="24" customHeight="1"/>
    <row r="52" s="202" customFormat="1" ht="24" customHeight="1"/>
    <row r="53" s="202" customFormat="1" ht="24" customHeight="1"/>
    <row r="54" s="202" customFormat="1" ht="24" customHeight="1"/>
    <row r="55" s="202" customFormat="1" ht="24" customHeight="1"/>
    <row r="56" s="202" customFormat="1" ht="24" customHeight="1"/>
    <row r="57" s="202" customFormat="1" ht="24" customHeight="1"/>
    <row r="58" s="202" customFormat="1" ht="24" customHeight="1"/>
    <row r="59" s="202" customFormat="1" ht="24" customHeight="1"/>
    <row r="60" s="202" customFormat="1" ht="24" customHeight="1"/>
    <row r="61" s="202" customFormat="1" ht="24" customHeight="1"/>
    <row r="62" s="202" customFormat="1" ht="24" customHeight="1"/>
    <row r="63" s="202" customFormat="1" ht="24" customHeight="1"/>
    <row r="64" s="202" customFormat="1" ht="24" customHeight="1"/>
    <row r="65" s="202" customFormat="1" ht="24" customHeight="1"/>
    <row r="66" s="202" customFormat="1" ht="24" customHeight="1"/>
    <row r="67" s="202" customFormat="1" ht="24" customHeight="1"/>
    <row r="68" s="202" customFormat="1" ht="24" customHeight="1"/>
    <row r="69" s="202" customFormat="1" ht="24" customHeight="1"/>
    <row r="70" s="202" customFormat="1" ht="24" customHeight="1"/>
    <row r="71" s="202" customFormat="1" ht="24" customHeight="1"/>
    <row r="72" s="202" customFormat="1" ht="24" customHeight="1"/>
    <row r="73" s="202" customFormat="1" ht="24" customHeight="1"/>
    <row r="74" s="202" customFormat="1" ht="24" customHeight="1"/>
    <row r="75" s="202" customFormat="1" ht="24" customHeight="1"/>
    <row r="76" s="202" customFormat="1" ht="24" customHeight="1"/>
    <row r="77" s="202" customFormat="1" ht="24" customHeight="1"/>
    <row r="78" s="202" customFormat="1" ht="24" customHeight="1"/>
    <row r="79" s="202" customFormat="1" ht="24" customHeight="1"/>
    <row r="80" s="202" customFormat="1" ht="24" customHeight="1"/>
    <row r="81" s="202" customFormat="1" ht="24" customHeight="1"/>
    <row r="82" s="202" customFormat="1" ht="24" customHeight="1"/>
  </sheetData>
  <mergeCells count="1">
    <mergeCell ref="A2:B2"/>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showZeros="0" tabSelected="1" view="pageBreakPreview" zoomScaleNormal="85" topLeftCell="A10" workbookViewId="0">
      <selection activeCell="A21" sqref="A21"/>
    </sheetView>
  </sheetViews>
  <sheetFormatPr defaultColWidth="9" defaultRowHeight="14.25"/>
  <cols>
    <col min="1" max="1" width="43" style="153" customWidth="1"/>
    <col min="2" max="4" width="10.6666666666667" style="153" customWidth="1"/>
    <col min="5" max="5" width="11.6666666666667" style="179" customWidth="1"/>
    <col min="6" max="16384" width="9" style="153"/>
  </cols>
  <sheetData>
    <row r="1" s="1" customFormat="1" ht="24" customHeight="1" spans="1:5">
      <c r="A1" s="1" t="s">
        <v>1374</v>
      </c>
      <c r="E1" s="180"/>
    </row>
    <row r="2" s="178" customFormat="1" ht="42" customHeight="1" spans="1:5">
      <c r="A2" s="146" t="s">
        <v>1375</v>
      </c>
      <c r="B2" s="146"/>
      <c r="C2" s="146"/>
      <c r="D2" s="146"/>
      <c r="E2" s="146"/>
    </row>
    <row r="3" s="147" customFormat="1" ht="27" customHeight="1" spans="4:5">
      <c r="D3" s="181" t="s">
        <v>3</v>
      </c>
      <c r="E3" s="181"/>
    </row>
    <row r="4" s="148" customFormat="1" ht="30" customHeight="1" spans="1:5">
      <c r="A4" s="155" t="s">
        <v>1189</v>
      </c>
      <c r="B4" s="156" t="s">
        <v>5</v>
      </c>
      <c r="C4" s="156" t="s">
        <v>40</v>
      </c>
      <c r="D4" s="156" t="s">
        <v>7</v>
      </c>
      <c r="E4" s="182" t="s">
        <v>8</v>
      </c>
    </row>
    <row r="5" s="149" customFormat="1" ht="24" customHeight="1" spans="1:5">
      <c r="A5" s="183" t="s">
        <v>1376</v>
      </c>
      <c r="B5" s="158"/>
      <c r="C5" s="158"/>
      <c r="D5" s="158"/>
      <c r="E5" s="184"/>
    </row>
    <row r="6" s="149" customFormat="1" ht="24" customHeight="1" spans="1:5">
      <c r="A6" s="185" t="s">
        <v>1377</v>
      </c>
      <c r="B6" s="161"/>
      <c r="C6" s="186"/>
      <c r="D6" s="187"/>
      <c r="E6" s="184"/>
    </row>
    <row r="7" s="149" customFormat="1" ht="24" customHeight="1" spans="1:5">
      <c r="A7" s="185" t="s">
        <v>1378</v>
      </c>
      <c r="B7" s="161"/>
      <c r="C7" s="186"/>
      <c r="D7" s="187"/>
      <c r="E7" s="184"/>
    </row>
    <row r="8" s="149" customFormat="1" ht="24" customHeight="1" spans="1:5">
      <c r="A8" s="185" t="s">
        <v>1379</v>
      </c>
      <c r="B8" s="161"/>
      <c r="C8" s="186"/>
      <c r="D8" s="187"/>
      <c r="E8" s="184"/>
    </row>
    <row r="9" s="149" customFormat="1" ht="24" customHeight="1" spans="1:5">
      <c r="A9" s="185" t="s">
        <v>1380</v>
      </c>
      <c r="B9" s="161"/>
      <c r="C9" s="186"/>
      <c r="D9" s="187"/>
      <c r="E9" s="184"/>
    </row>
    <row r="10" s="149" customFormat="1" ht="24" customHeight="1" spans="1:13">
      <c r="A10" s="185" t="s">
        <v>1381</v>
      </c>
      <c r="B10" s="161">
        <v>400</v>
      </c>
      <c r="C10" s="186">
        <v>400</v>
      </c>
      <c r="D10" s="187">
        <v>400</v>
      </c>
      <c r="E10" s="184">
        <v>1</v>
      </c>
      <c r="M10" s="176"/>
    </row>
    <row r="11" s="149" customFormat="1" ht="24" customHeight="1" spans="1:5">
      <c r="A11" s="183" t="s">
        <v>1382</v>
      </c>
      <c r="B11" s="161"/>
      <c r="C11" s="186"/>
      <c r="D11" s="187"/>
      <c r="E11" s="184"/>
    </row>
    <row r="12" s="149" customFormat="1" ht="24" customHeight="1" spans="1:5">
      <c r="A12" s="185" t="s">
        <v>1383</v>
      </c>
      <c r="B12" s="161"/>
      <c r="C12" s="186"/>
      <c r="D12" s="187"/>
      <c r="E12" s="184"/>
    </row>
    <row r="13" s="149" customFormat="1" ht="24" customHeight="1" spans="1:5">
      <c r="A13" s="185" t="s">
        <v>1384</v>
      </c>
      <c r="B13" s="161"/>
      <c r="C13" s="186"/>
      <c r="D13" s="187"/>
      <c r="E13" s="184"/>
    </row>
    <row r="14" s="149" customFormat="1" ht="24" customHeight="1" spans="1:5">
      <c r="A14" s="185" t="s">
        <v>1385</v>
      </c>
      <c r="B14" s="161"/>
      <c r="C14" s="186"/>
      <c r="D14" s="187"/>
      <c r="E14" s="184"/>
    </row>
    <row r="15" s="149" customFormat="1" ht="24" customHeight="1" spans="1:5">
      <c r="A15" s="188" t="s">
        <v>1386</v>
      </c>
      <c r="B15" s="161"/>
      <c r="C15" s="186"/>
      <c r="D15" s="187"/>
      <c r="E15" s="184"/>
    </row>
    <row r="16" s="149" customFormat="1" ht="24" customHeight="1" spans="1:5">
      <c r="A16" s="183" t="s">
        <v>1387</v>
      </c>
      <c r="B16" s="161"/>
      <c r="C16" s="186"/>
      <c r="D16" s="187"/>
      <c r="E16" s="184"/>
    </row>
    <row r="17" s="149" customFormat="1" ht="24" customHeight="1" spans="1:9">
      <c r="A17" s="185" t="s">
        <v>1388</v>
      </c>
      <c r="B17" s="161"/>
      <c r="C17" s="186"/>
      <c r="D17" s="187"/>
      <c r="E17" s="184"/>
      <c r="I17" s="176"/>
    </row>
    <row r="18" s="149" customFormat="1" ht="24" customHeight="1" spans="1:5">
      <c r="A18" s="185" t="s">
        <v>1389</v>
      </c>
      <c r="B18" s="161"/>
      <c r="C18" s="186"/>
      <c r="D18" s="187"/>
      <c r="E18" s="184"/>
    </row>
    <row r="19" s="149" customFormat="1" ht="24" customHeight="1" spans="1:5">
      <c r="A19" s="185" t="s">
        <v>1390</v>
      </c>
      <c r="B19" s="161"/>
      <c r="C19" s="186"/>
      <c r="D19" s="187"/>
      <c r="E19" s="184"/>
    </row>
    <row r="20" s="149" customFormat="1" ht="24" customHeight="1" spans="1:5">
      <c r="A20" s="185" t="s">
        <v>1380</v>
      </c>
      <c r="B20" s="161"/>
      <c r="C20" s="186"/>
      <c r="D20" s="187"/>
      <c r="E20" s="184"/>
    </row>
    <row r="21" s="149" customFormat="1" ht="24" customHeight="1" spans="1:5">
      <c r="A21" s="185" t="s">
        <v>1391</v>
      </c>
      <c r="B21" s="161"/>
      <c r="C21" s="186"/>
      <c r="D21" s="187"/>
      <c r="E21" s="184"/>
    </row>
    <row r="22" s="149" customFormat="1" ht="24" customHeight="1" spans="1:5">
      <c r="A22" s="183" t="s">
        <v>1392</v>
      </c>
      <c r="B22" s="161"/>
      <c r="C22" s="186"/>
      <c r="D22" s="187"/>
      <c r="E22" s="184"/>
    </row>
    <row r="23" s="149" customFormat="1" ht="24" customHeight="1" spans="1:5">
      <c r="A23" s="134" t="s">
        <v>1393</v>
      </c>
      <c r="B23" s="161"/>
      <c r="C23" s="186"/>
      <c r="D23" s="187"/>
      <c r="E23" s="184"/>
    </row>
    <row r="24" s="149" customFormat="1" ht="24" customHeight="1" spans="1:5">
      <c r="A24" s="134" t="s">
        <v>1394</v>
      </c>
      <c r="B24" s="161"/>
      <c r="C24" s="186"/>
      <c r="D24" s="187"/>
      <c r="E24" s="184"/>
    </row>
    <row r="25" s="149" customFormat="1" ht="24" customHeight="1" spans="1:5">
      <c r="A25" s="134" t="s">
        <v>1395</v>
      </c>
      <c r="B25" s="173"/>
      <c r="C25" s="173"/>
      <c r="D25" s="173"/>
      <c r="E25" s="184"/>
    </row>
    <row r="26" s="149" customFormat="1" ht="24" customHeight="1" spans="1:5">
      <c r="A26" s="183" t="s">
        <v>1396</v>
      </c>
      <c r="B26" s="161"/>
      <c r="C26" s="186"/>
      <c r="D26" s="187"/>
      <c r="E26" s="184"/>
    </row>
    <row r="27" s="149" customFormat="1" ht="24" customHeight="1" spans="1:5">
      <c r="A27" s="185" t="s">
        <v>1397</v>
      </c>
      <c r="B27" s="161"/>
      <c r="C27" s="186"/>
      <c r="D27" s="187"/>
      <c r="E27" s="184"/>
    </row>
    <row r="28" s="149" customFormat="1" ht="24" customHeight="1" spans="1:5">
      <c r="A28" s="189" t="s">
        <v>1398</v>
      </c>
      <c r="B28" s="161"/>
      <c r="C28" s="190">
        <f>C29</f>
        <v>69</v>
      </c>
      <c r="D28" s="190">
        <f>D29</f>
        <v>69</v>
      </c>
      <c r="E28" s="168">
        <f>D28/C28*100</f>
        <v>100</v>
      </c>
    </row>
    <row r="29" s="149" customFormat="1" ht="24" customHeight="1" spans="1:5">
      <c r="A29" s="191" t="s">
        <v>1399</v>
      </c>
      <c r="B29" s="161"/>
      <c r="C29" s="186">
        <v>69</v>
      </c>
      <c r="D29" s="187">
        <v>69</v>
      </c>
      <c r="E29" s="168">
        <f>D29/C29*100</f>
        <v>100</v>
      </c>
    </row>
    <row r="30" s="149" customFormat="1" ht="24" customHeight="1" spans="1:5">
      <c r="A30" s="185"/>
      <c r="B30" s="161"/>
      <c r="C30" s="186"/>
      <c r="D30" s="187"/>
      <c r="E30" s="184"/>
    </row>
    <row r="31" s="149" customFormat="1" ht="24" customHeight="1" spans="1:5">
      <c r="A31" s="185"/>
      <c r="B31" s="161"/>
      <c r="C31" s="186"/>
      <c r="D31" s="187"/>
      <c r="E31" s="184"/>
    </row>
    <row r="32" s="149" customFormat="1" ht="24" customHeight="1" spans="1:5">
      <c r="A32" s="192" t="s">
        <v>1400</v>
      </c>
      <c r="B32" s="193">
        <v>400</v>
      </c>
      <c r="C32" s="193">
        <v>469</v>
      </c>
      <c r="D32" s="193">
        <v>469</v>
      </c>
      <c r="E32" s="184">
        <v>1</v>
      </c>
    </row>
    <row r="33" s="149" customFormat="1" ht="24" customHeight="1" spans="5:5">
      <c r="E33" s="194"/>
    </row>
    <row r="34" s="149" customFormat="1" ht="24" customHeight="1" spans="5:5">
      <c r="E34" s="194"/>
    </row>
    <row r="35" s="149" customFormat="1" ht="24" customHeight="1" spans="5:5">
      <c r="E35" s="194"/>
    </row>
    <row r="36" s="149" customFormat="1" ht="24" customHeight="1" spans="5:5">
      <c r="E36" s="194"/>
    </row>
    <row r="37" s="149" customFormat="1" ht="24" customHeight="1" spans="5:5">
      <c r="E37" s="194"/>
    </row>
    <row r="38" s="149" customFormat="1" ht="24" customHeight="1" spans="5:5">
      <c r="E38" s="194"/>
    </row>
    <row r="39" s="149" customFormat="1" ht="24" customHeight="1" spans="5:5">
      <c r="E39" s="194"/>
    </row>
    <row r="40" s="149" customFormat="1" ht="24" customHeight="1" spans="5:5">
      <c r="E40" s="194"/>
    </row>
    <row r="41" s="149" customFormat="1" ht="24" customHeight="1" spans="5:5">
      <c r="E41" s="194"/>
    </row>
    <row r="42" s="149" customFormat="1" ht="24" customHeight="1" spans="5:5">
      <c r="E42" s="194"/>
    </row>
    <row r="43" s="149" customFormat="1" ht="24" customHeight="1" spans="5:5">
      <c r="E43" s="194"/>
    </row>
    <row r="44" s="149" customFormat="1" ht="24" customHeight="1" spans="5:5">
      <c r="E44" s="194"/>
    </row>
    <row r="45" s="149" customFormat="1" ht="24" customHeight="1" spans="5:5">
      <c r="E45" s="194"/>
    </row>
    <row r="46" s="149" customFormat="1" ht="24" customHeight="1" spans="5:5">
      <c r="E46" s="194"/>
    </row>
    <row r="47" s="149" customFormat="1" ht="24" customHeight="1" spans="5:5">
      <c r="E47" s="194"/>
    </row>
    <row r="48" s="149" customFormat="1" ht="24" customHeight="1" spans="5:5">
      <c r="E48" s="194"/>
    </row>
    <row r="49" s="149" customFormat="1" ht="24" customHeight="1" spans="5:5">
      <c r="E49" s="194"/>
    </row>
    <row r="50" s="149" customFormat="1" ht="24" customHeight="1" spans="5:5">
      <c r="E50" s="194"/>
    </row>
    <row r="51" s="149" customFormat="1" ht="24" customHeight="1" spans="5:5">
      <c r="E51" s="194"/>
    </row>
    <row r="52" s="149" customFormat="1" ht="24" customHeight="1" spans="5:5">
      <c r="E52" s="194"/>
    </row>
    <row r="53" s="149" customFormat="1" ht="24" customHeight="1" spans="5:5">
      <c r="E53" s="194"/>
    </row>
    <row r="54" s="149" customFormat="1" ht="24" customHeight="1" spans="5:5">
      <c r="E54" s="194"/>
    </row>
    <row r="55" s="149" customFormat="1" ht="24" customHeight="1" spans="5:5">
      <c r="E55" s="194"/>
    </row>
    <row r="56" s="149" customFormat="1" ht="24" customHeight="1" spans="5:5">
      <c r="E56" s="194"/>
    </row>
    <row r="57" s="149" customFormat="1" ht="24" customHeight="1" spans="5:5">
      <c r="E57" s="194"/>
    </row>
    <row r="58" s="149" customFormat="1" ht="24" customHeight="1" spans="5:5">
      <c r="E58" s="194"/>
    </row>
    <row r="59" s="149" customFormat="1" ht="24" customHeight="1" spans="5:5">
      <c r="E59" s="194"/>
    </row>
    <row r="60" s="149" customFormat="1" ht="24" customHeight="1" spans="5:5">
      <c r="E60" s="194"/>
    </row>
    <row r="61" s="149" customFormat="1" ht="24" customHeight="1" spans="5:5">
      <c r="E61" s="194"/>
    </row>
    <row r="62" s="149" customFormat="1" ht="24" customHeight="1" spans="5:5">
      <c r="E62" s="194"/>
    </row>
    <row r="63" s="149" customFormat="1" ht="24" customHeight="1" spans="5:5">
      <c r="E63" s="194"/>
    </row>
    <row r="64" s="149" customFormat="1" ht="24" customHeight="1" spans="5:5">
      <c r="E64" s="194"/>
    </row>
    <row r="65" s="149" customFormat="1" ht="24" customHeight="1" spans="5:5">
      <c r="E65" s="194"/>
    </row>
    <row r="66" s="149" customFormat="1" ht="24" customHeight="1" spans="5:5">
      <c r="E66" s="194"/>
    </row>
    <row r="67" s="149" customFormat="1" ht="24" customHeight="1" spans="5:5">
      <c r="E67" s="194"/>
    </row>
    <row r="68" s="149" customFormat="1" ht="24" customHeight="1" spans="5:5">
      <c r="E68" s="194"/>
    </row>
    <row r="69" s="149" customFormat="1" ht="24" customHeight="1" spans="5:5">
      <c r="E69" s="194"/>
    </row>
    <row r="70" s="149" customFormat="1" ht="24" customHeight="1" spans="5:5">
      <c r="E70" s="194"/>
    </row>
    <row r="71" s="149" customFormat="1" ht="24" customHeight="1" spans="5:5">
      <c r="E71" s="194"/>
    </row>
    <row r="72" s="149" customFormat="1" ht="24" customHeight="1" spans="5:5">
      <c r="E72" s="194"/>
    </row>
    <row r="73" s="149" customFormat="1" ht="24" customHeight="1" spans="5:5">
      <c r="E73" s="194"/>
    </row>
    <row r="74" s="149" customFormat="1" ht="24" customHeight="1" spans="5:5">
      <c r="E74" s="194"/>
    </row>
    <row r="75" s="149" customFormat="1" ht="24" customHeight="1" spans="5:5">
      <c r="E75" s="194"/>
    </row>
    <row r="76" s="149" customFormat="1" ht="24" customHeight="1" spans="5:5">
      <c r="E76" s="194"/>
    </row>
    <row r="77" s="149" customFormat="1" ht="24" customHeight="1" spans="5:5">
      <c r="E77" s="194"/>
    </row>
    <row r="78" s="149" customFormat="1" ht="24" customHeight="1" spans="5:5">
      <c r="E78" s="194"/>
    </row>
    <row r="79" s="149" customFormat="1" ht="24" customHeight="1" spans="5:5">
      <c r="E79" s="194"/>
    </row>
    <row r="80" s="149" customFormat="1" ht="24" customHeight="1" spans="5:5">
      <c r="E80" s="194"/>
    </row>
    <row r="81" s="149" customFormat="1" ht="24" customHeight="1" spans="5:5">
      <c r="E81" s="194"/>
    </row>
    <row r="82" s="149" customFormat="1" ht="24" customHeight="1" spans="5:5">
      <c r="E82" s="194"/>
    </row>
    <row r="83" s="149" customFormat="1" ht="24" customHeight="1" spans="5:5">
      <c r="E83" s="194"/>
    </row>
    <row r="84" s="149" customFormat="1" ht="24" customHeight="1" spans="5:5">
      <c r="E84" s="194"/>
    </row>
  </sheetData>
  <mergeCells count="2">
    <mergeCell ref="A2:E2"/>
    <mergeCell ref="D3:E3"/>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3"/>
  <sheetViews>
    <sheetView showZeros="0" tabSelected="1" view="pageBreakPreview" zoomScaleNormal="85" topLeftCell="A4" workbookViewId="0">
      <selection activeCell="A21" sqref="A21"/>
    </sheetView>
  </sheetViews>
  <sheetFormatPr defaultColWidth="9" defaultRowHeight="14.25"/>
  <cols>
    <col min="1" max="1" width="46.4416666666667" style="153" customWidth="1"/>
    <col min="2" max="5" width="9.66666666666667" style="153" customWidth="1"/>
    <col min="6" max="16384" width="9" style="153"/>
  </cols>
  <sheetData>
    <row r="1" s="1" customFormat="1" ht="24" customHeight="1" spans="1:1">
      <c r="A1" s="1" t="s">
        <v>1401</v>
      </c>
    </row>
    <row r="2" s="146" customFormat="1" ht="42" customHeight="1" spans="1:5">
      <c r="A2" s="154" t="s">
        <v>1402</v>
      </c>
      <c r="B2" s="154"/>
      <c r="C2" s="154"/>
      <c r="D2" s="154"/>
      <c r="E2" s="154"/>
    </row>
    <row r="3" s="147" customFormat="1" ht="27" customHeight="1" spans="3:3">
      <c r="C3" s="147" t="s">
        <v>3</v>
      </c>
    </row>
    <row r="4" s="148" customFormat="1" ht="30" customHeight="1" spans="1:5">
      <c r="A4" s="155" t="s">
        <v>1189</v>
      </c>
      <c r="B4" s="156" t="s">
        <v>5</v>
      </c>
      <c r="C4" s="156" t="s">
        <v>40</v>
      </c>
      <c r="D4" s="156" t="s">
        <v>7</v>
      </c>
      <c r="E4" s="156" t="s">
        <v>8</v>
      </c>
    </row>
    <row r="5" s="148" customFormat="1" ht="24" customHeight="1" spans="1:5">
      <c r="A5" s="157" t="s">
        <v>1403</v>
      </c>
      <c r="B5" s="158">
        <v>60</v>
      </c>
      <c r="C5" s="158">
        <v>129</v>
      </c>
      <c r="D5" s="158">
        <v>129</v>
      </c>
      <c r="E5" s="159">
        <v>1</v>
      </c>
    </row>
    <row r="6" s="149" customFormat="1" ht="24" customHeight="1" spans="1:5">
      <c r="A6" s="136" t="s">
        <v>1404</v>
      </c>
      <c r="B6" s="160"/>
      <c r="C6" s="161"/>
      <c r="D6" s="161"/>
      <c r="E6" s="162"/>
    </row>
    <row r="7" s="149" customFormat="1" ht="24" customHeight="1" spans="1:5">
      <c r="A7" s="163" t="s">
        <v>1405</v>
      </c>
      <c r="B7" s="160"/>
      <c r="C7" s="161"/>
      <c r="D7" s="161"/>
      <c r="E7" s="162"/>
    </row>
    <row r="8" s="149" customFormat="1" ht="24" customHeight="1" spans="1:5">
      <c r="A8" s="136" t="s">
        <v>1406</v>
      </c>
      <c r="B8" s="160"/>
      <c r="C8" s="161"/>
      <c r="D8" s="161"/>
      <c r="E8" s="162"/>
    </row>
    <row r="9" s="149" customFormat="1" ht="24" customHeight="1" spans="1:5">
      <c r="A9" s="164" t="s">
        <v>1407</v>
      </c>
      <c r="B9" s="160">
        <v>60</v>
      </c>
      <c r="C9" s="161">
        <v>60</v>
      </c>
      <c r="D9" s="161">
        <v>60</v>
      </c>
      <c r="E9" s="159">
        <v>1</v>
      </c>
    </row>
    <row r="10" s="149" customFormat="1" ht="24" customHeight="1" spans="1:5">
      <c r="A10" s="164" t="s">
        <v>1408</v>
      </c>
      <c r="B10" s="160"/>
      <c r="C10" s="161">
        <v>69</v>
      </c>
      <c r="D10" s="161">
        <v>69</v>
      </c>
      <c r="E10" s="159">
        <v>1</v>
      </c>
    </row>
    <row r="11" s="149" customFormat="1" ht="24" customHeight="1" spans="1:5">
      <c r="A11" s="136" t="s">
        <v>1409</v>
      </c>
      <c r="B11" s="160"/>
      <c r="C11" s="161"/>
      <c r="D11" s="161"/>
      <c r="E11" s="162"/>
    </row>
    <row r="12" s="149" customFormat="1" ht="24" customHeight="1" spans="1:13">
      <c r="A12" s="165" t="s">
        <v>1410</v>
      </c>
      <c r="B12" s="158">
        <f>SUM(B13:B16)</f>
        <v>340</v>
      </c>
      <c r="C12" s="161"/>
      <c r="D12" s="161"/>
      <c r="E12" s="162"/>
      <c r="M12" s="176"/>
    </row>
    <row r="13" s="148" customFormat="1" ht="24" customHeight="1" spans="1:5">
      <c r="A13" s="166" t="s">
        <v>1411</v>
      </c>
      <c r="B13" s="160">
        <v>340</v>
      </c>
      <c r="C13" s="167"/>
      <c r="D13" s="167"/>
      <c r="E13" s="168"/>
    </row>
    <row r="14" s="149" customFormat="1" ht="24" customHeight="1" spans="1:5">
      <c r="A14" s="166" t="s">
        <v>1412</v>
      </c>
      <c r="B14" s="160"/>
      <c r="C14" s="161"/>
      <c r="D14" s="161"/>
      <c r="E14" s="162"/>
    </row>
    <row r="15" s="150" customFormat="1" ht="24" customHeight="1" spans="1:5">
      <c r="A15" s="166" t="s">
        <v>1413</v>
      </c>
      <c r="B15" s="160"/>
      <c r="C15" s="161"/>
      <c r="D15" s="161"/>
      <c r="E15" s="162"/>
    </row>
    <row r="16" s="150" customFormat="1" ht="24" customHeight="1" spans="1:5">
      <c r="A16" s="157" t="s">
        <v>1414</v>
      </c>
      <c r="B16" s="160"/>
      <c r="C16" s="161"/>
      <c r="D16" s="161"/>
      <c r="E16" s="162"/>
    </row>
    <row r="17" s="150" customFormat="1" ht="24" customHeight="1" spans="1:9">
      <c r="A17" s="136" t="s">
        <v>1415</v>
      </c>
      <c r="B17" s="161"/>
      <c r="C17" s="161"/>
      <c r="D17" s="161"/>
      <c r="E17" s="162"/>
      <c r="I17" s="177"/>
    </row>
    <row r="18" s="151" customFormat="1" ht="24" customHeight="1" spans="1:5">
      <c r="A18" s="157" t="s">
        <v>1416</v>
      </c>
      <c r="B18" s="167"/>
      <c r="C18" s="167"/>
      <c r="D18" s="167"/>
      <c r="E18" s="168"/>
    </row>
    <row r="19" s="150" customFormat="1" ht="24" customHeight="1" spans="1:5">
      <c r="A19" s="169" t="s">
        <v>1417</v>
      </c>
      <c r="B19" s="161"/>
      <c r="C19" s="161"/>
      <c r="D19" s="161"/>
      <c r="E19" s="162"/>
    </row>
    <row r="20" s="151" customFormat="1" ht="24" customHeight="1" spans="1:5">
      <c r="A20" s="170" t="s">
        <v>1418</v>
      </c>
      <c r="B20" s="167"/>
      <c r="C20" s="167">
        <f>C21</f>
        <v>340</v>
      </c>
      <c r="D20" s="167">
        <f>D21</f>
        <v>340</v>
      </c>
      <c r="E20" s="168"/>
    </row>
    <row r="21" s="151" customFormat="1" ht="24" customHeight="1" spans="1:5">
      <c r="A21" s="171" t="s">
        <v>1419</v>
      </c>
      <c r="B21" s="167"/>
      <c r="C21" s="160">
        <v>340</v>
      </c>
      <c r="D21" s="160">
        <v>340</v>
      </c>
      <c r="E21" s="168"/>
    </row>
    <row r="22" s="150" customFormat="1" ht="24" customHeight="1" spans="1:5">
      <c r="A22" s="169"/>
      <c r="B22" s="161"/>
      <c r="C22" s="161"/>
      <c r="D22" s="161"/>
      <c r="E22" s="162"/>
    </row>
    <row r="23" s="150" customFormat="1" ht="24" customHeight="1" spans="1:5">
      <c r="A23" s="166"/>
      <c r="B23" s="160"/>
      <c r="C23" s="161"/>
      <c r="D23" s="161"/>
      <c r="E23" s="162"/>
    </row>
    <row r="24" s="150" customFormat="1" ht="24" customHeight="1" spans="1:5">
      <c r="A24" s="172" t="s">
        <v>1420</v>
      </c>
      <c r="B24" s="173">
        <v>400</v>
      </c>
      <c r="C24" s="173">
        <v>469</v>
      </c>
      <c r="D24" s="173">
        <v>469</v>
      </c>
      <c r="E24" s="159">
        <v>1</v>
      </c>
    </row>
    <row r="25" s="150" customFormat="1" ht="24" customHeight="1" spans="1:5">
      <c r="A25" s="149"/>
      <c r="B25" s="149"/>
      <c r="C25" s="149"/>
      <c r="D25" s="174"/>
      <c r="E25" s="174"/>
    </row>
    <row r="26" s="150" customFormat="1" ht="24" customHeight="1" spans="1:5">
      <c r="A26" s="149"/>
      <c r="B26" s="149"/>
      <c r="C26" s="149"/>
      <c r="D26" s="174"/>
      <c r="E26" s="174"/>
    </row>
    <row r="27" s="150" customFormat="1" ht="24" customHeight="1" spans="1:5">
      <c r="A27" s="149"/>
      <c r="B27" s="149"/>
      <c r="C27" s="149"/>
      <c r="D27" s="174"/>
      <c r="E27" s="174"/>
    </row>
    <row r="28" s="149" customFormat="1" ht="24" customHeight="1" spans="4:5">
      <c r="D28" s="174"/>
      <c r="E28" s="174"/>
    </row>
    <row r="29" s="150" customFormat="1" ht="24" customHeight="1" spans="1:5">
      <c r="A29" s="149"/>
      <c r="B29" s="149"/>
      <c r="C29" s="149"/>
      <c r="D29" s="174"/>
      <c r="E29" s="174"/>
    </row>
    <row r="30" s="150" customFormat="1" ht="24" customHeight="1" spans="1:5">
      <c r="A30" s="149"/>
      <c r="B30" s="149"/>
      <c r="C30" s="149"/>
      <c r="D30" s="174"/>
      <c r="E30" s="174"/>
    </row>
    <row r="31" s="149" customFormat="1" ht="24" customHeight="1" spans="4:5">
      <c r="D31" s="175"/>
      <c r="E31" s="175"/>
    </row>
    <row r="32" s="150" customFormat="1" ht="24" customHeight="1" spans="1:5">
      <c r="A32" s="149"/>
      <c r="B32" s="149"/>
      <c r="C32" s="149"/>
      <c r="D32" s="175"/>
      <c r="E32" s="175"/>
    </row>
    <row r="33" s="150" customFormat="1" ht="24" customHeight="1" spans="1:5">
      <c r="A33" s="149"/>
      <c r="B33" s="149"/>
      <c r="C33" s="149"/>
      <c r="D33" s="175"/>
      <c r="E33" s="175"/>
    </row>
    <row r="34" s="150" customFormat="1" ht="24" customHeight="1" spans="1:5">
      <c r="A34" s="149"/>
      <c r="B34" s="149"/>
      <c r="C34" s="149"/>
      <c r="D34" s="175"/>
      <c r="E34" s="175"/>
    </row>
    <row r="35" s="149" customFormat="1" ht="24" customHeight="1" spans="4:5">
      <c r="D35" s="175"/>
      <c r="E35" s="175"/>
    </row>
    <row r="36" s="150" customFormat="1" ht="24" customHeight="1" spans="1:5">
      <c r="A36" s="149"/>
      <c r="B36" s="149"/>
      <c r="C36" s="149"/>
      <c r="D36" s="175"/>
      <c r="E36" s="175"/>
    </row>
    <row r="37" s="150" customFormat="1" ht="24" customHeight="1" spans="1:5">
      <c r="A37" s="149"/>
      <c r="B37" s="149"/>
      <c r="C37" s="149"/>
      <c r="D37" s="175"/>
      <c r="E37" s="175"/>
    </row>
    <row r="38" s="149" customFormat="1" ht="24" customHeight="1" spans="4:5">
      <c r="D38" s="174"/>
      <c r="E38" s="174"/>
    </row>
    <row r="39" s="149" customFormat="1" ht="24" customHeight="1" spans="4:5">
      <c r="D39" s="174"/>
      <c r="E39" s="174"/>
    </row>
    <row r="40" s="149" customFormat="1" ht="24" customHeight="1" spans="4:5">
      <c r="D40" s="174"/>
      <c r="E40" s="174"/>
    </row>
    <row r="41" s="150" customFormat="1" ht="24" customHeight="1" spans="1:5">
      <c r="A41" s="149"/>
      <c r="B41" s="149"/>
      <c r="C41" s="149"/>
      <c r="D41" s="174"/>
      <c r="E41" s="174"/>
    </row>
    <row r="42" s="150" customFormat="1" ht="24" customHeight="1" spans="1:5">
      <c r="A42" s="149"/>
      <c r="B42" s="149"/>
      <c r="C42" s="149"/>
      <c r="D42" s="174"/>
      <c r="E42" s="174"/>
    </row>
    <row r="43" s="150" customFormat="1" ht="24" customHeight="1" spans="1:5">
      <c r="A43" s="149"/>
      <c r="B43" s="149"/>
      <c r="C43" s="149"/>
      <c r="D43" s="174"/>
      <c r="E43" s="174"/>
    </row>
    <row r="44" s="149" customFormat="1" ht="24" customHeight="1" spans="4:5">
      <c r="D44" s="174"/>
      <c r="E44" s="174"/>
    </row>
    <row r="45" s="149" customFormat="1" ht="24" customHeight="1" spans="4:5">
      <c r="D45" s="174"/>
      <c r="E45" s="174"/>
    </row>
    <row r="46" s="149" customFormat="1" ht="24" customHeight="1" spans="4:5">
      <c r="D46" s="174"/>
      <c r="E46" s="174"/>
    </row>
    <row r="47" s="149" customFormat="1" ht="24" customHeight="1" spans="1:5">
      <c r="A47" s="148"/>
      <c r="B47" s="148"/>
      <c r="C47" s="148"/>
      <c r="D47" s="175"/>
      <c r="E47" s="175"/>
    </row>
    <row r="48" s="149" customFormat="1" ht="24" customHeight="1" spans="4:5">
      <c r="D48" s="175"/>
      <c r="E48" s="175"/>
    </row>
    <row r="49" s="149" customFormat="1" ht="24" customHeight="1" spans="4:5">
      <c r="D49" s="174"/>
      <c r="E49" s="174"/>
    </row>
    <row r="50" s="149" customFormat="1" ht="24" customHeight="1" spans="4:5">
      <c r="D50" s="174"/>
      <c r="E50" s="174"/>
    </row>
    <row r="51" s="149" customFormat="1" ht="24" customHeight="1" spans="4:5">
      <c r="D51" s="175"/>
      <c r="E51" s="175"/>
    </row>
    <row r="52" s="149" customFormat="1" ht="24" customHeight="1" spans="4:5">
      <c r="D52" s="174"/>
      <c r="E52" s="174"/>
    </row>
    <row r="53" s="149" customFormat="1" ht="24" customHeight="1" spans="1:5">
      <c r="A53" s="148"/>
      <c r="B53" s="148"/>
      <c r="C53" s="148"/>
      <c r="D53" s="175"/>
      <c r="E53" s="175"/>
    </row>
    <row r="54" s="149" customFormat="1" ht="24" customHeight="1" spans="4:5">
      <c r="D54" s="175"/>
      <c r="E54" s="175"/>
    </row>
    <row r="55" s="149" customFormat="1" ht="24" customHeight="1" spans="4:5">
      <c r="D55" s="174"/>
      <c r="E55" s="174"/>
    </row>
    <row r="56" s="149" customFormat="1" ht="24" customHeight="1" spans="4:5">
      <c r="D56" s="174"/>
      <c r="E56" s="174"/>
    </row>
    <row r="57" s="149" customFormat="1" ht="24" customHeight="1"/>
    <row r="58" s="149" customFormat="1" ht="24" customHeight="1"/>
    <row r="59" s="149" customFormat="1" ht="24" customHeight="1"/>
    <row r="60" s="149" customFormat="1" ht="24" customHeight="1"/>
    <row r="61" s="149" customFormat="1" ht="24" customHeight="1"/>
    <row r="62" s="149" customFormat="1" ht="24" customHeight="1"/>
    <row r="63" s="149" customFormat="1" ht="24" customHeight="1"/>
    <row r="64" s="149" customFormat="1" ht="24" customHeight="1"/>
    <row r="65" s="149" customFormat="1" ht="24" customHeight="1"/>
    <row r="66" s="149" customFormat="1" ht="24" customHeight="1"/>
    <row r="67" s="149" customFormat="1" ht="24" customHeight="1"/>
    <row r="68" s="149" customFormat="1" ht="24" customHeight="1"/>
    <row r="69" s="149" customFormat="1" ht="24" customHeight="1"/>
    <row r="70" s="149" customFormat="1" ht="24" customHeight="1"/>
    <row r="71" s="149" customFormat="1" ht="24" customHeight="1"/>
    <row r="72" s="149" customFormat="1" ht="24" customHeight="1"/>
    <row r="73" s="149" customFormat="1" ht="24" customHeight="1"/>
    <row r="74" s="149" customFormat="1" ht="24" customHeight="1"/>
    <row r="75" s="149" customFormat="1" ht="24" customHeight="1"/>
    <row r="76" s="149" customFormat="1" ht="24" customHeight="1"/>
    <row r="77" s="149" customFormat="1" ht="24" customHeight="1"/>
    <row r="78" s="149" customFormat="1" ht="24" customHeight="1"/>
    <row r="79" s="149" customFormat="1" ht="24" customHeight="1"/>
    <row r="80" s="149" customFormat="1" ht="24" customHeight="1"/>
    <row r="81" s="149" customFormat="1" ht="24" customHeight="1"/>
    <row r="82" s="149" customFormat="1" ht="24" customHeight="1"/>
    <row r="83" s="149" customFormat="1" ht="24" customHeight="1"/>
  </sheetData>
  <mergeCells count="2">
    <mergeCell ref="A2:E2"/>
    <mergeCell ref="C3:E3"/>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81"/>
  <sheetViews>
    <sheetView showZeros="0" tabSelected="1" view="pageBreakPreview" zoomScaleNormal="100" workbookViewId="0">
      <selection activeCell="A21" sqref="A21"/>
    </sheetView>
  </sheetViews>
  <sheetFormatPr defaultColWidth="9" defaultRowHeight="14.25"/>
  <cols>
    <col min="1" max="1" width="30.6666666666667" style="126" customWidth="1"/>
    <col min="2" max="2" width="13.6666666666667" style="126" customWidth="1"/>
    <col min="3" max="3" width="30.6666666666667" style="126" customWidth="1"/>
    <col min="4" max="4" width="13.6666666666667" style="126" customWidth="1"/>
    <col min="5" max="16384" width="9" style="126"/>
  </cols>
  <sheetData>
    <row r="1" s="1" customFormat="1" ht="24" customHeight="1" spans="1:1">
      <c r="A1" s="1" t="s">
        <v>1421</v>
      </c>
    </row>
    <row r="2" s="122" customFormat="1" ht="42" customHeight="1" spans="1:4">
      <c r="A2" s="127" t="s">
        <v>1422</v>
      </c>
      <c r="B2" s="196"/>
      <c r="C2" s="196"/>
      <c r="D2" s="196"/>
    </row>
    <row r="3" s="123" customFormat="1" ht="27" customHeight="1" spans="2:4">
      <c r="B3" s="128"/>
      <c r="C3" s="128" t="s">
        <v>69</v>
      </c>
      <c r="D3" s="128"/>
    </row>
    <row r="4" s="124" customFormat="1" ht="30" customHeight="1" spans="1:4">
      <c r="A4" s="65" t="s">
        <v>70</v>
      </c>
      <c r="B4" s="129" t="s">
        <v>7</v>
      </c>
      <c r="C4" s="65" t="s">
        <v>71</v>
      </c>
      <c r="D4" s="129" t="s">
        <v>7</v>
      </c>
    </row>
    <row r="5" s="125" customFormat="1" ht="24" customHeight="1" spans="1:4">
      <c r="A5" s="130" t="s">
        <v>1423</v>
      </c>
      <c r="B5" s="131">
        <v>400</v>
      </c>
      <c r="C5" s="132" t="s">
        <v>1424</v>
      </c>
      <c r="D5" s="131">
        <v>129</v>
      </c>
    </row>
    <row r="6" s="125" customFormat="1" ht="24" customHeight="1" spans="1:4">
      <c r="A6" s="133" t="s">
        <v>74</v>
      </c>
      <c r="B6" s="131">
        <v>69</v>
      </c>
      <c r="C6" s="133" t="s">
        <v>75</v>
      </c>
      <c r="D6" s="131"/>
    </row>
    <row r="7" s="125" customFormat="1" ht="24" customHeight="1" spans="1:14">
      <c r="A7" s="134" t="s">
        <v>1425</v>
      </c>
      <c r="B7" s="135">
        <v>69</v>
      </c>
      <c r="C7" s="136" t="s">
        <v>1426</v>
      </c>
      <c r="D7" s="137">
        <v>340</v>
      </c>
      <c r="N7" s="145"/>
    </row>
    <row r="8" s="125" customFormat="1" ht="24" customHeight="1" spans="1:4">
      <c r="A8" s="134" t="s">
        <v>1427</v>
      </c>
      <c r="B8" s="135"/>
      <c r="C8" s="136"/>
      <c r="D8" s="131"/>
    </row>
    <row r="9" s="195" customFormat="1" ht="24" customHeight="1" spans="1:5">
      <c r="A9" s="130"/>
      <c r="B9" s="138"/>
      <c r="C9" s="132"/>
      <c r="D9" s="138"/>
      <c r="E9" s="125"/>
    </row>
    <row r="10" s="125" customFormat="1" ht="24" customHeight="1" spans="1:4">
      <c r="A10" s="13" t="s">
        <v>117</v>
      </c>
      <c r="B10" s="140">
        <v>469</v>
      </c>
      <c r="C10" s="141" t="s">
        <v>118</v>
      </c>
      <c r="D10" s="140">
        <v>469</v>
      </c>
    </row>
    <row r="11" s="125" customFormat="1" ht="24" customHeight="1" spans="1:4">
      <c r="A11" s="142"/>
      <c r="B11" s="142"/>
      <c r="C11" s="143" t="s">
        <v>119</v>
      </c>
      <c r="D11" s="144"/>
    </row>
    <row r="12" s="125" customFormat="1" ht="24" customHeight="1"/>
    <row r="13" s="125" customFormat="1" ht="24" customHeight="1" spans="10:10">
      <c r="J13" s="145"/>
    </row>
    <row r="14" s="125" customFormat="1" ht="24" customHeight="1" spans="4:4">
      <c r="D14" s="124"/>
    </row>
    <row r="15" s="125" customFormat="1" ht="24" customHeight="1"/>
    <row r="16" s="125" customFormat="1" ht="24" customHeight="1"/>
    <row r="17" s="125" customFormat="1" ht="24" customHeight="1"/>
    <row r="18" s="125" customFormat="1" ht="24" customHeight="1"/>
    <row r="19" s="125" customFormat="1" ht="24" customHeight="1"/>
    <row r="20" s="125" customFormat="1" ht="24" customHeight="1"/>
    <row r="21" s="125" customFormat="1" ht="24" customHeight="1"/>
    <row r="22" s="125" customFormat="1" ht="24" customHeight="1"/>
    <row r="23" s="125" customFormat="1" ht="24" customHeight="1"/>
    <row r="24" s="125" customFormat="1" ht="24" customHeight="1"/>
    <row r="25" s="125" customFormat="1" ht="24" customHeight="1"/>
    <row r="26" s="125" customFormat="1" ht="24" customHeight="1"/>
    <row r="27" s="125" customFormat="1" ht="24" customHeight="1"/>
    <row r="28" s="125" customFormat="1" ht="24" customHeight="1"/>
    <row r="29" s="125" customFormat="1" ht="24" customHeight="1"/>
    <row r="30" s="125" customFormat="1" ht="24" customHeight="1"/>
    <row r="31" s="125" customFormat="1" ht="24" customHeight="1"/>
    <row r="32" s="125" customFormat="1" ht="24" customHeight="1"/>
    <row r="33" s="125" customFormat="1" ht="24" customHeight="1"/>
    <row r="34" s="125" customFormat="1" ht="24" customHeight="1"/>
    <row r="35" s="125" customFormat="1" ht="24" customHeight="1"/>
    <row r="36" s="125" customFormat="1" ht="24" customHeight="1"/>
    <row r="37" s="125" customFormat="1" ht="24" customHeight="1"/>
    <row r="38" s="125" customFormat="1" ht="24" customHeight="1"/>
    <row r="39" s="125" customFormat="1" ht="24" customHeight="1"/>
    <row r="40" s="125" customFormat="1" ht="24" customHeight="1"/>
    <row r="41" s="125" customFormat="1" ht="24" customHeight="1"/>
    <row r="42" s="125" customFormat="1" ht="24" customHeight="1"/>
    <row r="43" s="125" customFormat="1" ht="24" customHeight="1"/>
    <row r="44" s="125" customFormat="1" ht="24" customHeight="1"/>
    <row r="45" s="125" customFormat="1" ht="24" customHeight="1"/>
    <row r="46" s="125" customFormat="1" ht="24" customHeight="1"/>
    <row r="47" s="125" customFormat="1" ht="24" customHeight="1"/>
    <row r="48" s="125" customFormat="1" ht="24" customHeight="1"/>
    <row r="49" s="125" customFormat="1" ht="24" customHeight="1"/>
    <row r="50" s="125" customFormat="1" ht="24" customHeight="1"/>
    <row r="51" s="125" customFormat="1" ht="24" customHeight="1"/>
    <row r="52" s="125" customFormat="1" ht="24" customHeight="1"/>
    <row r="53" s="125" customFormat="1" ht="24" customHeight="1"/>
    <row r="54" s="125" customFormat="1" ht="24" customHeight="1"/>
    <row r="55" s="125" customFormat="1" ht="24" customHeight="1"/>
    <row r="56" s="125" customFormat="1" ht="24" customHeight="1"/>
    <row r="57" s="125" customFormat="1" ht="24" customHeight="1"/>
    <row r="58" s="125" customFormat="1" ht="24" customHeight="1"/>
    <row r="59" s="125" customFormat="1" ht="24" customHeight="1"/>
    <row r="60" s="125" customFormat="1" ht="24" customHeight="1"/>
    <row r="61" s="125" customFormat="1" ht="24" customHeight="1"/>
    <row r="62" s="125" customFormat="1" ht="24" customHeight="1"/>
    <row r="63" s="125" customFormat="1" ht="24" customHeight="1"/>
    <row r="64" s="125" customFormat="1" ht="24" customHeight="1"/>
    <row r="65" s="125" customFormat="1" ht="24" customHeight="1"/>
    <row r="66" s="125" customFormat="1" ht="24" customHeight="1"/>
    <row r="67" s="125" customFormat="1" ht="24" customHeight="1"/>
    <row r="68" s="125" customFormat="1" ht="24" customHeight="1"/>
    <row r="69" s="125" customFormat="1" ht="24" customHeight="1"/>
    <row r="70" s="125" customFormat="1" ht="24" customHeight="1"/>
    <row r="71" s="125" customFormat="1" ht="24" customHeight="1"/>
    <row r="72" s="125" customFormat="1" ht="24" customHeight="1"/>
    <row r="73" s="125" customFormat="1" ht="24" customHeight="1"/>
    <row r="74" s="125" customFormat="1" ht="24" customHeight="1"/>
    <row r="75" s="125" customFormat="1" ht="24" customHeight="1"/>
    <row r="76" s="125" customFormat="1" ht="24" customHeight="1"/>
    <row r="77" s="125" customFormat="1" ht="24" customHeight="1"/>
    <row r="78" s="125" customFormat="1" ht="24" customHeight="1"/>
    <row r="79" s="125" customFormat="1" ht="24" customHeight="1"/>
    <row r="80" s="125" customFormat="1" ht="24" customHeight="1"/>
    <row r="81" s="125" customFormat="1" ht="24" customHeight="1"/>
  </sheetData>
  <mergeCells count="2">
    <mergeCell ref="A2:D2"/>
    <mergeCell ref="C3:D3"/>
  </mergeCells>
  <printOptions horizontalCentered="1"/>
  <pageMargins left="0.590277777777778" right="0.590277777777778" top="0.393055555555556" bottom="0.590277777777778" header="0.590277777777778" footer="0.393055555555556"/>
  <pageSetup paperSize="9" firstPageNumber="0" fitToHeight="0" orientation="portrait" blackAndWhite="1" useFirstPageNumber="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4"/>
  <sheetViews>
    <sheetView showZeros="0" tabSelected="1" view="pageBreakPreview" zoomScaleNormal="85" workbookViewId="0">
      <selection activeCell="A21" sqref="A21"/>
    </sheetView>
  </sheetViews>
  <sheetFormatPr defaultColWidth="9" defaultRowHeight="14.25"/>
  <cols>
    <col min="1" max="1" width="43" style="153" customWidth="1"/>
    <col min="2" max="4" width="10.6666666666667" style="153" customWidth="1"/>
    <col min="5" max="5" width="11.6666666666667" style="179" customWidth="1"/>
    <col min="6" max="16384" width="9" style="153"/>
  </cols>
  <sheetData>
    <row r="1" s="1" customFormat="1" ht="24" customHeight="1" spans="1:5">
      <c r="A1" s="1" t="s">
        <v>1428</v>
      </c>
      <c r="E1" s="180"/>
    </row>
    <row r="2" s="178" customFormat="1" ht="42" customHeight="1" spans="1:5">
      <c r="A2" s="146" t="s">
        <v>1375</v>
      </c>
      <c r="B2" s="146"/>
      <c r="C2" s="146"/>
      <c r="D2" s="146"/>
      <c r="E2" s="146"/>
    </row>
    <row r="3" s="147" customFormat="1" ht="27" customHeight="1" spans="4:5">
      <c r="D3" s="181" t="s">
        <v>3</v>
      </c>
      <c r="E3" s="181"/>
    </row>
    <row r="4" s="148" customFormat="1" ht="30" customHeight="1" spans="1:5">
      <c r="A4" s="155" t="s">
        <v>1189</v>
      </c>
      <c r="B4" s="156" t="s">
        <v>5</v>
      </c>
      <c r="C4" s="156" t="s">
        <v>40</v>
      </c>
      <c r="D4" s="156" t="s">
        <v>7</v>
      </c>
      <c r="E4" s="182" t="s">
        <v>8</v>
      </c>
    </row>
    <row r="5" s="149" customFormat="1" ht="24" customHeight="1" spans="1:5">
      <c r="A5" s="183" t="s">
        <v>1376</v>
      </c>
      <c r="B5" s="158"/>
      <c r="C5" s="158"/>
      <c r="D5" s="158"/>
      <c r="E5" s="184"/>
    </row>
    <row r="6" s="149" customFormat="1" ht="24" customHeight="1" spans="1:5">
      <c r="A6" s="185" t="s">
        <v>1377</v>
      </c>
      <c r="B6" s="161"/>
      <c r="C6" s="186"/>
      <c r="D6" s="187"/>
      <c r="E6" s="184"/>
    </row>
    <row r="7" s="149" customFormat="1" ht="24" customHeight="1" spans="1:5">
      <c r="A7" s="185" t="s">
        <v>1378</v>
      </c>
      <c r="B7" s="161"/>
      <c r="C7" s="186"/>
      <c r="D7" s="187"/>
      <c r="E7" s="184"/>
    </row>
    <row r="8" s="149" customFormat="1" ht="24" customHeight="1" spans="1:5">
      <c r="A8" s="185" t="s">
        <v>1379</v>
      </c>
      <c r="B8" s="161"/>
      <c r="C8" s="186"/>
      <c r="D8" s="187"/>
      <c r="E8" s="184"/>
    </row>
    <row r="9" s="149" customFormat="1" ht="24" customHeight="1" spans="1:5">
      <c r="A9" s="185" t="s">
        <v>1380</v>
      </c>
      <c r="B9" s="161"/>
      <c r="C9" s="186"/>
      <c r="D9" s="187"/>
      <c r="E9" s="184"/>
    </row>
    <row r="10" s="149" customFormat="1" ht="24" customHeight="1" spans="1:13">
      <c r="A10" s="185" t="s">
        <v>1381</v>
      </c>
      <c r="B10" s="161">
        <v>400</v>
      </c>
      <c r="C10" s="186">
        <v>400</v>
      </c>
      <c r="D10" s="187">
        <v>400</v>
      </c>
      <c r="E10" s="184">
        <v>1</v>
      </c>
      <c r="M10" s="176"/>
    </row>
    <row r="11" s="149" customFormat="1" ht="24" customHeight="1" spans="1:5">
      <c r="A11" s="183" t="s">
        <v>1382</v>
      </c>
      <c r="B11" s="161"/>
      <c r="C11" s="186"/>
      <c r="D11" s="187"/>
      <c r="E11" s="184"/>
    </row>
    <row r="12" s="149" customFormat="1" ht="24" customHeight="1" spans="1:5">
      <c r="A12" s="185" t="s">
        <v>1383</v>
      </c>
      <c r="B12" s="161"/>
      <c r="C12" s="186"/>
      <c r="D12" s="187"/>
      <c r="E12" s="184"/>
    </row>
    <row r="13" s="149" customFormat="1" ht="24" customHeight="1" spans="1:5">
      <c r="A13" s="185" t="s">
        <v>1384</v>
      </c>
      <c r="B13" s="161"/>
      <c r="C13" s="186"/>
      <c r="D13" s="187"/>
      <c r="E13" s="184"/>
    </row>
    <row r="14" s="149" customFormat="1" ht="24" customHeight="1" spans="1:5">
      <c r="A14" s="185" t="s">
        <v>1385</v>
      </c>
      <c r="B14" s="161"/>
      <c r="C14" s="186"/>
      <c r="D14" s="187"/>
      <c r="E14" s="184"/>
    </row>
    <row r="15" s="149" customFormat="1" ht="24" customHeight="1" spans="1:5">
      <c r="A15" s="188" t="s">
        <v>1386</v>
      </c>
      <c r="B15" s="161"/>
      <c r="C15" s="186"/>
      <c r="D15" s="187"/>
      <c r="E15" s="184"/>
    </row>
    <row r="16" s="149" customFormat="1" ht="24" customHeight="1" spans="1:5">
      <c r="A16" s="183" t="s">
        <v>1387</v>
      </c>
      <c r="B16" s="161"/>
      <c r="C16" s="186"/>
      <c r="D16" s="187"/>
      <c r="E16" s="184"/>
    </row>
    <row r="17" s="149" customFormat="1" ht="24" customHeight="1" spans="1:9">
      <c r="A17" s="185" t="s">
        <v>1388</v>
      </c>
      <c r="B17" s="161"/>
      <c r="C17" s="186"/>
      <c r="D17" s="187"/>
      <c r="E17" s="184"/>
      <c r="I17" s="176"/>
    </row>
    <row r="18" s="149" customFormat="1" ht="24" customHeight="1" spans="1:5">
      <c r="A18" s="185" t="s">
        <v>1389</v>
      </c>
      <c r="B18" s="161"/>
      <c r="C18" s="186"/>
      <c r="D18" s="187"/>
      <c r="E18" s="184"/>
    </row>
    <row r="19" s="149" customFormat="1" ht="24" customHeight="1" spans="1:5">
      <c r="A19" s="185" t="s">
        <v>1390</v>
      </c>
      <c r="B19" s="161"/>
      <c r="C19" s="186"/>
      <c r="D19" s="187"/>
      <c r="E19" s="184"/>
    </row>
    <row r="20" s="149" customFormat="1" ht="24" customHeight="1" spans="1:5">
      <c r="A20" s="185" t="s">
        <v>1380</v>
      </c>
      <c r="B20" s="161"/>
      <c r="C20" s="186"/>
      <c r="D20" s="187"/>
      <c r="E20" s="184"/>
    </row>
    <row r="21" s="149" customFormat="1" ht="24" customHeight="1" spans="1:5">
      <c r="A21" s="185" t="s">
        <v>1391</v>
      </c>
      <c r="B21" s="161"/>
      <c r="C21" s="186"/>
      <c r="D21" s="187"/>
      <c r="E21" s="184"/>
    </row>
    <row r="22" s="149" customFormat="1" ht="24" customHeight="1" spans="1:5">
      <c r="A22" s="183" t="s">
        <v>1392</v>
      </c>
      <c r="B22" s="161"/>
      <c r="C22" s="186"/>
      <c r="D22" s="187"/>
      <c r="E22" s="184"/>
    </row>
    <row r="23" s="149" customFormat="1" ht="24" customHeight="1" spans="1:5">
      <c r="A23" s="134" t="s">
        <v>1393</v>
      </c>
      <c r="B23" s="161"/>
      <c r="C23" s="186"/>
      <c r="D23" s="187"/>
      <c r="E23" s="184"/>
    </row>
    <row r="24" s="149" customFormat="1" ht="24" customHeight="1" spans="1:5">
      <c r="A24" s="134" t="s">
        <v>1394</v>
      </c>
      <c r="B24" s="161"/>
      <c r="C24" s="186"/>
      <c r="D24" s="187"/>
      <c r="E24" s="184"/>
    </row>
    <row r="25" s="149" customFormat="1" ht="24" customHeight="1" spans="1:5">
      <c r="A25" s="134" t="s">
        <v>1395</v>
      </c>
      <c r="B25" s="173"/>
      <c r="C25" s="173"/>
      <c r="D25" s="173"/>
      <c r="E25" s="184"/>
    </row>
    <row r="26" s="149" customFormat="1" ht="24" customHeight="1" spans="1:5">
      <c r="A26" s="183" t="s">
        <v>1396</v>
      </c>
      <c r="B26" s="161"/>
      <c r="C26" s="186"/>
      <c r="D26" s="187"/>
      <c r="E26" s="184"/>
    </row>
    <row r="27" s="149" customFormat="1" ht="24" customHeight="1" spans="1:5">
      <c r="A27" s="185" t="s">
        <v>1397</v>
      </c>
      <c r="B27" s="161"/>
      <c r="C27" s="186"/>
      <c r="D27" s="187"/>
      <c r="E27" s="184"/>
    </row>
    <row r="28" s="149" customFormat="1" ht="24" customHeight="1" spans="1:5">
      <c r="A28" s="189" t="s">
        <v>1398</v>
      </c>
      <c r="B28" s="161"/>
      <c r="C28" s="190">
        <f>C29</f>
        <v>69</v>
      </c>
      <c r="D28" s="190">
        <f>D29</f>
        <v>69</v>
      </c>
      <c r="E28" s="168">
        <f>D28/C28*100</f>
        <v>100</v>
      </c>
    </row>
    <row r="29" s="149" customFormat="1" ht="24" customHeight="1" spans="1:5">
      <c r="A29" s="191" t="s">
        <v>1399</v>
      </c>
      <c r="B29" s="161"/>
      <c r="C29" s="186">
        <v>69</v>
      </c>
      <c r="D29" s="187">
        <v>69</v>
      </c>
      <c r="E29" s="168">
        <f>D29/C29*100</f>
        <v>100</v>
      </c>
    </row>
    <row r="30" s="149" customFormat="1" ht="24" customHeight="1" spans="1:5">
      <c r="A30" s="185"/>
      <c r="B30" s="161"/>
      <c r="C30" s="186"/>
      <c r="D30" s="187"/>
      <c r="E30" s="184"/>
    </row>
    <row r="31" s="149" customFormat="1" ht="24" customHeight="1" spans="1:5">
      <c r="A31" s="185"/>
      <c r="B31" s="161"/>
      <c r="C31" s="186"/>
      <c r="D31" s="187"/>
      <c r="E31" s="184"/>
    </row>
    <row r="32" s="149" customFormat="1" ht="24" customHeight="1" spans="1:5">
      <c r="A32" s="192" t="s">
        <v>1400</v>
      </c>
      <c r="B32" s="193">
        <v>400</v>
      </c>
      <c r="C32" s="193">
        <v>469</v>
      </c>
      <c r="D32" s="193">
        <v>469</v>
      </c>
      <c r="E32" s="184">
        <v>1</v>
      </c>
    </row>
    <row r="33" s="149" customFormat="1" ht="24" customHeight="1" spans="5:5">
      <c r="E33" s="194"/>
    </row>
    <row r="34" s="149" customFormat="1" ht="24" customHeight="1" spans="5:5">
      <c r="E34" s="194"/>
    </row>
    <row r="35" s="149" customFormat="1" ht="24" customHeight="1" spans="5:5">
      <c r="E35" s="194"/>
    </row>
    <row r="36" s="149" customFormat="1" ht="24" customHeight="1" spans="5:5">
      <c r="E36" s="194"/>
    </row>
    <row r="37" s="149" customFormat="1" ht="24" customHeight="1" spans="5:5">
      <c r="E37" s="194"/>
    </row>
    <row r="38" s="149" customFormat="1" ht="24" customHeight="1" spans="5:5">
      <c r="E38" s="194"/>
    </row>
    <row r="39" s="149" customFormat="1" ht="24" customHeight="1" spans="5:5">
      <c r="E39" s="194"/>
    </row>
    <row r="40" s="149" customFormat="1" ht="24" customHeight="1" spans="5:5">
      <c r="E40" s="194"/>
    </row>
    <row r="41" s="149" customFormat="1" ht="24" customHeight="1" spans="5:5">
      <c r="E41" s="194"/>
    </row>
    <row r="42" s="149" customFormat="1" ht="24" customHeight="1" spans="5:5">
      <c r="E42" s="194"/>
    </row>
    <row r="43" s="149" customFormat="1" ht="24" customHeight="1" spans="5:5">
      <c r="E43" s="194"/>
    </row>
    <row r="44" s="149" customFormat="1" ht="24" customHeight="1" spans="5:5">
      <c r="E44" s="194"/>
    </row>
    <row r="45" s="149" customFormat="1" ht="24" customHeight="1" spans="5:5">
      <c r="E45" s="194"/>
    </row>
    <row r="46" s="149" customFormat="1" ht="24" customHeight="1" spans="5:5">
      <c r="E46" s="194"/>
    </row>
    <row r="47" s="149" customFormat="1" ht="24" customHeight="1" spans="5:5">
      <c r="E47" s="194"/>
    </row>
    <row r="48" s="149" customFormat="1" ht="24" customHeight="1" spans="5:5">
      <c r="E48" s="194"/>
    </row>
    <row r="49" s="149" customFormat="1" ht="24" customHeight="1" spans="5:5">
      <c r="E49" s="194"/>
    </row>
    <row r="50" s="149" customFormat="1" ht="24" customHeight="1" spans="5:5">
      <c r="E50" s="194"/>
    </row>
    <row r="51" s="149" customFormat="1" ht="24" customHeight="1" spans="5:5">
      <c r="E51" s="194"/>
    </row>
    <row r="52" s="149" customFormat="1" ht="24" customHeight="1" spans="5:5">
      <c r="E52" s="194"/>
    </row>
    <row r="53" s="149" customFormat="1" ht="24" customHeight="1" spans="5:5">
      <c r="E53" s="194"/>
    </row>
    <row r="54" s="149" customFormat="1" ht="24" customHeight="1" spans="5:5">
      <c r="E54" s="194"/>
    </row>
    <row r="55" s="149" customFormat="1" ht="24" customHeight="1" spans="5:5">
      <c r="E55" s="194"/>
    </row>
    <row r="56" s="149" customFormat="1" ht="24" customHeight="1" spans="5:5">
      <c r="E56" s="194"/>
    </row>
    <row r="57" s="149" customFormat="1" ht="24" customHeight="1" spans="5:5">
      <c r="E57" s="194"/>
    </row>
    <row r="58" s="149" customFormat="1" ht="24" customHeight="1" spans="5:5">
      <c r="E58" s="194"/>
    </row>
    <row r="59" s="149" customFormat="1" ht="24" customHeight="1" spans="5:5">
      <c r="E59" s="194"/>
    </row>
    <row r="60" s="149" customFormat="1" ht="24" customHeight="1" spans="5:5">
      <c r="E60" s="194"/>
    </row>
    <row r="61" s="149" customFormat="1" ht="24" customHeight="1" spans="5:5">
      <c r="E61" s="194"/>
    </row>
    <row r="62" s="149" customFormat="1" ht="24" customHeight="1" spans="5:5">
      <c r="E62" s="194"/>
    </row>
    <row r="63" s="149" customFormat="1" ht="24" customHeight="1" spans="5:5">
      <c r="E63" s="194"/>
    </row>
    <row r="64" s="149" customFormat="1" ht="24" customHeight="1" spans="5:5">
      <c r="E64" s="194"/>
    </row>
    <row r="65" s="149" customFormat="1" ht="24" customHeight="1" spans="5:5">
      <c r="E65" s="194"/>
    </row>
    <row r="66" s="149" customFormat="1" ht="24" customHeight="1" spans="5:5">
      <c r="E66" s="194"/>
    </row>
    <row r="67" s="149" customFormat="1" ht="24" customHeight="1" spans="5:5">
      <c r="E67" s="194"/>
    </row>
    <row r="68" s="149" customFormat="1" ht="24" customHeight="1" spans="5:5">
      <c r="E68" s="194"/>
    </row>
    <row r="69" s="149" customFormat="1" ht="24" customHeight="1" spans="5:5">
      <c r="E69" s="194"/>
    </row>
    <row r="70" s="149" customFormat="1" ht="24" customHeight="1" spans="5:5">
      <c r="E70" s="194"/>
    </row>
    <row r="71" s="149" customFormat="1" ht="24" customHeight="1" spans="5:5">
      <c r="E71" s="194"/>
    </row>
    <row r="72" s="149" customFormat="1" ht="24" customHeight="1" spans="5:5">
      <c r="E72" s="194"/>
    </row>
    <row r="73" s="149" customFormat="1" ht="24" customHeight="1" spans="5:5">
      <c r="E73" s="194"/>
    </row>
    <row r="74" s="149" customFormat="1" ht="24" customHeight="1" spans="5:5">
      <c r="E74" s="194"/>
    </row>
    <row r="75" s="149" customFormat="1" ht="24" customHeight="1" spans="5:5">
      <c r="E75" s="194"/>
    </row>
    <row r="76" s="149" customFormat="1" ht="24" customHeight="1" spans="5:5">
      <c r="E76" s="194"/>
    </row>
    <row r="77" s="149" customFormat="1" ht="24" customHeight="1" spans="5:5">
      <c r="E77" s="194"/>
    </row>
    <row r="78" s="149" customFormat="1" ht="24" customHeight="1" spans="5:5">
      <c r="E78" s="194"/>
    </row>
    <row r="79" s="149" customFormat="1" ht="24" customHeight="1" spans="5:5">
      <c r="E79" s="194"/>
    </row>
    <row r="80" s="149" customFormat="1" ht="24" customHeight="1" spans="5:5">
      <c r="E80" s="194"/>
    </row>
    <row r="81" s="149" customFormat="1" ht="24" customHeight="1" spans="5:5">
      <c r="E81" s="194"/>
    </row>
    <row r="82" s="149" customFormat="1" ht="24" customHeight="1" spans="5:5">
      <c r="E82" s="194"/>
    </row>
    <row r="83" s="149" customFormat="1" ht="24" customHeight="1" spans="5:5">
      <c r="E83" s="194"/>
    </row>
    <row r="84" s="149" customFormat="1" ht="24" customHeight="1" spans="5:5">
      <c r="E84" s="194"/>
    </row>
  </sheetData>
  <mergeCells count="2">
    <mergeCell ref="A2:E2"/>
    <mergeCell ref="D3:E3"/>
  </mergeCells>
  <printOptions horizontalCentered="1"/>
  <pageMargins left="0.590277777777778" right="0.590277777777778" top="0.393055555555556" bottom="0.590277777777778" header="0.590277777777778" footer="0.393055555555556"/>
  <pageSetup paperSize="9" firstPageNumber="0" fitToHeight="0" orientation="portrait" blackAndWhite="1" useFirstPageNumber="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2"/>
  <sheetViews>
    <sheetView showZeros="0" view="pageBreakPreview" zoomScaleNormal="85" workbookViewId="0">
      <selection activeCell="H13" sqref="H13"/>
    </sheetView>
  </sheetViews>
  <sheetFormatPr defaultColWidth="9" defaultRowHeight="14.25"/>
  <cols>
    <col min="1" max="1" width="46.4416666666667" style="153" customWidth="1"/>
    <col min="2" max="5" width="9.66666666666667" style="153" customWidth="1"/>
    <col min="6" max="16384" width="9" style="153"/>
  </cols>
  <sheetData>
    <row r="1" s="1" customFormat="1" ht="24" customHeight="1" spans="1:1">
      <c r="A1" s="1" t="s">
        <v>1429</v>
      </c>
    </row>
    <row r="2" s="146" customFormat="1" ht="42" customHeight="1" spans="1:5">
      <c r="A2" s="154" t="s">
        <v>1402</v>
      </c>
      <c r="B2" s="154"/>
      <c r="C2" s="154"/>
      <c r="D2" s="154"/>
      <c r="E2" s="154"/>
    </row>
    <row r="3" s="147" customFormat="1" ht="27" customHeight="1" spans="3:3">
      <c r="C3" s="147" t="s">
        <v>3</v>
      </c>
    </row>
    <row r="4" s="148" customFormat="1" ht="30" customHeight="1" spans="1:5">
      <c r="A4" s="155" t="s">
        <v>1189</v>
      </c>
      <c r="B4" s="156" t="s">
        <v>5</v>
      </c>
      <c r="C4" s="156" t="s">
        <v>40</v>
      </c>
      <c r="D4" s="156" t="s">
        <v>7</v>
      </c>
      <c r="E4" s="156" t="s">
        <v>8</v>
      </c>
    </row>
    <row r="5" s="148" customFormat="1" ht="24" customHeight="1" spans="1:5">
      <c r="A5" s="157" t="s">
        <v>1403</v>
      </c>
      <c r="B5" s="158">
        <v>60</v>
      </c>
      <c r="C5" s="158">
        <v>129</v>
      </c>
      <c r="D5" s="158">
        <v>129</v>
      </c>
      <c r="E5" s="159">
        <v>1</v>
      </c>
    </row>
    <row r="6" s="149" customFormat="1" ht="24" customHeight="1" spans="1:5">
      <c r="A6" s="136" t="s">
        <v>1404</v>
      </c>
      <c r="B6" s="160"/>
      <c r="C6" s="161"/>
      <c r="D6" s="161"/>
      <c r="E6" s="162"/>
    </row>
    <row r="7" s="149" customFormat="1" ht="24" customHeight="1" spans="1:5">
      <c r="A7" s="163" t="s">
        <v>1405</v>
      </c>
      <c r="B7" s="160"/>
      <c r="C7" s="161"/>
      <c r="D7" s="161"/>
      <c r="E7" s="162"/>
    </row>
    <row r="8" s="149" customFormat="1" ht="24" customHeight="1" spans="1:5">
      <c r="A8" s="136" t="s">
        <v>1406</v>
      </c>
      <c r="B8" s="160"/>
      <c r="C8" s="161"/>
      <c r="D8" s="161"/>
      <c r="E8" s="162"/>
    </row>
    <row r="9" s="149" customFormat="1" ht="24" customHeight="1" spans="1:5">
      <c r="A9" s="164" t="s">
        <v>1407</v>
      </c>
      <c r="B9" s="160">
        <v>60</v>
      </c>
      <c r="C9" s="161">
        <v>60</v>
      </c>
      <c r="D9" s="161">
        <v>60</v>
      </c>
      <c r="E9" s="159">
        <v>1</v>
      </c>
    </row>
    <row r="10" s="149" customFormat="1" ht="24" customHeight="1" spans="1:5">
      <c r="A10" s="164" t="s">
        <v>1408</v>
      </c>
      <c r="B10" s="160"/>
      <c r="C10" s="161">
        <v>69</v>
      </c>
      <c r="D10" s="161">
        <v>69</v>
      </c>
      <c r="E10" s="159">
        <v>1</v>
      </c>
    </row>
    <row r="11" s="149" customFormat="1" ht="24" customHeight="1" spans="1:5">
      <c r="A11" s="136" t="s">
        <v>1409</v>
      </c>
      <c r="B11" s="160"/>
      <c r="C11" s="161"/>
      <c r="D11" s="161"/>
      <c r="E11" s="162"/>
    </row>
    <row r="12" s="149" customFormat="1" ht="24" customHeight="1" spans="1:13">
      <c r="A12" s="165" t="s">
        <v>1410</v>
      </c>
      <c r="B12" s="158">
        <f>SUM(B13:B16)</f>
        <v>340</v>
      </c>
      <c r="C12" s="161"/>
      <c r="D12" s="161"/>
      <c r="E12" s="162"/>
      <c r="M12" s="176"/>
    </row>
    <row r="13" s="148" customFormat="1" ht="24" customHeight="1" spans="1:5">
      <c r="A13" s="166" t="s">
        <v>1411</v>
      </c>
      <c r="B13" s="160">
        <v>340</v>
      </c>
      <c r="C13" s="167"/>
      <c r="D13" s="167"/>
      <c r="E13" s="168"/>
    </row>
    <row r="14" s="149" customFormat="1" ht="24" customHeight="1" spans="1:5">
      <c r="A14" s="166" t="s">
        <v>1412</v>
      </c>
      <c r="B14" s="160"/>
      <c r="C14" s="161"/>
      <c r="D14" s="161"/>
      <c r="E14" s="162"/>
    </row>
    <row r="15" s="150" customFormat="1" ht="24" customHeight="1" spans="1:5">
      <c r="A15" s="166" t="s">
        <v>1413</v>
      </c>
      <c r="B15" s="160"/>
      <c r="C15" s="161"/>
      <c r="D15" s="161"/>
      <c r="E15" s="162"/>
    </row>
    <row r="16" s="150" customFormat="1" ht="24" customHeight="1" spans="1:5">
      <c r="A16" s="157" t="s">
        <v>1414</v>
      </c>
      <c r="B16" s="160"/>
      <c r="C16" s="161"/>
      <c r="D16" s="161"/>
      <c r="E16" s="162"/>
    </row>
    <row r="17" s="150" customFormat="1" ht="24" customHeight="1" spans="1:9">
      <c r="A17" s="136" t="s">
        <v>1415</v>
      </c>
      <c r="B17" s="161"/>
      <c r="C17" s="161"/>
      <c r="D17" s="161"/>
      <c r="E17" s="162"/>
      <c r="I17" s="177"/>
    </row>
    <row r="18" s="151" customFormat="1" ht="24" customHeight="1" spans="1:5">
      <c r="A18" s="157" t="s">
        <v>1416</v>
      </c>
      <c r="B18" s="167"/>
      <c r="C18" s="167"/>
      <c r="D18" s="167"/>
      <c r="E18" s="168"/>
    </row>
    <row r="19" s="150" customFormat="1" ht="24" customHeight="1" spans="1:5">
      <c r="A19" s="169" t="s">
        <v>1417</v>
      </c>
      <c r="B19" s="161"/>
      <c r="C19" s="161"/>
      <c r="D19" s="161"/>
      <c r="E19" s="162"/>
    </row>
    <row r="20" s="151" customFormat="1" ht="24" customHeight="1" spans="1:5">
      <c r="A20" s="170" t="s">
        <v>1418</v>
      </c>
      <c r="B20" s="167"/>
      <c r="C20" s="167">
        <f>C21</f>
        <v>340</v>
      </c>
      <c r="D20" s="167">
        <f>D21</f>
        <v>340</v>
      </c>
      <c r="E20" s="168"/>
    </row>
    <row r="21" s="151" customFormat="1" ht="24" customHeight="1" spans="1:5">
      <c r="A21" s="171" t="s">
        <v>1419</v>
      </c>
      <c r="B21" s="167"/>
      <c r="C21" s="160">
        <v>340</v>
      </c>
      <c r="D21" s="160">
        <v>340</v>
      </c>
      <c r="E21" s="168"/>
    </row>
    <row r="22" s="150" customFormat="1" ht="24" customHeight="1" spans="1:5">
      <c r="A22" s="169"/>
      <c r="B22" s="161"/>
      <c r="C22" s="161"/>
      <c r="D22" s="161"/>
      <c r="E22" s="162"/>
    </row>
    <row r="23" s="150" customFormat="1" ht="24" customHeight="1" spans="1:5">
      <c r="A23" s="166"/>
      <c r="B23" s="160"/>
      <c r="C23" s="161"/>
      <c r="D23" s="161"/>
      <c r="E23" s="162"/>
    </row>
    <row r="24" s="150" customFormat="1" ht="24" customHeight="1" spans="1:5">
      <c r="A24" s="172" t="s">
        <v>1420</v>
      </c>
      <c r="B24" s="173">
        <v>400</v>
      </c>
      <c r="C24" s="173">
        <v>469</v>
      </c>
      <c r="D24" s="173">
        <v>469</v>
      </c>
      <c r="E24" s="159">
        <v>1</v>
      </c>
    </row>
    <row r="25" s="150" customFormat="1" ht="24" customHeight="1" spans="1:5">
      <c r="A25" s="149"/>
      <c r="B25" s="149"/>
      <c r="C25" s="149"/>
      <c r="D25" s="174"/>
      <c r="E25" s="174"/>
    </row>
    <row r="26" s="150" customFormat="1" ht="24" customHeight="1" spans="1:5">
      <c r="A26" s="149"/>
      <c r="B26" s="149"/>
      <c r="C26" s="149"/>
      <c r="D26" s="174"/>
      <c r="E26" s="174"/>
    </row>
    <row r="27" s="149" customFormat="1" ht="24" customHeight="1" spans="4:5">
      <c r="D27" s="175"/>
      <c r="E27" s="175"/>
    </row>
    <row r="28" s="150" customFormat="1" ht="24" customHeight="1" spans="1:5">
      <c r="A28" s="149"/>
      <c r="B28" s="149"/>
      <c r="C28" s="149"/>
      <c r="D28" s="175"/>
      <c r="E28" s="175"/>
    </row>
    <row r="29" s="150" customFormat="1" ht="24" customHeight="1" spans="1:5">
      <c r="A29" s="149"/>
      <c r="B29" s="149"/>
      <c r="C29" s="149"/>
      <c r="D29" s="175"/>
      <c r="E29" s="175"/>
    </row>
    <row r="30" s="150" customFormat="1" ht="24" customHeight="1" spans="1:5">
      <c r="A30" s="149"/>
      <c r="B30" s="149"/>
      <c r="C30" s="149"/>
      <c r="D30" s="175"/>
      <c r="E30" s="175"/>
    </row>
    <row r="31" s="149" customFormat="1" ht="24" customHeight="1" spans="4:5">
      <c r="D31" s="175"/>
      <c r="E31" s="175"/>
    </row>
    <row r="32" s="150" customFormat="1" ht="24" customHeight="1" spans="1:5">
      <c r="A32" s="149"/>
      <c r="B32" s="149"/>
      <c r="C32" s="149"/>
      <c r="D32" s="175"/>
      <c r="E32" s="175"/>
    </row>
    <row r="33" s="150" customFormat="1" ht="24" customHeight="1" spans="1:5">
      <c r="A33" s="149"/>
      <c r="B33" s="149"/>
      <c r="C33" s="149"/>
      <c r="D33" s="175"/>
      <c r="E33" s="175"/>
    </row>
    <row r="34" s="149" customFormat="1" ht="24" customHeight="1" spans="4:5">
      <c r="D34" s="174"/>
      <c r="E34" s="174"/>
    </row>
    <row r="35" s="149" customFormat="1" ht="24" customHeight="1" spans="4:5">
      <c r="D35" s="174"/>
      <c r="E35" s="174"/>
    </row>
    <row r="36" s="149" customFormat="1" ht="24" customHeight="1" spans="4:5">
      <c r="D36" s="174"/>
      <c r="E36" s="174"/>
    </row>
    <row r="37" s="150" customFormat="1" ht="24" customHeight="1" spans="1:5">
      <c r="A37" s="149"/>
      <c r="B37" s="149"/>
      <c r="C37" s="149"/>
      <c r="D37" s="174"/>
      <c r="E37" s="174"/>
    </row>
    <row r="38" s="150" customFormat="1" ht="24" customHeight="1" spans="1:5">
      <c r="A38" s="149"/>
      <c r="B38" s="149"/>
      <c r="C38" s="149"/>
      <c r="D38" s="174"/>
      <c r="E38" s="174"/>
    </row>
    <row r="39" s="150" customFormat="1" ht="24" customHeight="1" spans="1:5">
      <c r="A39" s="149"/>
      <c r="B39" s="149"/>
      <c r="C39" s="149"/>
      <c r="D39" s="174"/>
      <c r="E39" s="174"/>
    </row>
    <row r="40" s="149" customFormat="1" ht="24" customHeight="1" spans="4:5">
      <c r="D40" s="174"/>
      <c r="E40" s="174"/>
    </row>
    <row r="41" s="149" customFormat="1" ht="24" customHeight="1" spans="4:5">
      <c r="D41" s="174"/>
      <c r="E41" s="174"/>
    </row>
    <row r="42" s="149" customFormat="1" ht="24" customHeight="1" spans="4:5">
      <c r="D42" s="174"/>
      <c r="E42" s="174"/>
    </row>
    <row r="43" s="149" customFormat="1" ht="24" customHeight="1" spans="1:5">
      <c r="A43" s="148"/>
      <c r="B43" s="148"/>
      <c r="C43" s="148"/>
      <c r="D43" s="175"/>
      <c r="E43" s="175"/>
    </row>
    <row r="44" s="149" customFormat="1" ht="24" customHeight="1" spans="4:5">
      <c r="D44" s="175"/>
      <c r="E44" s="175"/>
    </row>
    <row r="45" s="149" customFormat="1" ht="24" customHeight="1" spans="4:5">
      <c r="D45" s="174"/>
      <c r="E45" s="174"/>
    </row>
    <row r="46" s="149" customFormat="1" ht="24" customHeight="1" spans="4:5">
      <c r="D46" s="174"/>
      <c r="E46" s="174"/>
    </row>
    <row r="47" s="149" customFormat="1" ht="24" customHeight="1" spans="4:5">
      <c r="D47" s="175"/>
      <c r="E47" s="175"/>
    </row>
    <row r="48" s="149" customFormat="1" ht="24" customHeight="1" spans="4:5">
      <c r="D48" s="174"/>
      <c r="E48" s="174"/>
    </row>
    <row r="49" s="149" customFormat="1" ht="24" customHeight="1" spans="1:5">
      <c r="A49" s="148"/>
      <c r="B49" s="148"/>
      <c r="C49" s="148"/>
      <c r="D49" s="175"/>
      <c r="E49" s="175"/>
    </row>
    <row r="50" s="149" customFormat="1" ht="24" customHeight="1" spans="4:5">
      <c r="D50" s="175"/>
      <c r="E50" s="175"/>
    </row>
    <row r="51" s="149" customFormat="1" ht="24" customHeight="1" spans="4:5">
      <c r="D51" s="174"/>
      <c r="E51" s="174"/>
    </row>
    <row r="52" s="149" customFormat="1" ht="24" customHeight="1" spans="4:5">
      <c r="D52" s="174"/>
      <c r="E52" s="174"/>
    </row>
    <row r="53" s="149" customFormat="1" ht="24" customHeight="1"/>
    <row r="54" s="149" customFormat="1" ht="24" customHeight="1"/>
    <row r="55" s="149" customFormat="1" ht="24" customHeight="1"/>
    <row r="56" s="149" customFormat="1" ht="24" customHeight="1"/>
    <row r="57" s="149" customFormat="1" ht="24" customHeight="1"/>
    <row r="58" s="149" customFormat="1" ht="24" customHeight="1"/>
    <row r="59" s="149" customFormat="1" ht="24" customHeight="1"/>
    <row r="60" s="149" customFormat="1" ht="24" customHeight="1"/>
    <row r="61" s="149" customFormat="1" ht="24" customHeight="1"/>
    <row r="62" s="149" customFormat="1" ht="24" customHeight="1"/>
    <row r="63" s="149" customFormat="1" ht="24" customHeight="1"/>
    <row r="64" s="149" customFormat="1" ht="24" customHeight="1"/>
    <row r="65" s="149" customFormat="1" ht="24" customHeight="1"/>
    <row r="66" s="149" customFormat="1" ht="24" customHeight="1"/>
    <row r="67" s="149" customFormat="1" ht="24" customHeight="1"/>
    <row r="68" s="149" customFormat="1" ht="24" customHeight="1"/>
    <row r="69" s="149" customFormat="1" ht="24" customHeight="1"/>
    <row r="70" s="149" customFormat="1" ht="24" customHeight="1"/>
    <row r="71" s="149" customFormat="1" ht="24" customHeight="1"/>
    <row r="72" s="149" customFormat="1" ht="24" customHeight="1"/>
    <row r="73" s="149" customFormat="1" ht="24" customHeight="1"/>
    <row r="74" s="149" customFormat="1" ht="24" customHeight="1"/>
    <row r="75" s="149" customFormat="1" ht="24" customHeight="1"/>
    <row r="76" s="149" customFormat="1" ht="24" customHeight="1"/>
    <row r="77" s="149" customFormat="1" ht="24" customHeight="1"/>
    <row r="78" s="149" customFormat="1" ht="24" customHeight="1"/>
    <row r="79" s="149" customFormat="1" ht="24" customHeight="1"/>
    <row r="80" s="152" customFormat="1" spans="1:5">
      <c r="A80" s="153"/>
      <c r="B80" s="153"/>
      <c r="C80" s="153"/>
      <c r="D80" s="153"/>
      <c r="E80" s="153"/>
    </row>
    <row r="81" s="152" customFormat="1" spans="1:5">
      <c r="A81" s="153"/>
      <c r="B81" s="153"/>
      <c r="C81" s="153"/>
      <c r="D81" s="153"/>
      <c r="E81" s="153"/>
    </row>
    <row r="82" s="152" customFormat="1" spans="1:5">
      <c r="A82" s="153"/>
      <c r="B82" s="153"/>
      <c r="C82" s="153"/>
      <c r="D82" s="153"/>
      <c r="E82" s="153"/>
    </row>
  </sheetData>
  <mergeCells count="2">
    <mergeCell ref="A2:E2"/>
    <mergeCell ref="C3:E3"/>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80"/>
  <sheetViews>
    <sheetView showZeros="0" view="pageBreakPreview" zoomScaleNormal="100" workbookViewId="0">
      <selection activeCell="F15" sqref="F15"/>
    </sheetView>
  </sheetViews>
  <sheetFormatPr defaultColWidth="9" defaultRowHeight="14.25"/>
  <cols>
    <col min="1" max="1" width="35.6666666666667" style="126" customWidth="1"/>
    <col min="2" max="2" width="12.8833333333333" style="126" customWidth="1"/>
    <col min="3" max="3" width="35.6666666666667" style="126" customWidth="1"/>
    <col min="4" max="4" width="12.8833333333333" style="126" customWidth="1"/>
    <col min="5" max="5" width="9.44166666666667" style="126"/>
    <col min="6" max="16384" width="9" style="126"/>
  </cols>
  <sheetData>
    <row r="1" s="1" customFormat="1" ht="24" customHeight="1" spans="1:1">
      <c r="A1" s="1" t="s">
        <v>1430</v>
      </c>
    </row>
    <row r="2" s="122" customFormat="1" ht="60" customHeight="1" spans="1:4">
      <c r="A2" s="127" t="s">
        <v>1431</v>
      </c>
      <c r="B2" s="127"/>
      <c r="C2" s="127"/>
      <c r="D2" s="127"/>
    </row>
    <row r="3" s="123" customFormat="1" ht="27" customHeight="1" spans="2:4">
      <c r="B3" s="128"/>
      <c r="C3" s="128" t="s">
        <v>69</v>
      </c>
      <c r="D3" s="128"/>
    </row>
    <row r="4" s="124" customFormat="1" ht="30" customHeight="1" spans="1:4">
      <c r="A4" s="65" t="s">
        <v>70</v>
      </c>
      <c r="B4" s="129" t="s">
        <v>7</v>
      </c>
      <c r="C4" s="65" t="s">
        <v>71</v>
      </c>
      <c r="D4" s="129" t="s">
        <v>7</v>
      </c>
    </row>
    <row r="5" s="125" customFormat="1" ht="24" customHeight="1" spans="1:4">
      <c r="A5" s="130" t="s">
        <v>1423</v>
      </c>
      <c r="B5" s="131">
        <v>400</v>
      </c>
      <c r="C5" s="132" t="s">
        <v>1424</v>
      </c>
      <c r="D5" s="131">
        <v>129</v>
      </c>
    </row>
    <row r="6" s="125" customFormat="1" ht="24" customHeight="1" spans="1:4">
      <c r="A6" s="133" t="s">
        <v>74</v>
      </c>
      <c r="B6" s="131">
        <v>69</v>
      </c>
      <c r="C6" s="133" t="s">
        <v>75</v>
      </c>
      <c r="D6" s="131"/>
    </row>
    <row r="7" s="125" customFormat="1" ht="24" customHeight="1" spans="1:14">
      <c r="A7" s="134" t="s">
        <v>1425</v>
      </c>
      <c r="B7" s="135">
        <v>69</v>
      </c>
      <c r="C7" s="136" t="s">
        <v>1426</v>
      </c>
      <c r="D7" s="137">
        <v>340</v>
      </c>
      <c r="N7" s="145"/>
    </row>
    <row r="8" s="125" customFormat="1" ht="24" customHeight="1" spans="1:4">
      <c r="A8" s="134" t="s">
        <v>1427</v>
      </c>
      <c r="B8" s="135"/>
      <c r="C8" s="136"/>
      <c r="D8" s="131"/>
    </row>
    <row r="9" s="125" customFormat="1" ht="24" customHeight="1" spans="1:5">
      <c r="A9" s="130"/>
      <c r="B9" s="138"/>
      <c r="C9" s="132"/>
      <c r="D9" s="138"/>
      <c r="E9" s="139"/>
    </row>
    <row r="10" s="125" customFormat="1" ht="24" customHeight="1" spans="1:5">
      <c r="A10" s="13" t="s">
        <v>117</v>
      </c>
      <c r="B10" s="140">
        <v>469</v>
      </c>
      <c r="C10" s="141" t="s">
        <v>118</v>
      </c>
      <c r="D10" s="140">
        <v>469</v>
      </c>
      <c r="E10" s="139"/>
    </row>
    <row r="11" s="125" customFormat="1" ht="24" customHeight="1" spans="1:4">
      <c r="A11" s="142"/>
      <c r="B11" s="142"/>
      <c r="C11" s="143" t="s">
        <v>119</v>
      </c>
      <c r="D11" s="144"/>
    </row>
    <row r="12" s="125" customFormat="1" ht="24" customHeight="1" spans="10:10">
      <c r="J12" s="145"/>
    </row>
    <row r="13" s="125" customFormat="1" ht="24" customHeight="1"/>
    <row r="14" s="125" customFormat="1" ht="24" customHeight="1"/>
    <row r="15" s="125" customFormat="1" ht="24" customHeight="1"/>
    <row r="16" s="125" customFormat="1" ht="24" customHeight="1"/>
    <row r="17" s="125" customFormat="1" ht="24" customHeight="1"/>
    <row r="18" s="125" customFormat="1" ht="24" customHeight="1"/>
    <row r="19" s="125" customFormat="1" ht="24" customHeight="1"/>
    <row r="20" s="125" customFormat="1" ht="24" customHeight="1"/>
    <row r="21" s="125" customFormat="1" ht="24" customHeight="1"/>
    <row r="22" s="125" customFormat="1" ht="24" customHeight="1"/>
    <row r="23" s="125" customFormat="1" ht="24" customHeight="1"/>
    <row r="24" s="125" customFormat="1" ht="24" customHeight="1"/>
    <row r="25" s="125" customFormat="1" ht="24" customHeight="1"/>
    <row r="26" s="125" customFormat="1" ht="24" customHeight="1"/>
    <row r="27" s="125" customFormat="1" ht="24" customHeight="1"/>
    <row r="28" s="125" customFormat="1" ht="24" customHeight="1"/>
    <row r="29" s="125" customFormat="1" ht="24" customHeight="1"/>
    <row r="30" s="125" customFormat="1" ht="24" customHeight="1"/>
    <row r="31" s="125" customFormat="1" ht="24" customHeight="1"/>
    <row r="32" s="125" customFormat="1" ht="24" customHeight="1"/>
    <row r="33" s="125" customFormat="1" ht="24" customHeight="1"/>
    <row r="34" s="125" customFormat="1" ht="24" customHeight="1"/>
    <row r="35" s="125" customFormat="1" ht="24" customHeight="1"/>
    <row r="36" s="125" customFormat="1" ht="24" customHeight="1"/>
    <row r="37" s="125" customFormat="1" ht="24" customHeight="1"/>
    <row r="38" s="125" customFormat="1" ht="24" customHeight="1"/>
    <row r="39" s="125" customFormat="1" ht="24" customHeight="1"/>
    <row r="40" s="125" customFormat="1" ht="24" customHeight="1"/>
    <row r="41" s="125" customFormat="1" ht="24" customHeight="1"/>
    <row r="42" s="125" customFormat="1" ht="24" customHeight="1"/>
    <row r="43" s="125" customFormat="1" ht="24" customHeight="1"/>
    <row r="44" s="125" customFormat="1" ht="24" customHeight="1"/>
    <row r="45" s="125" customFormat="1" ht="24" customHeight="1"/>
    <row r="46" s="125" customFormat="1" ht="24" customHeight="1"/>
    <row r="47" s="125" customFormat="1" ht="24" customHeight="1"/>
    <row r="48" s="125" customFormat="1" ht="24" customHeight="1"/>
    <row r="49" s="125" customFormat="1" ht="24" customHeight="1"/>
    <row r="50" s="125" customFormat="1" ht="24" customHeight="1"/>
    <row r="51" s="125" customFormat="1" ht="24" customHeight="1"/>
    <row r="52" s="125" customFormat="1" ht="24" customHeight="1"/>
    <row r="53" s="125" customFormat="1" ht="24" customHeight="1"/>
    <row r="54" s="125" customFormat="1" ht="24" customHeight="1"/>
    <row r="55" s="125" customFormat="1" ht="24" customHeight="1"/>
    <row r="56" s="125" customFormat="1" ht="24" customHeight="1"/>
    <row r="57" s="125" customFormat="1" ht="24" customHeight="1"/>
    <row r="58" s="125" customFormat="1" ht="24" customHeight="1"/>
    <row r="59" s="125" customFormat="1" ht="24" customHeight="1"/>
    <row r="60" s="125" customFormat="1" ht="24" customHeight="1"/>
    <row r="61" s="125" customFormat="1" ht="24" customHeight="1"/>
    <row r="62" s="125" customFormat="1" ht="24" customHeight="1"/>
    <row r="63" s="125" customFormat="1" ht="24" customHeight="1"/>
    <row r="64" s="125" customFormat="1" ht="24" customHeight="1"/>
    <row r="65" s="125" customFormat="1" ht="24" customHeight="1"/>
    <row r="66" s="125" customFormat="1" ht="24" customHeight="1"/>
    <row r="67" s="125" customFormat="1" ht="24" customHeight="1"/>
    <row r="68" s="125" customFormat="1" ht="24" customHeight="1"/>
    <row r="69" s="125" customFormat="1" ht="24" customHeight="1"/>
    <row r="70" s="125" customFormat="1" ht="24" customHeight="1"/>
    <row r="71" s="125" customFormat="1" ht="24" customHeight="1"/>
    <row r="72" s="125" customFormat="1" ht="24" customHeight="1"/>
    <row r="73" s="125" customFormat="1" ht="24" customHeight="1"/>
    <row r="74" s="125" customFormat="1" ht="24" customHeight="1"/>
    <row r="75" s="125" customFormat="1" ht="24" customHeight="1"/>
    <row r="76" s="125" customFormat="1" ht="24" customHeight="1"/>
    <row r="77" s="125" customFormat="1" ht="24" customHeight="1"/>
    <row r="78" s="125" customFormat="1" ht="24" customHeight="1"/>
    <row r="79" s="125" customFormat="1" ht="24" customHeight="1"/>
    <row r="80" s="125" customFormat="1" ht="24" customHeight="1"/>
  </sheetData>
  <mergeCells count="2">
    <mergeCell ref="A2:D2"/>
    <mergeCell ref="C3:D3"/>
  </mergeCells>
  <printOptions horizontalCentered="1"/>
  <pageMargins left="0.590277777777778" right="0.590277777777778" top="0.393055555555556" bottom="0.590277777777778" header="0.590277777777778" footer="0.393055555555556"/>
  <pageSetup paperSize="9" scale="95" firstPageNumber="0" fitToHeight="0" orientation="portrait" blackAndWhite="1" useFirstPageNumber="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1"/>
  <sheetViews>
    <sheetView view="pageBreakPreview" zoomScaleNormal="100" workbookViewId="0">
      <selection activeCell="C8" sqref="C8"/>
    </sheetView>
  </sheetViews>
  <sheetFormatPr defaultColWidth="9" defaultRowHeight="13.5" outlineLevelCol="3"/>
  <cols>
    <col min="1" max="1" width="47.6666666666667" style="107" customWidth="1"/>
    <col min="2" max="4" width="14.225" style="107" customWidth="1"/>
    <col min="5" max="16384" width="9" style="107"/>
  </cols>
  <sheetData>
    <row r="1" s="1" customFormat="1" ht="24" customHeight="1" spans="1:1">
      <c r="A1" s="1" t="s">
        <v>1432</v>
      </c>
    </row>
    <row r="2" s="103" customFormat="1" ht="60" customHeight="1" spans="1:4">
      <c r="A2" s="108" t="s">
        <v>1433</v>
      </c>
      <c r="B2" s="109"/>
      <c r="C2" s="109"/>
      <c r="D2" s="109"/>
    </row>
    <row r="3" s="104" customFormat="1" ht="27" customHeight="1" spans="4:4">
      <c r="D3" s="110" t="s">
        <v>3</v>
      </c>
    </row>
    <row r="4" s="105" customFormat="1" ht="30" customHeight="1" spans="1:4">
      <c r="A4" s="111" t="s">
        <v>1434</v>
      </c>
      <c r="B4" s="112" t="s">
        <v>1435</v>
      </c>
      <c r="C4" s="112" t="s">
        <v>7</v>
      </c>
      <c r="D4" s="112" t="s">
        <v>8</v>
      </c>
    </row>
    <row r="5" s="106" customFormat="1" ht="24" customHeight="1" spans="1:4">
      <c r="A5" s="113"/>
      <c r="B5" s="114"/>
      <c r="C5" s="114"/>
      <c r="D5" s="114"/>
    </row>
    <row r="6" s="106" customFormat="1" ht="24" customHeight="1" spans="1:4">
      <c r="A6" s="115"/>
      <c r="B6" s="114"/>
      <c r="C6" s="114"/>
      <c r="D6" s="114"/>
    </row>
    <row r="7" s="106" customFormat="1" ht="24" customHeight="1" spans="1:4">
      <c r="A7" s="116"/>
      <c r="B7" s="114"/>
      <c r="C7" s="114"/>
      <c r="D7" s="114"/>
    </row>
    <row r="8" s="106" customFormat="1" ht="24" customHeight="1" spans="1:4">
      <c r="A8" s="116"/>
      <c r="B8" s="114"/>
      <c r="C8" s="114"/>
      <c r="D8" s="114"/>
    </row>
    <row r="9" s="106" customFormat="1" ht="24" customHeight="1" spans="1:4">
      <c r="A9" s="116"/>
      <c r="B9" s="114"/>
      <c r="C9" s="114"/>
      <c r="D9" s="114"/>
    </row>
    <row r="10" s="106" customFormat="1" ht="24" customHeight="1" spans="1:4">
      <c r="A10" s="116"/>
      <c r="B10" s="114"/>
      <c r="C10" s="114"/>
      <c r="D10" s="114"/>
    </row>
    <row r="11" s="106" customFormat="1" ht="24" customHeight="1" spans="1:4">
      <c r="A11" s="116"/>
      <c r="B11" s="114"/>
      <c r="C11" s="114"/>
      <c r="D11" s="114"/>
    </row>
    <row r="12" s="106" customFormat="1" ht="24" customHeight="1" spans="1:4">
      <c r="A12" s="116"/>
      <c r="B12" s="114"/>
      <c r="C12" s="114"/>
      <c r="D12" s="114"/>
    </row>
    <row r="13" s="106" customFormat="1" ht="24" customHeight="1" spans="1:4">
      <c r="A13" s="115"/>
      <c r="B13" s="117"/>
      <c r="C13" s="118"/>
      <c r="D13" s="119"/>
    </row>
    <row r="14" s="106" customFormat="1" ht="24" customHeight="1" spans="1:4">
      <c r="A14" s="120" t="s">
        <v>1186</v>
      </c>
      <c r="B14" s="121"/>
      <c r="C14" s="121"/>
      <c r="D14" s="119"/>
    </row>
    <row r="15" s="106" customFormat="1" ht="24" customHeight="1"/>
    <row r="16" s="106" customFormat="1" ht="24" customHeight="1"/>
    <row r="17" s="106" customFormat="1" ht="24" customHeight="1"/>
    <row r="18" s="106" customFormat="1" ht="24" customHeight="1"/>
    <row r="19" s="106" customFormat="1" ht="24" customHeight="1"/>
    <row r="20" s="106" customFormat="1" ht="24" customHeight="1"/>
    <row r="21" s="106" customFormat="1" ht="24" customHeight="1"/>
    <row r="22" s="106" customFormat="1" ht="24" customHeight="1"/>
    <row r="23" s="106" customFormat="1" ht="24" customHeight="1"/>
    <row r="24" s="106" customFormat="1" ht="24" customHeight="1"/>
    <row r="25" s="106" customFormat="1" ht="24" customHeight="1"/>
    <row r="26" s="106" customFormat="1" ht="24" customHeight="1"/>
    <row r="27" s="106" customFormat="1" ht="24" customHeight="1"/>
    <row r="28" s="106" customFormat="1" ht="24" customHeight="1"/>
    <row r="29" s="106" customFormat="1" ht="24" customHeight="1"/>
    <row r="30" s="106" customFormat="1" ht="24" customHeight="1"/>
    <row r="31" s="106" customFormat="1" ht="24" customHeight="1"/>
    <row r="32" s="106" customFormat="1" ht="24" customHeight="1"/>
    <row r="33" s="106" customFormat="1" ht="24" customHeight="1"/>
    <row r="34" s="106" customFormat="1" ht="24" customHeight="1"/>
    <row r="35" s="106" customFormat="1" ht="24" customHeight="1"/>
    <row r="36" s="106" customFormat="1" ht="24" customHeight="1"/>
    <row r="37" s="106" customFormat="1" ht="24" customHeight="1"/>
    <row r="38" s="106" customFormat="1" ht="24" customHeight="1"/>
    <row r="39" s="106" customFormat="1" ht="24" customHeight="1"/>
    <row r="40" s="106" customFormat="1" ht="24" customHeight="1"/>
    <row r="41" s="106" customFormat="1" ht="24" customHeight="1"/>
    <row r="42" s="106" customFormat="1" ht="24" customHeight="1"/>
    <row r="43" s="106" customFormat="1" ht="24" customHeight="1"/>
    <row r="44" s="106" customFormat="1" ht="24" customHeight="1"/>
    <row r="45" s="106" customFormat="1" ht="24" customHeight="1"/>
    <row r="46" s="106" customFormat="1" ht="24" customHeight="1"/>
    <row r="47" s="106" customFormat="1" ht="24" customHeight="1"/>
    <row r="48" s="106" customFormat="1" ht="24" customHeight="1"/>
    <row r="49" s="106" customFormat="1" ht="24" customHeight="1"/>
    <row r="50" s="106" customFormat="1" ht="24" customHeight="1"/>
    <row r="51" s="106" customFormat="1" ht="24" customHeight="1"/>
    <row r="52" s="106" customFormat="1" ht="24" customHeight="1"/>
    <row r="53" s="106" customFormat="1" ht="24" customHeight="1"/>
    <row r="54" s="106" customFormat="1" ht="24" customHeight="1"/>
    <row r="55" s="106" customFormat="1" ht="24" customHeight="1"/>
    <row r="56" s="106" customFormat="1" ht="24" customHeight="1"/>
    <row r="57" s="106" customFormat="1" ht="24" customHeight="1"/>
    <row r="58" s="106" customFormat="1" ht="24" customHeight="1"/>
    <row r="59" s="106" customFormat="1" ht="24" customHeight="1"/>
    <row r="60" s="106" customFormat="1" ht="24" customHeight="1"/>
    <row r="61" s="106" customFormat="1" ht="24" customHeight="1"/>
    <row r="62" s="106" customFormat="1" ht="24" customHeight="1"/>
    <row r="63" s="106" customFormat="1" ht="24" customHeight="1"/>
    <row r="64" s="106" customFormat="1" ht="24" customHeight="1"/>
    <row r="65" s="106" customFormat="1" ht="24" customHeight="1"/>
    <row r="66" s="106" customFormat="1" ht="24" customHeight="1"/>
    <row r="67" s="106" customFormat="1" ht="24" customHeight="1"/>
    <row r="68" s="106" customFormat="1" ht="24" customHeight="1"/>
    <row r="69" s="106" customFormat="1" ht="24" customHeight="1"/>
    <row r="70" s="106" customFormat="1" ht="24" customHeight="1"/>
    <row r="71" s="106" customFormat="1" ht="24" customHeight="1"/>
    <row r="72" s="106" customFormat="1" ht="24" customHeight="1"/>
    <row r="73" s="106" customFormat="1" ht="24" customHeight="1"/>
    <row r="74" s="106" customFormat="1" ht="24" customHeight="1"/>
    <row r="75" s="106" customFormat="1" ht="24" customHeight="1"/>
    <row r="76" s="106" customFormat="1" ht="24" customHeight="1"/>
    <row r="77" s="106" customFormat="1" ht="24" customHeight="1"/>
    <row r="78" s="106" customFormat="1" ht="24" customHeight="1"/>
    <row r="79" s="106" customFormat="1" ht="24" customHeight="1"/>
    <row r="80" s="106" customFormat="1" ht="24" customHeight="1"/>
    <row r="81" s="106" customFormat="1" ht="24" customHeight="1"/>
  </sheetData>
  <mergeCells count="1">
    <mergeCell ref="A2:D2"/>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83"/>
  <sheetViews>
    <sheetView showZeros="0" view="pageBreakPreview" zoomScaleNormal="100" workbookViewId="0">
      <selection activeCell="A1" sqref="$A1:$XFD1048576"/>
    </sheetView>
  </sheetViews>
  <sheetFormatPr defaultColWidth="8.88333333333333" defaultRowHeight="14.25"/>
  <cols>
    <col min="1" max="1" width="48.6666666666667" style="82" customWidth="1"/>
    <col min="2" max="5" width="10.6666666666667" style="82" customWidth="1"/>
    <col min="6" max="6" width="9" style="82"/>
    <col min="7" max="7" width="8.88333333333333" style="82"/>
    <col min="8" max="8" width="23" style="82" customWidth="1"/>
    <col min="9" max="10" width="8.88333333333333" style="82"/>
    <col min="11" max="11" width="20.3333333333333" style="82" customWidth="1"/>
    <col min="12" max="12" width="19.225" style="82" customWidth="1"/>
    <col min="13" max="229" width="8.88333333333333" style="82"/>
    <col min="230" max="16384" width="8.88333333333333" style="83"/>
  </cols>
  <sheetData>
    <row r="1" s="1" customFormat="1" ht="24" customHeight="1" spans="1:1">
      <c r="A1" s="1" t="s">
        <v>1436</v>
      </c>
    </row>
    <row r="2" s="79" customFormat="1" ht="42" customHeight="1" spans="1:231">
      <c r="A2" s="84" t="s">
        <v>1437</v>
      </c>
      <c r="B2" s="84"/>
      <c r="C2" s="84"/>
      <c r="D2" s="84"/>
      <c r="E2" s="84"/>
      <c r="HV2" s="99"/>
      <c r="HW2" s="99"/>
    </row>
    <row r="3" s="80" customFormat="1" ht="27" customHeight="1" spans="5:231">
      <c r="E3" s="85" t="s">
        <v>3</v>
      </c>
      <c r="HV3" s="85"/>
      <c r="HW3" s="85"/>
    </row>
    <row r="4" s="81" customFormat="1" ht="30" customHeight="1" spans="1:231">
      <c r="A4" s="86" t="s">
        <v>1438</v>
      </c>
      <c r="B4" s="87" t="s">
        <v>5</v>
      </c>
      <c r="C4" s="87" t="s">
        <v>40</v>
      </c>
      <c r="D4" s="86" t="s">
        <v>7</v>
      </c>
      <c r="E4" s="88" t="s">
        <v>8</v>
      </c>
      <c r="HV4" s="100"/>
      <c r="HW4" s="100"/>
    </row>
    <row r="5" s="81" customFormat="1" ht="24" customHeight="1" spans="1:229">
      <c r="A5" s="89" t="s">
        <v>1439</v>
      </c>
      <c r="B5" s="89"/>
      <c r="C5" s="89"/>
      <c r="D5" s="89"/>
      <c r="E5" s="9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row>
    <row r="6" s="60" customFormat="1" ht="24" customHeight="1" spans="1:231">
      <c r="A6" s="53" t="s">
        <v>1440</v>
      </c>
      <c r="B6" s="53"/>
      <c r="C6" s="53"/>
      <c r="D6" s="53"/>
      <c r="E6" s="91"/>
      <c r="HV6" s="77"/>
      <c r="HW6" s="77"/>
    </row>
    <row r="7" s="60" customFormat="1" ht="24" customHeight="1" spans="1:231">
      <c r="A7" s="69" t="s">
        <v>1441</v>
      </c>
      <c r="B7" s="69"/>
      <c r="C7" s="69"/>
      <c r="D7" s="69"/>
      <c r="E7" s="91"/>
      <c r="HV7" s="77"/>
      <c r="HW7" s="77"/>
    </row>
    <row r="8" s="60" customFormat="1" ht="24" customHeight="1" spans="1:231">
      <c r="A8" s="69" t="s">
        <v>1442</v>
      </c>
      <c r="B8" s="69"/>
      <c r="C8" s="69"/>
      <c r="D8" s="69"/>
      <c r="E8" s="91"/>
      <c r="HV8" s="77"/>
      <c r="HW8" s="77"/>
    </row>
    <row r="9" s="60" customFormat="1" ht="24" customHeight="1" spans="1:231">
      <c r="A9" s="69" t="s">
        <v>1443</v>
      </c>
      <c r="B9" s="69"/>
      <c r="C9" s="69"/>
      <c r="D9" s="69"/>
      <c r="E9" s="91"/>
      <c r="HV9" s="77"/>
      <c r="HW9" s="77"/>
    </row>
    <row r="10" s="60" customFormat="1" ht="24" customHeight="1" spans="1:231">
      <c r="A10" s="92" t="s">
        <v>1444</v>
      </c>
      <c r="B10" s="92"/>
      <c r="C10" s="92"/>
      <c r="D10" s="92"/>
      <c r="E10" s="91"/>
      <c r="HV10" s="77"/>
      <c r="HW10" s="77"/>
    </row>
    <row r="11" s="81" customFormat="1" ht="24" customHeight="1" spans="1:229">
      <c r="A11" s="89" t="s">
        <v>1445</v>
      </c>
      <c r="B11" s="89"/>
      <c r="C11" s="89"/>
      <c r="D11" s="89"/>
      <c r="E11" s="9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row>
    <row r="12" s="60" customFormat="1" ht="24" customHeight="1" spans="1:231">
      <c r="A12" s="53" t="s">
        <v>1446</v>
      </c>
      <c r="B12" s="53"/>
      <c r="C12" s="53"/>
      <c r="D12" s="53"/>
      <c r="E12" s="91"/>
      <c r="I12" s="102"/>
      <c r="HV12" s="77"/>
      <c r="HW12" s="77"/>
    </row>
    <row r="13" s="60" customFormat="1" ht="24" customHeight="1" spans="1:231">
      <c r="A13" s="69" t="s">
        <v>1447</v>
      </c>
      <c r="B13" s="69"/>
      <c r="C13" s="69"/>
      <c r="D13" s="69"/>
      <c r="E13" s="91"/>
      <c r="HV13" s="77"/>
      <c r="HW13" s="77"/>
    </row>
    <row r="14" s="60" customFormat="1" ht="24" customHeight="1" spans="1:231">
      <c r="A14" s="69" t="s">
        <v>1448</v>
      </c>
      <c r="B14" s="69"/>
      <c r="C14" s="69"/>
      <c r="D14" s="69"/>
      <c r="E14" s="91"/>
      <c r="HV14" s="77"/>
      <c r="HW14" s="77"/>
    </row>
    <row r="15" s="60" customFormat="1" ht="24" customHeight="1" spans="1:231">
      <c r="A15" s="69" t="s">
        <v>1449</v>
      </c>
      <c r="B15" s="69"/>
      <c r="C15" s="69"/>
      <c r="D15" s="69"/>
      <c r="E15" s="91"/>
      <c r="HV15" s="77"/>
      <c r="HW15" s="77"/>
    </row>
    <row r="16" s="81" customFormat="1" ht="24" customHeight="1" spans="1:229">
      <c r="A16" s="89" t="s">
        <v>1450</v>
      </c>
      <c r="B16" s="89"/>
      <c r="C16" s="89"/>
      <c r="D16" s="89"/>
      <c r="E16" s="9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row>
    <row r="17" s="60" customFormat="1" ht="24" customHeight="1" spans="1:231">
      <c r="A17" s="53" t="s">
        <v>1451</v>
      </c>
      <c r="B17" s="53"/>
      <c r="C17" s="53"/>
      <c r="D17" s="53"/>
      <c r="E17" s="91"/>
      <c r="HV17" s="77"/>
      <c r="HW17" s="77"/>
    </row>
    <row r="18" s="60" customFormat="1" ht="24" customHeight="1" spans="1:231">
      <c r="A18" s="53" t="s">
        <v>1452</v>
      </c>
      <c r="B18" s="53"/>
      <c r="C18" s="53"/>
      <c r="D18" s="53"/>
      <c r="E18" s="91"/>
      <c r="HV18" s="77"/>
      <c r="HW18" s="77"/>
    </row>
    <row r="19" s="60" customFormat="1" ht="24" customHeight="1" spans="1:231">
      <c r="A19" s="53" t="s">
        <v>1453</v>
      </c>
      <c r="B19" s="53"/>
      <c r="C19" s="53"/>
      <c r="D19" s="53"/>
      <c r="E19" s="91"/>
      <c r="HV19" s="77"/>
      <c r="HW19" s="77"/>
    </row>
    <row r="20" s="60" customFormat="1" ht="24" customHeight="1" spans="1:231">
      <c r="A20" s="53" t="s">
        <v>1454</v>
      </c>
      <c r="B20" s="53"/>
      <c r="C20" s="53"/>
      <c r="D20" s="53"/>
      <c r="E20" s="91"/>
      <c r="HV20" s="77"/>
      <c r="HW20" s="77"/>
    </row>
    <row r="21" s="81" customFormat="1" ht="24" customHeight="1" spans="1:229">
      <c r="A21" s="89" t="s">
        <v>1455</v>
      </c>
      <c r="B21" s="89"/>
      <c r="C21" s="89"/>
      <c r="D21" s="89"/>
      <c r="E21" s="9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row>
    <row r="22" s="60" customFormat="1" ht="24" customHeight="1" spans="1:5">
      <c r="A22" s="53" t="s">
        <v>1456</v>
      </c>
      <c r="B22" s="53"/>
      <c r="C22" s="53"/>
      <c r="D22" s="53"/>
      <c r="E22" s="94"/>
    </row>
    <row r="23" s="60" customFormat="1" ht="24" customHeight="1" spans="1:5">
      <c r="A23" s="53" t="s">
        <v>1457</v>
      </c>
      <c r="B23" s="53"/>
      <c r="C23" s="53"/>
      <c r="D23" s="53"/>
      <c r="E23" s="94"/>
    </row>
    <row r="24" s="60" customFormat="1" ht="24" customHeight="1" spans="1:5">
      <c r="A24" s="53" t="s">
        <v>1458</v>
      </c>
      <c r="B24" s="53"/>
      <c r="C24" s="53"/>
      <c r="D24" s="53"/>
      <c r="E24" s="94"/>
    </row>
    <row r="25" s="60" customFormat="1" ht="24" customHeight="1" spans="1:5">
      <c r="A25" s="53" t="s">
        <v>1459</v>
      </c>
      <c r="B25" s="53"/>
      <c r="C25" s="53"/>
      <c r="D25" s="53"/>
      <c r="E25" s="94"/>
    </row>
    <row r="26" s="60" customFormat="1" ht="24" customHeight="1" spans="1:5">
      <c r="A26" s="53" t="s">
        <v>1460</v>
      </c>
      <c r="B26" s="53"/>
      <c r="C26" s="53"/>
      <c r="D26" s="53"/>
      <c r="E26" s="94"/>
    </row>
    <row r="27" s="81" customFormat="1" ht="24" customHeight="1" spans="1:229">
      <c r="A27" s="66" t="s">
        <v>1461</v>
      </c>
      <c r="B27" s="66">
        <f>SUM(B28:B33)</f>
        <v>13900</v>
      </c>
      <c r="C27" s="66">
        <f>SUM(C28:C33)</f>
        <v>13139</v>
      </c>
      <c r="D27" s="66">
        <f>SUM(D28:D33)</f>
        <v>14223</v>
      </c>
      <c r="E27" s="95">
        <f t="shared" ref="E27:E30" si="0">D27/C27*100</f>
        <v>108.250247355202</v>
      </c>
      <c r="F27" s="60"/>
      <c r="G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row>
    <row r="28" s="60" customFormat="1" ht="24" customHeight="1" spans="1:5">
      <c r="A28" s="53" t="s">
        <v>1462</v>
      </c>
      <c r="B28" s="53">
        <v>6493</v>
      </c>
      <c r="C28" s="53">
        <v>6257</v>
      </c>
      <c r="D28" s="53">
        <v>6878</v>
      </c>
      <c r="E28" s="95">
        <f t="shared" si="0"/>
        <v>109.924884129775</v>
      </c>
    </row>
    <row r="29" s="60" customFormat="1" ht="24" customHeight="1" spans="1:5">
      <c r="A29" s="53" t="s">
        <v>1463</v>
      </c>
      <c r="B29" s="53">
        <v>6945</v>
      </c>
      <c r="C29" s="53">
        <v>6437</v>
      </c>
      <c r="D29" s="53">
        <v>6463</v>
      </c>
      <c r="E29" s="95">
        <f t="shared" si="0"/>
        <v>100.403914867174</v>
      </c>
    </row>
    <row r="30" s="60" customFormat="1" ht="24" customHeight="1" spans="1:5">
      <c r="A30" s="53" t="s">
        <v>1464</v>
      </c>
      <c r="B30" s="53">
        <v>160</v>
      </c>
      <c r="C30" s="53">
        <v>321</v>
      </c>
      <c r="D30" s="53">
        <v>323</v>
      </c>
      <c r="E30" s="95">
        <f t="shared" si="0"/>
        <v>100.623052959502</v>
      </c>
    </row>
    <row r="31" s="60" customFormat="1" ht="24" customHeight="1" spans="1:5">
      <c r="A31" s="53" t="s">
        <v>1465</v>
      </c>
      <c r="B31" s="53">
        <v>252</v>
      </c>
      <c r="C31" s="53"/>
      <c r="D31" s="53">
        <v>434</v>
      </c>
      <c r="E31" s="95"/>
    </row>
    <row r="32" s="60" customFormat="1" ht="24" customHeight="1" spans="1:5">
      <c r="A32" s="53" t="s">
        <v>1466</v>
      </c>
      <c r="B32" s="53"/>
      <c r="C32" s="53"/>
      <c r="D32" s="53"/>
      <c r="E32" s="94"/>
    </row>
    <row r="33" s="60" customFormat="1" ht="24" customHeight="1" spans="1:5">
      <c r="A33" s="53" t="s">
        <v>1467</v>
      </c>
      <c r="B33" s="53">
        <v>50</v>
      </c>
      <c r="C33" s="53">
        <v>124</v>
      </c>
      <c r="D33" s="53">
        <v>125</v>
      </c>
      <c r="E33" s="95">
        <f>D33/C33*100</f>
        <v>100.806451612903</v>
      </c>
    </row>
    <row r="34" s="81" customFormat="1" ht="24" customHeight="1" spans="1:229">
      <c r="A34" s="66" t="s">
        <v>1468</v>
      </c>
      <c r="B34" s="66"/>
      <c r="C34" s="66"/>
      <c r="D34" s="66"/>
      <c r="E34" s="95"/>
      <c r="F34" s="60"/>
      <c r="G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row>
    <row r="35" s="60" customFormat="1" ht="24" customHeight="1" spans="1:5">
      <c r="A35" s="53" t="s">
        <v>1469</v>
      </c>
      <c r="B35" s="53"/>
      <c r="C35" s="53"/>
      <c r="D35" s="53"/>
      <c r="E35" s="94"/>
    </row>
    <row r="36" s="60" customFormat="1" ht="24" customHeight="1" spans="1:5">
      <c r="A36" s="53" t="s">
        <v>1470</v>
      </c>
      <c r="B36" s="53"/>
      <c r="C36" s="53"/>
      <c r="D36" s="53"/>
      <c r="E36" s="94"/>
    </row>
    <row r="37" s="60" customFormat="1" ht="24" customHeight="1" spans="1:5">
      <c r="A37" s="53" t="s">
        <v>1471</v>
      </c>
      <c r="B37" s="53"/>
      <c r="C37" s="53"/>
      <c r="D37" s="53"/>
      <c r="E37" s="94"/>
    </row>
    <row r="38" s="60" customFormat="1" ht="24" customHeight="1" spans="1:5">
      <c r="A38" s="53" t="s">
        <v>1472</v>
      </c>
      <c r="B38" s="53"/>
      <c r="C38" s="53"/>
      <c r="D38" s="53"/>
      <c r="E38" s="94"/>
    </row>
    <row r="39" s="60" customFormat="1" ht="24" customHeight="1" spans="1:5">
      <c r="A39" s="53" t="s">
        <v>1473</v>
      </c>
      <c r="B39" s="53"/>
      <c r="C39" s="53"/>
      <c r="D39" s="53"/>
      <c r="E39" s="94"/>
    </row>
    <row r="40" s="60" customFormat="1" ht="24" customHeight="1" spans="1:5">
      <c r="A40" s="66" t="s">
        <v>1474</v>
      </c>
      <c r="B40" s="66"/>
      <c r="C40" s="66"/>
      <c r="D40" s="66"/>
      <c r="E40" s="95"/>
    </row>
    <row r="41" s="60" customFormat="1" ht="24" customHeight="1" spans="1:5">
      <c r="A41" s="53" t="s">
        <v>1475</v>
      </c>
      <c r="B41" s="53"/>
      <c r="C41" s="53"/>
      <c r="D41" s="53"/>
      <c r="E41" s="94"/>
    </row>
    <row r="42" s="60" customFormat="1" ht="24" customHeight="1" spans="1:5">
      <c r="A42" s="53" t="s">
        <v>1476</v>
      </c>
      <c r="B42" s="53"/>
      <c r="C42" s="53"/>
      <c r="D42" s="53"/>
      <c r="E42" s="94"/>
    </row>
    <row r="43" s="60" customFormat="1" ht="24" customHeight="1" spans="1:5">
      <c r="A43" s="53" t="s">
        <v>1477</v>
      </c>
      <c r="B43" s="53"/>
      <c r="C43" s="53"/>
      <c r="D43" s="53"/>
      <c r="E43" s="94"/>
    </row>
    <row r="44" s="60" customFormat="1" ht="24" customHeight="1" spans="1:5">
      <c r="A44" s="53" t="s">
        <v>1478</v>
      </c>
      <c r="B44" s="53"/>
      <c r="C44" s="53"/>
      <c r="D44" s="53"/>
      <c r="E44" s="94"/>
    </row>
    <row r="45" s="60" customFormat="1" ht="24" customHeight="1" spans="1:5">
      <c r="A45" s="101" t="s">
        <v>1479</v>
      </c>
      <c r="B45" s="93">
        <f>B46</f>
        <v>5</v>
      </c>
      <c r="C45" s="93">
        <f>C46</f>
        <v>37</v>
      </c>
      <c r="D45" s="93">
        <f>D46</f>
        <v>36</v>
      </c>
      <c r="E45" s="95">
        <f t="shared" ref="E45:E48" si="1">D45/C45*100</f>
        <v>97.2972972972973</v>
      </c>
    </row>
    <row r="46" s="60" customFormat="1" ht="24" customHeight="1" spans="1:5">
      <c r="A46" s="97" t="s">
        <v>1480</v>
      </c>
      <c r="B46" s="53">
        <v>5</v>
      </c>
      <c r="C46" s="53">
        <v>37</v>
      </c>
      <c r="D46" s="53">
        <v>36</v>
      </c>
      <c r="E46" s="95">
        <f t="shared" si="1"/>
        <v>97.2972972972973</v>
      </c>
    </row>
    <row r="47" s="60" customFormat="1" ht="24" customHeight="1" spans="1:5">
      <c r="A47" s="53"/>
      <c r="B47" s="53"/>
      <c r="C47" s="53"/>
      <c r="D47" s="53"/>
      <c r="E47" s="94"/>
    </row>
    <row r="48" s="60" customFormat="1" ht="24" customHeight="1" spans="1:5">
      <c r="A48" s="98" t="s">
        <v>1481</v>
      </c>
      <c r="B48" s="98">
        <f>B5+B11+B16+B21+B27+B34+B40+B45</f>
        <v>13905</v>
      </c>
      <c r="C48" s="98">
        <f>C5+C11+C16+C21+C27+C34+C40+C45</f>
        <v>13176</v>
      </c>
      <c r="D48" s="98">
        <f>D5+D11+D16+D21+D27+D34+D40+D45</f>
        <v>14259</v>
      </c>
      <c r="E48" s="95">
        <f t="shared" si="1"/>
        <v>108.219489981785</v>
      </c>
    </row>
    <row r="49" s="60" customFormat="1" ht="43.95" customHeight="1" spans="1:255">
      <c r="A49" s="76" t="s">
        <v>1482</v>
      </c>
      <c r="B49" s="76"/>
      <c r="C49" s="76"/>
      <c r="D49" s="76"/>
      <c r="E49" s="76"/>
      <c r="HV49" s="77"/>
      <c r="HW49" s="77"/>
      <c r="HX49" s="77"/>
      <c r="HY49" s="77"/>
      <c r="HZ49" s="77"/>
      <c r="IA49" s="77"/>
      <c r="IB49" s="77"/>
      <c r="IC49" s="77"/>
      <c r="ID49" s="77"/>
      <c r="IE49" s="77"/>
      <c r="IF49" s="77"/>
      <c r="IG49" s="77"/>
      <c r="IH49" s="77"/>
      <c r="II49" s="77"/>
      <c r="IJ49" s="77"/>
      <c r="IK49" s="77"/>
      <c r="IL49" s="77"/>
      <c r="IM49" s="77"/>
      <c r="IN49" s="77"/>
      <c r="IO49" s="77"/>
      <c r="IP49" s="77"/>
      <c r="IQ49" s="77"/>
      <c r="IR49" s="77"/>
      <c r="IS49" s="77"/>
      <c r="IT49" s="77"/>
      <c r="IU49" s="77"/>
    </row>
    <row r="50" s="77" customFormat="1" ht="24" customHeight="1" spans="1:229">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c r="FS50" s="60"/>
      <c r="FT50" s="60"/>
      <c r="FU50" s="60"/>
      <c r="FV50" s="60"/>
      <c r="FW50" s="60"/>
      <c r="FX50" s="60"/>
      <c r="FY50" s="60"/>
      <c r="FZ50" s="60"/>
      <c r="GA50" s="60"/>
      <c r="GB50" s="60"/>
      <c r="GC50" s="60"/>
      <c r="GD50" s="60"/>
      <c r="GE50" s="60"/>
      <c r="GF50" s="60"/>
      <c r="GG50" s="60"/>
      <c r="GH50" s="60"/>
      <c r="GI50" s="60"/>
      <c r="GJ50" s="60"/>
      <c r="GK50" s="60"/>
      <c r="GL50" s="60"/>
      <c r="GM50" s="60"/>
      <c r="GN50" s="60"/>
      <c r="GO50" s="60"/>
      <c r="GP50" s="60"/>
      <c r="GQ50" s="60"/>
      <c r="GR50" s="60"/>
      <c r="GS50" s="60"/>
      <c r="GT50" s="60"/>
      <c r="GU50" s="60"/>
      <c r="GV50" s="60"/>
      <c r="GW50" s="60"/>
      <c r="GX50" s="60"/>
      <c r="GY50" s="60"/>
      <c r="GZ50" s="60"/>
      <c r="HA50" s="60"/>
      <c r="HB50" s="60"/>
      <c r="HC50" s="60"/>
      <c r="HD50" s="60"/>
      <c r="HE50" s="60"/>
      <c r="HF50" s="60"/>
      <c r="HG50" s="60"/>
      <c r="HH50" s="60"/>
      <c r="HI50" s="60"/>
      <c r="HJ50" s="60"/>
      <c r="HK50" s="60"/>
      <c r="HL50" s="60"/>
      <c r="HM50" s="60"/>
      <c r="HN50" s="60"/>
      <c r="HO50" s="60"/>
      <c r="HP50" s="60"/>
      <c r="HQ50" s="60"/>
      <c r="HR50" s="60"/>
      <c r="HS50" s="60"/>
      <c r="HT50" s="60"/>
      <c r="HU50" s="60"/>
    </row>
    <row r="51" s="77" customFormat="1" ht="24" customHeight="1" spans="1:229">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c r="FO51" s="60"/>
      <c r="FP51" s="60"/>
      <c r="FQ51" s="60"/>
      <c r="FR51" s="60"/>
      <c r="FS51" s="60"/>
      <c r="FT51" s="60"/>
      <c r="FU51" s="60"/>
      <c r="FV51" s="60"/>
      <c r="FW51" s="60"/>
      <c r="FX51" s="60"/>
      <c r="FY51" s="60"/>
      <c r="FZ51" s="60"/>
      <c r="GA51" s="60"/>
      <c r="GB51" s="60"/>
      <c r="GC51" s="60"/>
      <c r="GD51" s="60"/>
      <c r="GE51" s="60"/>
      <c r="GF51" s="60"/>
      <c r="GG51" s="60"/>
      <c r="GH51" s="60"/>
      <c r="GI51" s="60"/>
      <c r="GJ51" s="60"/>
      <c r="GK51" s="60"/>
      <c r="GL51" s="60"/>
      <c r="GM51" s="60"/>
      <c r="GN51" s="60"/>
      <c r="GO51" s="60"/>
      <c r="GP51" s="60"/>
      <c r="GQ51" s="60"/>
      <c r="GR51" s="60"/>
      <c r="GS51" s="60"/>
      <c r="GT51" s="60"/>
      <c r="GU51" s="60"/>
      <c r="GV51" s="60"/>
      <c r="GW51" s="60"/>
      <c r="GX51" s="60"/>
      <c r="GY51" s="60"/>
      <c r="GZ51" s="60"/>
      <c r="HA51" s="60"/>
      <c r="HB51" s="60"/>
      <c r="HC51" s="60"/>
      <c r="HD51" s="60"/>
      <c r="HE51" s="60"/>
      <c r="HF51" s="60"/>
      <c r="HG51" s="60"/>
      <c r="HH51" s="60"/>
      <c r="HI51" s="60"/>
      <c r="HJ51" s="60"/>
      <c r="HK51" s="60"/>
      <c r="HL51" s="60"/>
      <c r="HM51" s="60"/>
      <c r="HN51" s="60"/>
      <c r="HO51" s="60"/>
      <c r="HP51" s="60"/>
      <c r="HQ51" s="60"/>
      <c r="HR51" s="60"/>
      <c r="HS51" s="60"/>
      <c r="HT51" s="60"/>
      <c r="HU51" s="60"/>
    </row>
    <row r="52" s="77" customFormat="1" ht="24" customHeight="1" spans="1:229">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c r="FY52" s="60"/>
      <c r="FZ52" s="60"/>
      <c r="GA52" s="60"/>
      <c r="GB52" s="60"/>
      <c r="GC52" s="60"/>
      <c r="GD52" s="60"/>
      <c r="GE52" s="60"/>
      <c r="GF52" s="60"/>
      <c r="GG52" s="60"/>
      <c r="GH52" s="60"/>
      <c r="GI52" s="60"/>
      <c r="GJ52" s="60"/>
      <c r="GK52" s="60"/>
      <c r="GL52" s="60"/>
      <c r="GM52" s="60"/>
      <c r="GN52" s="60"/>
      <c r="GO52" s="60"/>
      <c r="GP52" s="60"/>
      <c r="GQ52" s="60"/>
      <c r="GR52" s="60"/>
      <c r="GS52" s="60"/>
      <c r="GT52" s="60"/>
      <c r="GU52" s="60"/>
      <c r="GV52" s="60"/>
      <c r="GW52" s="60"/>
      <c r="GX52" s="60"/>
      <c r="GY52" s="60"/>
      <c r="GZ52" s="60"/>
      <c r="HA52" s="60"/>
      <c r="HB52" s="60"/>
      <c r="HC52" s="60"/>
      <c r="HD52" s="60"/>
      <c r="HE52" s="60"/>
      <c r="HF52" s="60"/>
      <c r="HG52" s="60"/>
      <c r="HH52" s="60"/>
      <c r="HI52" s="60"/>
      <c r="HJ52" s="60"/>
      <c r="HK52" s="60"/>
      <c r="HL52" s="60"/>
      <c r="HM52" s="60"/>
      <c r="HN52" s="60"/>
      <c r="HO52" s="60"/>
      <c r="HP52" s="60"/>
      <c r="HQ52" s="60"/>
      <c r="HR52" s="60"/>
      <c r="HS52" s="60"/>
      <c r="HT52" s="60"/>
      <c r="HU52" s="60"/>
    </row>
    <row r="53" s="77" customFormat="1" ht="24" customHeight="1" spans="1:229">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c r="GS53" s="60"/>
      <c r="GT53" s="60"/>
      <c r="GU53" s="60"/>
      <c r="GV53" s="60"/>
      <c r="GW53" s="60"/>
      <c r="GX53" s="60"/>
      <c r="GY53" s="60"/>
      <c r="GZ53" s="60"/>
      <c r="HA53" s="60"/>
      <c r="HB53" s="60"/>
      <c r="HC53" s="60"/>
      <c r="HD53" s="60"/>
      <c r="HE53" s="60"/>
      <c r="HF53" s="60"/>
      <c r="HG53" s="60"/>
      <c r="HH53" s="60"/>
      <c r="HI53" s="60"/>
      <c r="HJ53" s="60"/>
      <c r="HK53" s="60"/>
      <c r="HL53" s="60"/>
      <c r="HM53" s="60"/>
      <c r="HN53" s="60"/>
      <c r="HO53" s="60"/>
      <c r="HP53" s="60"/>
      <c r="HQ53" s="60"/>
      <c r="HR53" s="60"/>
      <c r="HS53" s="60"/>
      <c r="HT53" s="60"/>
      <c r="HU53" s="60"/>
    </row>
    <row r="54" s="77" customFormat="1" ht="24" customHeight="1" spans="1:229">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c r="GS54" s="60"/>
      <c r="GT54" s="60"/>
      <c r="GU54" s="60"/>
      <c r="GV54" s="60"/>
      <c r="GW54" s="60"/>
      <c r="GX54" s="60"/>
      <c r="GY54" s="60"/>
      <c r="GZ54" s="60"/>
      <c r="HA54" s="60"/>
      <c r="HB54" s="60"/>
      <c r="HC54" s="60"/>
      <c r="HD54" s="60"/>
      <c r="HE54" s="60"/>
      <c r="HF54" s="60"/>
      <c r="HG54" s="60"/>
      <c r="HH54" s="60"/>
      <c r="HI54" s="60"/>
      <c r="HJ54" s="60"/>
      <c r="HK54" s="60"/>
      <c r="HL54" s="60"/>
      <c r="HM54" s="60"/>
      <c r="HN54" s="60"/>
      <c r="HO54" s="60"/>
      <c r="HP54" s="60"/>
      <c r="HQ54" s="60"/>
      <c r="HR54" s="60"/>
      <c r="HS54" s="60"/>
      <c r="HT54" s="60"/>
      <c r="HU54" s="60"/>
    </row>
    <row r="55" s="77" customFormat="1" ht="24" customHeight="1" spans="1:229">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row>
    <row r="56" s="77" customFormat="1" ht="24" customHeight="1" spans="1:229">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row>
    <row r="57" s="77" customFormat="1" ht="24" customHeight="1" spans="1:229">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row>
    <row r="58" s="77" customFormat="1" ht="24" customHeight="1" spans="1:229">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60"/>
      <c r="EV58" s="60"/>
      <c r="EW58" s="60"/>
      <c r="EX58" s="60"/>
      <c r="EY58" s="60"/>
      <c r="EZ58" s="60"/>
      <c r="FA58" s="60"/>
      <c r="FB58" s="60"/>
      <c r="FC58" s="60"/>
      <c r="FD58" s="60"/>
      <c r="FE58" s="60"/>
      <c r="FF58" s="60"/>
      <c r="FG58" s="60"/>
      <c r="FH58" s="60"/>
      <c r="FI58" s="60"/>
      <c r="FJ58" s="60"/>
      <c r="FK58" s="60"/>
      <c r="FL58" s="60"/>
      <c r="FM58" s="60"/>
      <c r="FN58" s="60"/>
      <c r="FO58" s="60"/>
      <c r="FP58" s="60"/>
      <c r="FQ58" s="60"/>
      <c r="FR58" s="60"/>
      <c r="FS58" s="60"/>
      <c r="FT58" s="60"/>
      <c r="FU58" s="60"/>
      <c r="FV58" s="60"/>
      <c r="FW58" s="60"/>
      <c r="FX58" s="60"/>
      <c r="FY58" s="60"/>
      <c r="FZ58" s="60"/>
      <c r="GA58" s="60"/>
      <c r="GB58" s="60"/>
      <c r="GC58" s="60"/>
      <c r="GD58" s="60"/>
      <c r="GE58" s="60"/>
      <c r="GF58" s="60"/>
      <c r="GG58" s="60"/>
      <c r="GH58" s="60"/>
      <c r="GI58" s="60"/>
      <c r="GJ58" s="60"/>
      <c r="GK58" s="60"/>
      <c r="GL58" s="60"/>
      <c r="GM58" s="60"/>
      <c r="GN58" s="60"/>
      <c r="GO58" s="60"/>
      <c r="GP58" s="60"/>
      <c r="GQ58" s="60"/>
      <c r="GR58" s="60"/>
      <c r="GS58" s="60"/>
      <c r="GT58" s="60"/>
      <c r="GU58" s="60"/>
      <c r="GV58" s="60"/>
      <c r="GW58" s="60"/>
      <c r="GX58" s="60"/>
      <c r="GY58" s="60"/>
      <c r="GZ58" s="60"/>
      <c r="HA58" s="60"/>
      <c r="HB58" s="60"/>
      <c r="HC58" s="60"/>
      <c r="HD58" s="60"/>
      <c r="HE58" s="60"/>
      <c r="HF58" s="60"/>
      <c r="HG58" s="60"/>
      <c r="HH58" s="60"/>
      <c r="HI58" s="60"/>
      <c r="HJ58" s="60"/>
      <c r="HK58" s="60"/>
      <c r="HL58" s="60"/>
      <c r="HM58" s="60"/>
      <c r="HN58" s="60"/>
      <c r="HO58" s="60"/>
      <c r="HP58" s="60"/>
      <c r="HQ58" s="60"/>
      <c r="HR58" s="60"/>
      <c r="HS58" s="60"/>
      <c r="HT58" s="60"/>
      <c r="HU58" s="60"/>
    </row>
    <row r="59" s="77" customFormat="1" ht="24" customHeight="1" spans="1:229">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row>
    <row r="60" s="77" customFormat="1" ht="24" customHeight="1" spans="1:229">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row>
    <row r="61" s="77" customFormat="1" ht="24" customHeight="1" spans="1:229">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c r="FS61" s="60"/>
      <c r="FT61" s="60"/>
      <c r="FU61" s="60"/>
      <c r="FV61" s="60"/>
      <c r="FW61" s="60"/>
      <c r="FX61" s="60"/>
      <c r="FY61" s="60"/>
      <c r="FZ61" s="60"/>
      <c r="GA61" s="60"/>
      <c r="GB61" s="60"/>
      <c r="GC61" s="60"/>
      <c r="GD61" s="60"/>
      <c r="GE61" s="60"/>
      <c r="GF61" s="60"/>
      <c r="GG61" s="60"/>
      <c r="GH61" s="60"/>
      <c r="GI61" s="60"/>
      <c r="GJ61" s="60"/>
      <c r="GK61" s="60"/>
      <c r="GL61" s="60"/>
      <c r="GM61" s="60"/>
      <c r="GN61" s="60"/>
      <c r="GO61" s="60"/>
      <c r="GP61" s="60"/>
      <c r="GQ61" s="60"/>
      <c r="GR61" s="60"/>
      <c r="GS61" s="60"/>
      <c r="GT61" s="60"/>
      <c r="GU61" s="60"/>
      <c r="GV61" s="60"/>
      <c r="GW61" s="60"/>
      <c r="GX61" s="60"/>
      <c r="GY61" s="60"/>
      <c r="GZ61" s="60"/>
      <c r="HA61" s="60"/>
      <c r="HB61" s="60"/>
      <c r="HC61" s="60"/>
      <c r="HD61" s="60"/>
      <c r="HE61" s="60"/>
      <c r="HF61" s="60"/>
      <c r="HG61" s="60"/>
      <c r="HH61" s="60"/>
      <c r="HI61" s="60"/>
      <c r="HJ61" s="60"/>
      <c r="HK61" s="60"/>
      <c r="HL61" s="60"/>
      <c r="HM61" s="60"/>
      <c r="HN61" s="60"/>
      <c r="HO61" s="60"/>
      <c r="HP61" s="60"/>
      <c r="HQ61" s="60"/>
      <c r="HR61" s="60"/>
      <c r="HS61" s="60"/>
      <c r="HT61" s="60"/>
      <c r="HU61" s="60"/>
    </row>
    <row r="62" s="77" customFormat="1" ht="24" customHeight="1" spans="1:229">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row>
    <row r="63" s="77" customFormat="1" ht="24" customHeight="1" spans="1:229">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c r="FU63" s="60"/>
      <c r="FV63" s="60"/>
      <c r="FW63" s="60"/>
      <c r="FX63" s="60"/>
      <c r="FY63" s="60"/>
      <c r="FZ63" s="60"/>
      <c r="GA63" s="60"/>
      <c r="GB63" s="60"/>
      <c r="GC63" s="60"/>
      <c r="GD63" s="60"/>
      <c r="GE63" s="60"/>
      <c r="GF63" s="60"/>
      <c r="GG63" s="60"/>
      <c r="GH63" s="60"/>
      <c r="GI63" s="60"/>
      <c r="GJ63" s="60"/>
      <c r="GK63" s="60"/>
      <c r="GL63" s="60"/>
      <c r="GM63" s="60"/>
      <c r="GN63" s="60"/>
      <c r="GO63" s="60"/>
      <c r="GP63" s="60"/>
      <c r="GQ63" s="60"/>
      <c r="GR63" s="60"/>
      <c r="GS63" s="60"/>
      <c r="GT63" s="60"/>
      <c r="GU63" s="60"/>
      <c r="GV63" s="60"/>
      <c r="GW63" s="60"/>
      <c r="GX63" s="60"/>
      <c r="GY63" s="60"/>
      <c r="GZ63" s="60"/>
      <c r="HA63" s="60"/>
      <c r="HB63" s="60"/>
      <c r="HC63" s="60"/>
      <c r="HD63" s="60"/>
      <c r="HE63" s="60"/>
      <c r="HF63" s="60"/>
      <c r="HG63" s="60"/>
      <c r="HH63" s="60"/>
      <c r="HI63" s="60"/>
      <c r="HJ63" s="60"/>
      <c r="HK63" s="60"/>
      <c r="HL63" s="60"/>
      <c r="HM63" s="60"/>
      <c r="HN63" s="60"/>
      <c r="HO63" s="60"/>
      <c r="HP63" s="60"/>
      <c r="HQ63" s="60"/>
      <c r="HR63" s="60"/>
      <c r="HS63" s="60"/>
      <c r="HT63" s="60"/>
      <c r="HU63" s="60"/>
    </row>
    <row r="64" s="77" customFormat="1" ht="24" customHeight="1" spans="1:229">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c r="FW64" s="60"/>
      <c r="FX64" s="60"/>
      <c r="FY64" s="60"/>
      <c r="FZ64" s="60"/>
      <c r="GA64" s="60"/>
      <c r="GB64" s="60"/>
      <c r="GC64" s="60"/>
      <c r="GD64" s="60"/>
      <c r="GE64" s="60"/>
      <c r="GF64" s="60"/>
      <c r="GG64" s="60"/>
      <c r="GH64" s="60"/>
      <c r="GI64" s="60"/>
      <c r="GJ64" s="60"/>
      <c r="GK64" s="60"/>
      <c r="GL64" s="60"/>
      <c r="GM64" s="60"/>
      <c r="GN64" s="60"/>
      <c r="GO64" s="60"/>
      <c r="GP64" s="60"/>
      <c r="GQ64" s="60"/>
      <c r="GR64" s="60"/>
      <c r="GS64" s="60"/>
      <c r="GT64" s="60"/>
      <c r="GU64" s="60"/>
      <c r="GV64" s="60"/>
      <c r="GW64" s="60"/>
      <c r="GX64" s="60"/>
      <c r="GY64" s="60"/>
      <c r="GZ64" s="60"/>
      <c r="HA64" s="60"/>
      <c r="HB64" s="60"/>
      <c r="HC64" s="60"/>
      <c r="HD64" s="60"/>
      <c r="HE64" s="60"/>
      <c r="HF64" s="60"/>
      <c r="HG64" s="60"/>
      <c r="HH64" s="60"/>
      <c r="HI64" s="60"/>
      <c r="HJ64" s="60"/>
      <c r="HK64" s="60"/>
      <c r="HL64" s="60"/>
      <c r="HM64" s="60"/>
      <c r="HN64" s="60"/>
      <c r="HO64" s="60"/>
      <c r="HP64" s="60"/>
      <c r="HQ64" s="60"/>
      <c r="HR64" s="60"/>
      <c r="HS64" s="60"/>
      <c r="HT64" s="60"/>
      <c r="HU64" s="60"/>
    </row>
    <row r="65" s="77" customFormat="1" ht="24" customHeight="1" spans="1:229">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60"/>
      <c r="FH65" s="60"/>
      <c r="FI65" s="60"/>
      <c r="FJ65" s="60"/>
      <c r="FK65" s="60"/>
      <c r="FL65" s="60"/>
      <c r="FM65" s="60"/>
      <c r="FN65" s="60"/>
      <c r="FO65" s="60"/>
      <c r="FP65" s="60"/>
      <c r="FQ65" s="60"/>
      <c r="FR65" s="60"/>
      <c r="FS65" s="60"/>
      <c r="FT65" s="60"/>
      <c r="FU65" s="60"/>
      <c r="FV65" s="60"/>
      <c r="FW65" s="60"/>
      <c r="FX65" s="60"/>
      <c r="FY65" s="60"/>
      <c r="FZ65" s="60"/>
      <c r="GA65" s="60"/>
      <c r="GB65" s="60"/>
      <c r="GC65" s="60"/>
      <c r="GD65" s="60"/>
      <c r="GE65" s="60"/>
      <c r="GF65" s="60"/>
      <c r="GG65" s="60"/>
      <c r="GH65" s="60"/>
      <c r="GI65" s="60"/>
      <c r="GJ65" s="60"/>
      <c r="GK65" s="60"/>
      <c r="GL65" s="60"/>
      <c r="GM65" s="60"/>
      <c r="GN65" s="60"/>
      <c r="GO65" s="60"/>
      <c r="GP65" s="60"/>
      <c r="GQ65" s="60"/>
      <c r="GR65" s="60"/>
      <c r="GS65" s="60"/>
      <c r="GT65" s="60"/>
      <c r="GU65" s="60"/>
      <c r="GV65" s="60"/>
      <c r="GW65" s="60"/>
      <c r="GX65" s="60"/>
      <c r="GY65" s="60"/>
      <c r="GZ65" s="60"/>
      <c r="HA65" s="60"/>
      <c r="HB65" s="60"/>
      <c r="HC65" s="60"/>
      <c r="HD65" s="60"/>
      <c r="HE65" s="60"/>
      <c r="HF65" s="60"/>
      <c r="HG65" s="60"/>
      <c r="HH65" s="60"/>
      <c r="HI65" s="60"/>
      <c r="HJ65" s="60"/>
      <c r="HK65" s="60"/>
      <c r="HL65" s="60"/>
      <c r="HM65" s="60"/>
      <c r="HN65" s="60"/>
      <c r="HO65" s="60"/>
      <c r="HP65" s="60"/>
      <c r="HQ65" s="60"/>
      <c r="HR65" s="60"/>
      <c r="HS65" s="60"/>
      <c r="HT65" s="60"/>
      <c r="HU65" s="60"/>
    </row>
    <row r="66" s="77" customFormat="1" ht="24" customHeight="1" spans="1:229">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c r="EE66" s="60"/>
      <c r="EF66" s="60"/>
      <c r="EG66" s="60"/>
      <c r="EH66" s="60"/>
      <c r="EI66" s="60"/>
      <c r="EJ66" s="60"/>
      <c r="EK66" s="60"/>
      <c r="EL66" s="60"/>
      <c r="EM66" s="60"/>
      <c r="EN66" s="60"/>
      <c r="EO66" s="60"/>
      <c r="EP66" s="60"/>
      <c r="EQ66" s="60"/>
      <c r="ER66" s="60"/>
      <c r="ES66" s="60"/>
      <c r="ET66" s="60"/>
      <c r="EU66" s="60"/>
      <c r="EV66" s="60"/>
      <c r="EW66" s="60"/>
      <c r="EX66" s="60"/>
      <c r="EY66" s="60"/>
      <c r="EZ66" s="60"/>
      <c r="FA66" s="60"/>
      <c r="FB66" s="60"/>
      <c r="FC66" s="60"/>
      <c r="FD66" s="60"/>
      <c r="FE66" s="60"/>
      <c r="FF66" s="60"/>
      <c r="FG66" s="60"/>
      <c r="FH66" s="60"/>
      <c r="FI66" s="60"/>
      <c r="FJ66" s="60"/>
      <c r="FK66" s="60"/>
      <c r="FL66" s="60"/>
      <c r="FM66" s="60"/>
      <c r="FN66" s="60"/>
      <c r="FO66" s="60"/>
      <c r="FP66" s="60"/>
      <c r="FQ66" s="60"/>
      <c r="FR66" s="60"/>
      <c r="FS66" s="60"/>
      <c r="FT66" s="60"/>
      <c r="FU66" s="60"/>
      <c r="FV66" s="60"/>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0"/>
      <c r="GX66" s="60"/>
      <c r="GY66" s="60"/>
      <c r="GZ66" s="60"/>
      <c r="HA66" s="60"/>
      <c r="HB66" s="60"/>
      <c r="HC66" s="60"/>
      <c r="HD66" s="60"/>
      <c r="HE66" s="60"/>
      <c r="HF66" s="60"/>
      <c r="HG66" s="60"/>
      <c r="HH66" s="60"/>
      <c r="HI66" s="60"/>
      <c r="HJ66" s="60"/>
      <c r="HK66" s="60"/>
      <c r="HL66" s="60"/>
      <c r="HM66" s="60"/>
      <c r="HN66" s="60"/>
      <c r="HO66" s="60"/>
      <c r="HP66" s="60"/>
      <c r="HQ66" s="60"/>
      <c r="HR66" s="60"/>
      <c r="HS66" s="60"/>
      <c r="HT66" s="60"/>
      <c r="HU66" s="60"/>
    </row>
    <row r="67" s="77" customFormat="1" ht="24" customHeight="1" spans="1:229">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c r="FS67" s="60"/>
      <c r="FT67" s="60"/>
      <c r="FU67" s="60"/>
      <c r="FV67" s="60"/>
      <c r="FW67" s="60"/>
      <c r="FX67" s="60"/>
      <c r="FY67" s="60"/>
      <c r="FZ67" s="60"/>
      <c r="GA67" s="60"/>
      <c r="GB67" s="60"/>
      <c r="GC67" s="60"/>
      <c r="GD67" s="60"/>
      <c r="GE67" s="60"/>
      <c r="GF67" s="60"/>
      <c r="GG67" s="60"/>
      <c r="GH67" s="60"/>
      <c r="GI67" s="60"/>
      <c r="GJ67" s="60"/>
      <c r="GK67" s="60"/>
      <c r="GL67" s="60"/>
      <c r="GM67" s="60"/>
      <c r="GN67" s="60"/>
      <c r="GO67" s="60"/>
      <c r="GP67" s="60"/>
      <c r="GQ67" s="60"/>
      <c r="GR67" s="60"/>
      <c r="GS67" s="60"/>
      <c r="GT67" s="60"/>
      <c r="GU67" s="60"/>
      <c r="GV67" s="60"/>
      <c r="GW67" s="60"/>
      <c r="GX67" s="60"/>
      <c r="GY67" s="60"/>
      <c r="GZ67" s="60"/>
      <c r="HA67" s="60"/>
      <c r="HB67" s="60"/>
      <c r="HC67" s="60"/>
      <c r="HD67" s="60"/>
      <c r="HE67" s="60"/>
      <c r="HF67" s="60"/>
      <c r="HG67" s="60"/>
      <c r="HH67" s="60"/>
      <c r="HI67" s="60"/>
      <c r="HJ67" s="60"/>
      <c r="HK67" s="60"/>
      <c r="HL67" s="60"/>
      <c r="HM67" s="60"/>
      <c r="HN67" s="60"/>
      <c r="HO67" s="60"/>
      <c r="HP67" s="60"/>
      <c r="HQ67" s="60"/>
      <c r="HR67" s="60"/>
      <c r="HS67" s="60"/>
      <c r="HT67" s="60"/>
      <c r="HU67" s="60"/>
    </row>
    <row r="68" s="77" customFormat="1" ht="24" customHeight="1" spans="1:229">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c r="FS68" s="60"/>
      <c r="FT68" s="60"/>
      <c r="FU68" s="60"/>
      <c r="FV68" s="60"/>
      <c r="FW68" s="60"/>
      <c r="FX68" s="60"/>
      <c r="FY68" s="60"/>
      <c r="FZ68" s="60"/>
      <c r="GA68" s="60"/>
      <c r="GB68" s="60"/>
      <c r="GC68" s="60"/>
      <c r="GD68" s="60"/>
      <c r="GE68" s="60"/>
      <c r="GF68" s="60"/>
      <c r="GG68" s="60"/>
      <c r="GH68" s="60"/>
      <c r="GI68" s="60"/>
      <c r="GJ68" s="60"/>
      <c r="GK68" s="60"/>
      <c r="GL68" s="60"/>
      <c r="GM68" s="60"/>
      <c r="GN68" s="60"/>
      <c r="GO68" s="60"/>
      <c r="GP68" s="60"/>
      <c r="GQ68" s="60"/>
      <c r="GR68" s="60"/>
      <c r="GS68" s="60"/>
      <c r="GT68" s="60"/>
      <c r="GU68" s="60"/>
      <c r="GV68" s="60"/>
      <c r="GW68" s="60"/>
      <c r="GX68" s="60"/>
      <c r="GY68" s="60"/>
      <c r="GZ68" s="60"/>
      <c r="HA68" s="60"/>
      <c r="HB68" s="60"/>
      <c r="HC68" s="60"/>
      <c r="HD68" s="60"/>
      <c r="HE68" s="60"/>
      <c r="HF68" s="60"/>
      <c r="HG68" s="60"/>
      <c r="HH68" s="60"/>
      <c r="HI68" s="60"/>
      <c r="HJ68" s="60"/>
      <c r="HK68" s="60"/>
      <c r="HL68" s="60"/>
      <c r="HM68" s="60"/>
      <c r="HN68" s="60"/>
      <c r="HO68" s="60"/>
      <c r="HP68" s="60"/>
      <c r="HQ68" s="60"/>
      <c r="HR68" s="60"/>
      <c r="HS68" s="60"/>
      <c r="HT68" s="60"/>
      <c r="HU68" s="60"/>
    </row>
    <row r="69" s="77" customFormat="1" ht="24" customHeight="1" spans="1:229">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c r="EN69" s="60"/>
      <c r="EO69" s="60"/>
      <c r="EP69" s="60"/>
      <c r="EQ69" s="60"/>
      <c r="ER69" s="60"/>
      <c r="ES69" s="60"/>
      <c r="ET69" s="60"/>
      <c r="EU69" s="60"/>
      <c r="EV69" s="60"/>
      <c r="EW69" s="60"/>
      <c r="EX69" s="60"/>
      <c r="EY69" s="60"/>
      <c r="EZ69" s="60"/>
      <c r="FA69" s="60"/>
      <c r="FB69" s="60"/>
      <c r="FC69" s="60"/>
      <c r="FD69" s="60"/>
      <c r="FE69" s="60"/>
      <c r="FF69" s="60"/>
      <c r="FG69" s="60"/>
      <c r="FH69" s="60"/>
      <c r="FI69" s="60"/>
      <c r="FJ69" s="60"/>
      <c r="FK69" s="60"/>
      <c r="FL69" s="60"/>
      <c r="FM69" s="60"/>
      <c r="FN69" s="60"/>
      <c r="FO69" s="60"/>
      <c r="FP69" s="60"/>
      <c r="FQ69" s="60"/>
      <c r="FR69" s="60"/>
      <c r="FS69" s="60"/>
      <c r="FT69" s="60"/>
      <c r="FU69" s="60"/>
      <c r="FV69" s="60"/>
      <c r="FW69" s="60"/>
      <c r="FX69" s="60"/>
      <c r="FY69" s="60"/>
      <c r="FZ69" s="60"/>
      <c r="GA69" s="60"/>
      <c r="GB69" s="60"/>
      <c r="GC69" s="60"/>
      <c r="GD69" s="60"/>
      <c r="GE69" s="60"/>
      <c r="GF69" s="60"/>
      <c r="GG69" s="60"/>
      <c r="GH69" s="60"/>
      <c r="GI69" s="60"/>
      <c r="GJ69" s="60"/>
      <c r="GK69" s="60"/>
      <c r="GL69" s="60"/>
      <c r="GM69" s="60"/>
      <c r="GN69" s="60"/>
      <c r="GO69" s="60"/>
      <c r="GP69" s="60"/>
      <c r="GQ69" s="60"/>
      <c r="GR69" s="60"/>
      <c r="GS69" s="60"/>
      <c r="GT69" s="60"/>
      <c r="GU69" s="60"/>
      <c r="GV69" s="60"/>
      <c r="GW69" s="60"/>
      <c r="GX69" s="60"/>
      <c r="GY69" s="60"/>
      <c r="GZ69" s="60"/>
      <c r="HA69" s="60"/>
      <c r="HB69" s="60"/>
      <c r="HC69" s="60"/>
      <c r="HD69" s="60"/>
      <c r="HE69" s="60"/>
      <c r="HF69" s="60"/>
      <c r="HG69" s="60"/>
      <c r="HH69" s="60"/>
      <c r="HI69" s="60"/>
      <c r="HJ69" s="60"/>
      <c r="HK69" s="60"/>
      <c r="HL69" s="60"/>
      <c r="HM69" s="60"/>
      <c r="HN69" s="60"/>
      <c r="HO69" s="60"/>
      <c r="HP69" s="60"/>
      <c r="HQ69" s="60"/>
      <c r="HR69" s="60"/>
      <c r="HS69" s="60"/>
      <c r="HT69" s="60"/>
      <c r="HU69" s="60"/>
    </row>
    <row r="70" s="77" customFormat="1" ht="24" customHeight="1" spans="1:229">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60"/>
      <c r="FH70" s="60"/>
      <c r="FI70" s="60"/>
      <c r="FJ70" s="60"/>
      <c r="FK70" s="60"/>
      <c r="FL70" s="60"/>
      <c r="FM70" s="60"/>
      <c r="FN70" s="60"/>
      <c r="FO70" s="60"/>
      <c r="FP70" s="60"/>
      <c r="FQ70" s="60"/>
      <c r="FR70" s="60"/>
      <c r="FS70" s="60"/>
      <c r="FT70" s="60"/>
      <c r="FU70" s="60"/>
      <c r="FV70" s="60"/>
      <c r="FW70" s="60"/>
      <c r="FX70" s="60"/>
      <c r="FY70" s="60"/>
      <c r="FZ70" s="60"/>
      <c r="GA70" s="60"/>
      <c r="GB70" s="60"/>
      <c r="GC70" s="60"/>
      <c r="GD70" s="60"/>
      <c r="GE70" s="60"/>
      <c r="GF70" s="60"/>
      <c r="GG70" s="60"/>
      <c r="GH70" s="60"/>
      <c r="GI70" s="60"/>
      <c r="GJ70" s="60"/>
      <c r="GK70" s="60"/>
      <c r="GL70" s="60"/>
      <c r="GM70" s="60"/>
      <c r="GN70" s="60"/>
      <c r="GO70" s="60"/>
      <c r="GP70" s="60"/>
      <c r="GQ70" s="60"/>
      <c r="GR70" s="60"/>
      <c r="GS70" s="60"/>
      <c r="GT70" s="60"/>
      <c r="GU70" s="60"/>
      <c r="GV70" s="60"/>
      <c r="GW70" s="60"/>
      <c r="GX70" s="60"/>
      <c r="GY70" s="60"/>
      <c r="GZ70" s="60"/>
      <c r="HA70" s="60"/>
      <c r="HB70" s="60"/>
      <c r="HC70" s="60"/>
      <c r="HD70" s="60"/>
      <c r="HE70" s="60"/>
      <c r="HF70" s="60"/>
      <c r="HG70" s="60"/>
      <c r="HH70" s="60"/>
      <c r="HI70" s="60"/>
      <c r="HJ70" s="60"/>
      <c r="HK70" s="60"/>
      <c r="HL70" s="60"/>
      <c r="HM70" s="60"/>
      <c r="HN70" s="60"/>
      <c r="HO70" s="60"/>
      <c r="HP70" s="60"/>
      <c r="HQ70" s="60"/>
      <c r="HR70" s="60"/>
      <c r="HS70" s="60"/>
      <c r="HT70" s="60"/>
      <c r="HU70" s="60"/>
    </row>
    <row r="71" s="77" customFormat="1" ht="24" customHeight="1" spans="1:229">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c r="EN71" s="60"/>
      <c r="EO71" s="60"/>
      <c r="EP71" s="60"/>
      <c r="EQ71" s="60"/>
      <c r="ER71" s="60"/>
      <c r="ES71" s="60"/>
      <c r="ET71" s="60"/>
      <c r="EU71" s="60"/>
      <c r="EV71" s="60"/>
      <c r="EW71" s="60"/>
      <c r="EX71" s="60"/>
      <c r="EY71" s="60"/>
      <c r="EZ71" s="60"/>
      <c r="FA71" s="60"/>
      <c r="FB71" s="60"/>
      <c r="FC71" s="60"/>
      <c r="FD71" s="60"/>
      <c r="FE71" s="60"/>
      <c r="FF71" s="60"/>
      <c r="FG71" s="60"/>
      <c r="FH71" s="60"/>
      <c r="FI71" s="60"/>
      <c r="FJ71" s="60"/>
      <c r="FK71" s="60"/>
      <c r="FL71" s="60"/>
      <c r="FM71" s="60"/>
      <c r="FN71" s="60"/>
      <c r="FO71" s="60"/>
      <c r="FP71" s="60"/>
      <c r="FQ71" s="60"/>
      <c r="FR71" s="60"/>
      <c r="FS71" s="60"/>
      <c r="FT71" s="60"/>
      <c r="FU71" s="60"/>
      <c r="FV71" s="60"/>
      <c r="FW71" s="60"/>
      <c r="FX71" s="60"/>
      <c r="FY71" s="60"/>
      <c r="FZ71" s="60"/>
      <c r="GA71" s="60"/>
      <c r="GB71" s="60"/>
      <c r="GC71" s="60"/>
      <c r="GD71" s="60"/>
      <c r="GE71" s="60"/>
      <c r="GF71" s="60"/>
      <c r="GG71" s="60"/>
      <c r="GH71" s="60"/>
      <c r="GI71" s="60"/>
      <c r="GJ71" s="60"/>
      <c r="GK71" s="60"/>
      <c r="GL71" s="60"/>
      <c r="GM71" s="60"/>
      <c r="GN71" s="60"/>
      <c r="GO71" s="60"/>
      <c r="GP71" s="60"/>
      <c r="GQ71" s="60"/>
      <c r="GR71" s="60"/>
      <c r="GS71" s="60"/>
      <c r="GT71" s="60"/>
      <c r="GU71" s="60"/>
      <c r="GV71" s="60"/>
      <c r="GW71" s="60"/>
      <c r="GX71" s="60"/>
      <c r="GY71" s="60"/>
      <c r="GZ71" s="60"/>
      <c r="HA71" s="60"/>
      <c r="HB71" s="60"/>
      <c r="HC71" s="60"/>
      <c r="HD71" s="60"/>
      <c r="HE71" s="60"/>
      <c r="HF71" s="60"/>
      <c r="HG71" s="60"/>
      <c r="HH71" s="60"/>
      <c r="HI71" s="60"/>
      <c r="HJ71" s="60"/>
      <c r="HK71" s="60"/>
      <c r="HL71" s="60"/>
      <c r="HM71" s="60"/>
      <c r="HN71" s="60"/>
      <c r="HO71" s="60"/>
      <c r="HP71" s="60"/>
      <c r="HQ71" s="60"/>
      <c r="HR71" s="60"/>
      <c r="HS71" s="60"/>
      <c r="HT71" s="60"/>
      <c r="HU71" s="60"/>
    </row>
    <row r="72" s="77" customFormat="1" ht="24" customHeight="1" spans="1:229">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c r="FS72" s="60"/>
      <c r="FT72" s="60"/>
      <c r="FU72" s="60"/>
      <c r="FV72" s="60"/>
      <c r="FW72" s="60"/>
      <c r="FX72" s="60"/>
      <c r="FY72" s="60"/>
      <c r="FZ72" s="60"/>
      <c r="GA72" s="60"/>
      <c r="GB72" s="60"/>
      <c r="GC72" s="60"/>
      <c r="GD72" s="60"/>
      <c r="GE72" s="60"/>
      <c r="GF72" s="60"/>
      <c r="GG72" s="60"/>
      <c r="GH72" s="60"/>
      <c r="GI72" s="60"/>
      <c r="GJ72" s="60"/>
      <c r="GK72" s="60"/>
      <c r="GL72" s="60"/>
      <c r="GM72" s="60"/>
      <c r="GN72" s="60"/>
      <c r="GO72" s="60"/>
      <c r="GP72" s="60"/>
      <c r="GQ72" s="60"/>
      <c r="GR72" s="60"/>
      <c r="GS72" s="60"/>
      <c r="GT72" s="60"/>
      <c r="GU72" s="60"/>
      <c r="GV72" s="60"/>
      <c r="GW72" s="60"/>
      <c r="GX72" s="60"/>
      <c r="GY72" s="60"/>
      <c r="GZ72" s="60"/>
      <c r="HA72" s="60"/>
      <c r="HB72" s="60"/>
      <c r="HC72" s="60"/>
      <c r="HD72" s="60"/>
      <c r="HE72" s="60"/>
      <c r="HF72" s="60"/>
      <c r="HG72" s="60"/>
      <c r="HH72" s="60"/>
      <c r="HI72" s="60"/>
      <c r="HJ72" s="60"/>
      <c r="HK72" s="60"/>
      <c r="HL72" s="60"/>
      <c r="HM72" s="60"/>
      <c r="HN72" s="60"/>
      <c r="HO72" s="60"/>
      <c r="HP72" s="60"/>
      <c r="HQ72" s="60"/>
      <c r="HR72" s="60"/>
      <c r="HS72" s="60"/>
      <c r="HT72" s="60"/>
      <c r="HU72" s="60"/>
    </row>
    <row r="73" s="77" customFormat="1" ht="24" customHeight="1" spans="1:229">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60"/>
      <c r="FK73" s="60"/>
      <c r="FL73" s="60"/>
      <c r="FM73" s="60"/>
      <c r="FN73" s="60"/>
      <c r="FO73" s="60"/>
      <c r="FP73" s="60"/>
      <c r="FQ73" s="60"/>
      <c r="FR73" s="60"/>
      <c r="FS73" s="60"/>
      <c r="FT73" s="60"/>
      <c r="FU73" s="60"/>
      <c r="FV73" s="60"/>
      <c r="FW73" s="60"/>
      <c r="FX73" s="60"/>
      <c r="FY73" s="60"/>
      <c r="FZ73" s="60"/>
      <c r="GA73" s="60"/>
      <c r="GB73" s="60"/>
      <c r="GC73" s="60"/>
      <c r="GD73" s="60"/>
      <c r="GE73" s="60"/>
      <c r="GF73" s="60"/>
      <c r="GG73" s="60"/>
      <c r="GH73" s="60"/>
      <c r="GI73" s="60"/>
      <c r="GJ73" s="60"/>
      <c r="GK73" s="60"/>
      <c r="GL73" s="60"/>
      <c r="GM73" s="60"/>
      <c r="GN73" s="60"/>
      <c r="GO73" s="60"/>
      <c r="GP73" s="60"/>
      <c r="GQ73" s="60"/>
      <c r="GR73" s="60"/>
      <c r="GS73" s="60"/>
      <c r="GT73" s="60"/>
      <c r="GU73" s="60"/>
      <c r="GV73" s="60"/>
      <c r="GW73" s="60"/>
      <c r="GX73" s="60"/>
      <c r="GY73" s="60"/>
      <c r="GZ73" s="60"/>
      <c r="HA73" s="60"/>
      <c r="HB73" s="60"/>
      <c r="HC73" s="60"/>
      <c r="HD73" s="60"/>
      <c r="HE73" s="60"/>
      <c r="HF73" s="60"/>
      <c r="HG73" s="60"/>
      <c r="HH73" s="60"/>
      <c r="HI73" s="60"/>
      <c r="HJ73" s="60"/>
      <c r="HK73" s="60"/>
      <c r="HL73" s="60"/>
      <c r="HM73" s="60"/>
      <c r="HN73" s="60"/>
      <c r="HO73" s="60"/>
      <c r="HP73" s="60"/>
      <c r="HQ73" s="60"/>
      <c r="HR73" s="60"/>
      <c r="HS73" s="60"/>
      <c r="HT73" s="60"/>
      <c r="HU73" s="60"/>
    </row>
    <row r="74" s="77" customFormat="1" ht="24" customHeight="1" spans="1:229">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c r="EO74" s="60"/>
      <c r="EP74" s="60"/>
      <c r="EQ74" s="60"/>
      <c r="ER74" s="60"/>
      <c r="ES74" s="60"/>
      <c r="ET74" s="60"/>
      <c r="EU74" s="60"/>
      <c r="EV74" s="60"/>
      <c r="EW74" s="60"/>
      <c r="EX74" s="60"/>
      <c r="EY74" s="60"/>
      <c r="EZ74" s="60"/>
      <c r="FA74" s="60"/>
      <c r="FB74" s="60"/>
      <c r="FC74" s="60"/>
      <c r="FD74" s="60"/>
      <c r="FE74" s="60"/>
      <c r="FF74" s="60"/>
      <c r="FG74" s="60"/>
      <c r="FH74" s="60"/>
      <c r="FI74" s="60"/>
      <c r="FJ74" s="60"/>
      <c r="FK74" s="60"/>
      <c r="FL74" s="60"/>
      <c r="FM74" s="60"/>
      <c r="FN74" s="60"/>
      <c r="FO74" s="60"/>
      <c r="FP74" s="60"/>
      <c r="FQ74" s="60"/>
      <c r="FR74" s="60"/>
      <c r="FS74" s="60"/>
      <c r="FT74" s="60"/>
      <c r="FU74" s="60"/>
      <c r="FV74" s="60"/>
      <c r="FW74" s="60"/>
      <c r="FX74" s="60"/>
      <c r="FY74" s="60"/>
      <c r="FZ74" s="60"/>
      <c r="GA74" s="60"/>
      <c r="GB74" s="60"/>
      <c r="GC74" s="60"/>
      <c r="GD74" s="60"/>
      <c r="GE74" s="60"/>
      <c r="GF74" s="60"/>
      <c r="GG74" s="60"/>
      <c r="GH74" s="60"/>
      <c r="GI74" s="60"/>
      <c r="GJ74" s="60"/>
      <c r="GK74" s="60"/>
      <c r="GL74" s="60"/>
      <c r="GM74" s="60"/>
      <c r="GN74" s="60"/>
      <c r="GO74" s="60"/>
      <c r="GP74" s="60"/>
      <c r="GQ74" s="60"/>
      <c r="GR74" s="60"/>
      <c r="GS74" s="60"/>
      <c r="GT74" s="60"/>
      <c r="GU74" s="60"/>
      <c r="GV74" s="60"/>
      <c r="GW74" s="60"/>
      <c r="GX74" s="60"/>
      <c r="GY74" s="60"/>
      <c r="GZ74" s="60"/>
      <c r="HA74" s="60"/>
      <c r="HB74" s="60"/>
      <c r="HC74" s="60"/>
      <c r="HD74" s="60"/>
      <c r="HE74" s="60"/>
      <c r="HF74" s="60"/>
      <c r="HG74" s="60"/>
      <c r="HH74" s="60"/>
      <c r="HI74" s="60"/>
      <c r="HJ74" s="60"/>
      <c r="HK74" s="60"/>
      <c r="HL74" s="60"/>
      <c r="HM74" s="60"/>
      <c r="HN74" s="60"/>
      <c r="HO74" s="60"/>
      <c r="HP74" s="60"/>
      <c r="HQ74" s="60"/>
      <c r="HR74" s="60"/>
      <c r="HS74" s="60"/>
      <c r="HT74" s="60"/>
      <c r="HU74" s="60"/>
    </row>
    <row r="75" s="77" customFormat="1" ht="24" customHeight="1" spans="1:229">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c r="EE75" s="60"/>
      <c r="EF75" s="60"/>
      <c r="EG75" s="60"/>
      <c r="EH75" s="60"/>
      <c r="EI75" s="60"/>
      <c r="EJ75" s="60"/>
      <c r="EK75" s="60"/>
      <c r="EL75" s="60"/>
      <c r="EM75" s="60"/>
      <c r="EN75" s="60"/>
      <c r="EO75" s="60"/>
      <c r="EP75" s="60"/>
      <c r="EQ75" s="60"/>
      <c r="ER75" s="60"/>
      <c r="ES75" s="60"/>
      <c r="ET75" s="60"/>
      <c r="EU75" s="60"/>
      <c r="EV75" s="60"/>
      <c r="EW75" s="60"/>
      <c r="EX75" s="60"/>
      <c r="EY75" s="60"/>
      <c r="EZ75" s="60"/>
      <c r="FA75" s="60"/>
      <c r="FB75" s="60"/>
      <c r="FC75" s="60"/>
      <c r="FD75" s="60"/>
      <c r="FE75" s="60"/>
      <c r="FF75" s="60"/>
      <c r="FG75" s="60"/>
      <c r="FH75" s="60"/>
      <c r="FI75" s="60"/>
      <c r="FJ75" s="60"/>
      <c r="FK75" s="60"/>
      <c r="FL75" s="60"/>
      <c r="FM75" s="60"/>
      <c r="FN75" s="60"/>
      <c r="FO75" s="60"/>
      <c r="FP75" s="60"/>
      <c r="FQ75" s="60"/>
      <c r="FR75" s="60"/>
      <c r="FS75" s="60"/>
      <c r="FT75" s="60"/>
      <c r="FU75" s="60"/>
      <c r="FV75" s="60"/>
      <c r="FW75" s="60"/>
      <c r="FX75" s="60"/>
      <c r="FY75" s="60"/>
      <c r="FZ75" s="60"/>
      <c r="GA75" s="60"/>
      <c r="GB75" s="60"/>
      <c r="GC75" s="60"/>
      <c r="GD75" s="60"/>
      <c r="GE75" s="60"/>
      <c r="GF75" s="60"/>
      <c r="GG75" s="60"/>
      <c r="GH75" s="60"/>
      <c r="GI75" s="60"/>
      <c r="GJ75" s="60"/>
      <c r="GK75" s="60"/>
      <c r="GL75" s="60"/>
      <c r="GM75" s="60"/>
      <c r="GN75" s="60"/>
      <c r="GO75" s="60"/>
      <c r="GP75" s="60"/>
      <c r="GQ75" s="60"/>
      <c r="GR75" s="60"/>
      <c r="GS75" s="60"/>
      <c r="GT75" s="60"/>
      <c r="GU75" s="60"/>
      <c r="GV75" s="60"/>
      <c r="GW75" s="60"/>
      <c r="GX75" s="60"/>
      <c r="GY75" s="60"/>
      <c r="GZ75" s="60"/>
      <c r="HA75" s="60"/>
      <c r="HB75" s="60"/>
      <c r="HC75" s="60"/>
      <c r="HD75" s="60"/>
      <c r="HE75" s="60"/>
      <c r="HF75" s="60"/>
      <c r="HG75" s="60"/>
      <c r="HH75" s="60"/>
      <c r="HI75" s="60"/>
      <c r="HJ75" s="60"/>
      <c r="HK75" s="60"/>
      <c r="HL75" s="60"/>
      <c r="HM75" s="60"/>
      <c r="HN75" s="60"/>
      <c r="HO75" s="60"/>
      <c r="HP75" s="60"/>
      <c r="HQ75" s="60"/>
      <c r="HR75" s="60"/>
      <c r="HS75" s="60"/>
      <c r="HT75" s="60"/>
      <c r="HU75" s="60"/>
    </row>
    <row r="76" s="77" customFormat="1" ht="24" customHeight="1" spans="1:229">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c r="EO76" s="60"/>
      <c r="EP76" s="60"/>
      <c r="EQ76" s="60"/>
      <c r="ER76" s="60"/>
      <c r="ES76" s="60"/>
      <c r="ET76" s="60"/>
      <c r="EU76" s="60"/>
      <c r="EV76" s="60"/>
      <c r="EW76" s="60"/>
      <c r="EX76" s="60"/>
      <c r="EY76" s="60"/>
      <c r="EZ76" s="60"/>
      <c r="FA76" s="60"/>
      <c r="FB76" s="60"/>
      <c r="FC76" s="60"/>
      <c r="FD76" s="60"/>
      <c r="FE76" s="60"/>
      <c r="FF76" s="60"/>
      <c r="FG76" s="60"/>
      <c r="FH76" s="60"/>
      <c r="FI76" s="60"/>
      <c r="FJ76" s="60"/>
      <c r="FK76" s="60"/>
      <c r="FL76" s="60"/>
      <c r="FM76" s="60"/>
      <c r="FN76" s="60"/>
      <c r="FO76" s="60"/>
      <c r="FP76" s="60"/>
      <c r="FQ76" s="60"/>
      <c r="FR76" s="60"/>
      <c r="FS76" s="60"/>
      <c r="FT76" s="60"/>
      <c r="FU76" s="60"/>
      <c r="FV76" s="60"/>
      <c r="FW76" s="60"/>
      <c r="FX76" s="60"/>
      <c r="FY76" s="60"/>
      <c r="FZ76" s="60"/>
      <c r="GA76" s="60"/>
      <c r="GB76" s="60"/>
      <c r="GC76" s="60"/>
      <c r="GD76" s="60"/>
      <c r="GE76" s="60"/>
      <c r="GF76" s="60"/>
      <c r="GG76" s="60"/>
      <c r="GH76" s="60"/>
      <c r="GI76" s="60"/>
      <c r="GJ76" s="60"/>
      <c r="GK76" s="60"/>
      <c r="GL76" s="60"/>
      <c r="GM76" s="60"/>
      <c r="GN76" s="60"/>
      <c r="GO76" s="60"/>
      <c r="GP76" s="60"/>
      <c r="GQ76" s="60"/>
      <c r="GR76" s="60"/>
      <c r="GS76" s="60"/>
      <c r="GT76" s="60"/>
      <c r="GU76" s="60"/>
      <c r="GV76" s="60"/>
      <c r="GW76" s="60"/>
      <c r="GX76" s="60"/>
      <c r="GY76" s="60"/>
      <c r="GZ76" s="60"/>
      <c r="HA76" s="60"/>
      <c r="HB76" s="60"/>
      <c r="HC76" s="60"/>
      <c r="HD76" s="60"/>
      <c r="HE76" s="60"/>
      <c r="HF76" s="60"/>
      <c r="HG76" s="60"/>
      <c r="HH76" s="60"/>
      <c r="HI76" s="60"/>
      <c r="HJ76" s="60"/>
      <c r="HK76" s="60"/>
      <c r="HL76" s="60"/>
      <c r="HM76" s="60"/>
      <c r="HN76" s="60"/>
      <c r="HO76" s="60"/>
      <c r="HP76" s="60"/>
      <c r="HQ76" s="60"/>
      <c r="HR76" s="60"/>
      <c r="HS76" s="60"/>
      <c r="HT76" s="60"/>
      <c r="HU76" s="60"/>
    </row>
    <row r="77" s="77" customFormat="1" ht="24" customHeight="1" spans="1:229">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c r="EO77" s="60"/>
      <c r="EP77" s="60"/>
      <c r="EQ77" s="60"/>
      <c r="ER77" s="60"/>
      <c r="ES77" s="60"/>
      <c r="ET77" s="60"/>
      <c r="EU77" s="60"/>
      <c r="EV77" s="60"/>
      <c r="EW77" s="60"/>
      <c r="EX77" s="60"/>
      <c r="EY77" s="60"/>
      <c r="EZ77" s="60"/>
      <c r="FA77" s="60"/>
      <c r="FB77" s="60"/>
      <c r="FC77" s="60"/>
      <c r="FD77" s="60"/>
      <c r="FE77" s="60"/>
      <c r="FF77" s="60"/>
      <c r="FG77" s="60"/>
      <c r="FH77" s="60"/>
      <c r="FI77" s="60"/>
      <c r="FJ77" s="60"/>
      <c r="FK77" s="60"/>
      <c r="FL77" s="60"/>
      <c r="FM77" s="60"/>
      <c r="FN77" s="60"/>
      <c r="FO77" s="60"/>
      <c r="FP77" s="60"/>
      <c r="FQ77" s="60"/>
      <c r="FR77" s="60"/>
      <c r="FS77" s="60"/>
      <c r="FT77" s="60"/>
      <c r="FU77" s="60"/>
      <c r="FV77" s="60"/>
      <c r="FW77" s="60"/>
      <c r="FX77" s="60"/>
      <c r="FY77" s="60"/>
      <c r="FZ77" s="60"/>
      <c r="GA77" s="60"/>
      <c r="GB77" s="60"/>
      <c r="GC77" s="60"/>
      <c r="GD77" s="60"/>
      <c r="GE77" s="60"/>
      <c r="GF77" s="60"/>
      <c r="GG77" s="60"/>
      <c r="GH77" s="60"/>
      <c r="GI77" s="60"/>
      <c r="GJ77" s="60"/>
      <c r="GK77" s="60"/>
      <c r="GL77" s="60"/>
      <c r="GM77" s="60"/>
      <c r="GN77" s="60"/>
      <c r="GO77" s="60"/>
      <c r="GP77" s="60"/>
      <c r="GQ77" s="60"/>
      <c r="GR77" s="60"/>
      <c r="GS77" s="60"/>
      <c r="GT77" s="60"/>
      <c r="GU77" s="60"/>
      <c r="GV77" s="60"/>
      <c r="GW77" s="60"/>
      <c r="GX77" s="60"/>
      <c r="GY77" s="60"/>
      <c r="GZ77" s="60"/>
      <c r="HA77" s="60"/>
      <c r="HB77" s="60"/>
      <c r="HC77" s="60"/>
      <c r="HD77" s="60"/>
      <c r="HE77" s="60"/>
      <c r="HF77" s="60"/>
      <c r="HG77" s="60"/>
      <c r="HH77" s="60"/>
      <c r="HI77" s="60"/>
      <c r="HJ77" s="60"/>
      <c r="HK77" s="60"/>
      <c r="HL77" s="60"/>
      <c r="HM77" s="60"/>
      <c r="HN77" s="60"/>
      <c r="HO77" s="60"/>
      <c r="HP77" s="60"/>
      <c r="HQ77" s="60"/>
      <c r="HR77" s="60"/>
      <c r="HS77" s="60"/>
      <c r="HT77" s="60"/>
      <c r="HU77" s="60"/>
    </row>
    <row r="78" s="77" customFormat="1" ht="24" customHeight="1" spans="1:229">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c r="FG78" s="60"/>
      <c r="FH78" s="60"/>
      <c r="FI78" s="60"/>
      <c r="FJ78" s="60"/>
      <c r="FK78" s="60"/>
      <c r="FL78" s="60"/>
      <c r="FM78" s="60"/>
      <c r="FN78" s="60"/>
      <c r="FO78" s="60"/>
      <c r="FP78" s="60"/>
      <c r="FQ78" s="60"/>
      <c r="FR78" s="60"/>
      <c r="FS78" s="60"/>
      <c r="FT78" s="60"/>
      <c r="FU78" s="60"/>
      <c r="FV78" s="60"/>
      <c r="FW78" s="60"/>
      <c r="FX78" s="60"/>
      <c r="FY78" s="60"/>
      <c r="FZ78" s="60"/>
      <c r="GA78" s="60"/>
      <c r="GB78" s="60"/>
      <c r="GC78" s="60"/>
      <c r="GD78" s="60"/>
      <c r="GE78" s="60"/>
      <c r="GF78" s="60"/>
      <c r="GG78" s="60"/>
      <c r="GH78" s="60"/>
      <c r="GI78" s="60"/>
      <c r="GJ78" s="60"/>
      <c r="GK78" s="60"/>
      <c r="GL78" s="60"/>
      <c r="GM78" s="60"/>
      <c r="GN78" s="60"/>
      <c r="GO78" s="60"/>
      <c r="GP78" s="60"/>
      <c r="GQ78" s="60"/>
      <c r="GR78" s="60"/>
      <c r="GS78" s="60"/>
      <c r="GT78" s="60"/>
      <c r="GU78" s="60"/>
      <c r="GV78" s="60"/>
      <c r="GW78" s="60"/>
      <c r="GX78" s="60"/>
      <c r="GY78" s="60"/>
      <c r="GZ78" s="60"/>
      <c r="HA78" s="60"/>
      <c r="HB78" s="60"/>
      <c r="HC78" s="60"/>
      <c r="HD78" s="60"/>
      <c r="HE78" s="60"/>
      <c r="HF78" s="60"/>
      <c r="HG78" s="60"/>
      <c r="HH78" s="60"/>
      <c r="HI78" s="60"/>
      <c r="HJ78" s="60"/>
      <c r="HK78" s="60"/>
      <c r="HL78" s="60"/>
      <c r="HM78" s="60"/>
      <c r="HN78" s="60"/>
      <c r="HO78" s="60"/>
      <c r="HP78" s="60"/>
      <c r="HQ78" s="60"/>
      <c r="HR78" s="60"/>
      <c r="HS78" s="60"/>
      <c r="HT78" s="60"/>
      <c r="HU78" s="60"/>
    </row>
    <row r="79" s="77" customFormat="1" ht="24" customHeight="1" spans="1:229">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0"/>
      <c r="FD79" s="60"/>
      <c r="FE79" s="60"/>
      <c r="FF79" s="60"/>
      <c r="FG79" s="60"/>
      <c r="FH79" s="60"/>
      <c r="FI79" s="60"/>
      <c r="FJ79" s="60"/>
      <c r="FK79" s="60"/>
      <c r="FL79" s="60"/>
      <c r="FM79" s="60"/>
      <c r="FN79" s="60"/>
      <c r="FO79" s="60"/>
      <c r="FP79" s="60"/>
      <c r="FQ79" s="60"/>
      <c r="FR79" s="60"/>
      <c r="FS79" s="60"/>
      <c r="FT79" s="60"/>
      <c r="FU79" s="60"/>
      <c r="FV79" s="60"/>
      <c r="FW79" s="60"/>
      <c r="FX79" s="60"/>
      <c r="FY79" s="60"/>
      <c r="FZ79" s="60"/>
      <c r="GA79" s="60"/>
      <c r="GB79" s="60"/>
      <c r="GC79" s="60"/>
      <c r="GD79" s="60"/>
      <c r="GE79" s="60"/>
      <c r="GF79" s="60"/>
      <c r="GG79" s="60"/>
      <c r="GH79" s="60"/>
      <c r="GI79" s="60"/>
      <c r="GJ79" s="60"/>
      <c r="GK79" s="60"/>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0"/>
      <c r="HL79" s="60"/>
      <c r="HM79" s="60"/>
      <c r="HN79" s="60"/>
      <c r="HO79" s="60"/>
      <c r="HP79" s="60"/>
      <c r="HQ79" s="60"/>
      <c r="HR79" s="60"/>
      <c r="HS79" s="60"/>
      <c r="HT79" s="60"/>
      <c r="HU79" s="60"/>
    </row>
    <row r="80" s="77" customFormat="1" ht="24" customHeight="1" spans="1:229">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60"/>
      <c r="FG80" s="60"/>
      <c r="FH80" s="60"/>
      <c r="FI80" s="60"/>
      <c r="FJ80" s="60"/>
      <c r="FK80" s="60"/>
      <c r="FL80" s="60"/>
      <c r="FM80" s="60"/>
      <c r="FN80" s="60"/>
      <c r="FO80" s="60"/>
      <c r="FP80" s="60"/>
      <c r="FQ80" s="60"/>
      <c r="FR80" s="60"/>
      <c r="FS80" s="60"/>
      <c r="FT80" s="60"/>
      <c r="FU80" s="60"/>
      <c r="FV80" s="60"/>
      <c r="FW80" s="60"/>
      <c r="FX80" s="60"/>
      <c r="FY80" s="60"/>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row>
    <row r="81" s="77" customFormat="1" ht="24" customHeight="1" spans="1:229">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c r="EE81" s="60"/>
      <c r="EF81" s="60"/>
      <c r="EG81" s="60"/>
      <c r="EH81" s="60"/>
      <c r="EI81" s="60"/>
      <c r="EJ81" s="60"/>
      <c r="EK81" s="60"/>
      <c r="EL81" s="60"/>
      <c r="EM81" s="60"/>
      <c r="EN81" s="60"/>
      <c r="EO81" s="60"/>
      <c r="EP81" s="60"/>
      <c r="EQ81" s="60"/>
      <c r="ER81" s="60"/>
      <c r="ES81" s="60"/>
      <c r="ET81" s="60"/>
      <c r="EU81" s="60"/>
      <c r="EV81" s="60"/>
      <c r="EW81" s="60"/>
      <c r="EX81" s="60"/>
      <c r="EY81" s="60"/>
      <c r="EZ81" s="60"/>
      <c r="FA81" s="60"/>
      <c r="FB81" s="60"/>
      <c r="FC81" s="60"/>
      <c r="FD81" s="60"/>
      <c r="FE81" s="60"/>
      <c r="FF81" s="60"/>
      <c r="FG81" s="60"/>
      <c r="FH81" s="60"/>
      <c r="FI81" s="60"/>
      <c r="FJ81" s="60"/>
      <c r="FK81" s="60"/>
      <c r="FL81" s="60"/>
      <c r="FM81" s="60"/>
      <c r="FN81" s="60"/>
      <c r="FO81" s="60"/>
      <c r="FP81" s="60"/>
      <c r="FQ81" s="60"/>
      <c r="FR81" s="60"/>
      <c r="FS81" s="60"/>
      <c r="FT81" s="60"/>
      <c r="FU81" s="60"/>
      <c r="FV81" s="60"/>
      <c r="FW81" s="60"/>
      <c r="FX81" s="60"/>
      <c r="FY81" s="60"/>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c r="GY81" s="60"/>
      <c r="GZ81" s="60"/>
      <c r="HA81" s="60"/>
      <c r="HB81" s="60"/>
      <c r="HC81" s="60"/>
      <c r="HD81" s="60"/>
      <c r="HE81" s="60"/>
      <c r="HF81" s="60"/>
      <c r="HG81" s="60"/>
      <c r="HH81" s="60"/>
      <c r="HI81" s="60"/>
      <c r="HJ81" s="60"/>
      <c r="HK81" s="60"/>
      <c r="HL81" s="60"/>
      <c r="HM81" s="60"/>
      <c r="HN81" s="60"/>
      <c r="HO81" s="60"/>
      <c r="HP81" s="60"/>
      <c r="HQ81" s="60"/>
      <c r="HR81" s="60"/>
      <c r="HS81" s="60"/>
      <c r="HT81" s="60"/>
      <c r="HU81" s="60"/>
    </row>
    <row r="82" s="77" customFormat="1" ht="24" customHeight="1" spans="1:229">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c r="DO82" s="60"/>
      <c r="DP82" s="60"/>
      <c r="DQ82" s="60"/>
      <c r="DR82" s="60"/>
      <c r="DS82" s="60"/>
      <c r="DT82" s="60"/>
      <c r="DU82" s="60"/>
      <c r="DV82" s="60"/>
      <c r="DW82" s="60"/>
      <c r="DX82" s="60"/>
      <c r="DY82" s="60"/>
      <c r="DZ82" s="60"/>
      <c r="EA82" s="60"/>
      <c r="EB82" s="60"/>
      <c r="EC82" s="60"/>
      <c r="ED82" s="60"/>
      <c r="EE82" s="60"/>
      <c r="EF82" s="60"/>
      <c r="EG82" s="60"/>
      <c r="EH82" s="60"/>
      <c r="EI82" s="60"/>
      <c r="EJ82" s="60"/>
      <c r="EK82" s="60"/>
      <c r="EL82" s="60"/>
      <c r="EM82" s="60"/>
      <c r="EN82" s="60"/>
      <c r="EO82" s="60"/>
      <c r="EP82" s="60"/>
      <c r="EQ82" s="60"/>
      <c r="ER82" s="60"/>
      <c r="ES82" s="60"/>
      <c r="ET82" s="60"/>
      <c r="EU82" s="60"/>
      <c r="EV82" s="60"/>
      <c r="EW82" s="60"/>
      <c r="EX82" s="60"/>
      <c r="EY82" s="60"/>
      <c r="EZ82" s="60"/>
      <c r="FA82" s="60"/>
      <c r="FB82" s="60"/>
      <c r="FC82" s="60"/>
      <c r="FD82" s="60"/>
      <c r="FE82" s="60"/>
      <c r="FF82" s="60"/>
      <c r="FG82" s="60"/>
      <c r="FH82" s="60"/>
      <c r="FI82" s="60"/>
      <c r="FJ82" s="60"/>
      <c r="FK82" s="60"/>
      <c r="FL82" s="60"/>
      <c r="FM82" s="60"/>
      <c r="FN82" s="60"/>
      <c r="FO82" s="60"/>
      <c r="FP82" s="60"/>
      <c r="FQ82" s="60"/>
      <c r="FR82" s="60"/>
      <c r="FS82" s="60"/>
      <c r="FT82" s="60"/>
      <c r="FU82" s="60"/>
      <c r="FV82" s="60"/>
      <c r="FW82" s="60"/>
      <c r="FX82" s="60"/>
      <c r="FY82" s="60"/>
      <c r="FZ82" s="60"/>
      <c r="GA82" s="60"/>
      <c r="GB82" s="60"/>
      <c r="GC82" s="60"/>
      <c r="GD82" s="60"/>
      <c r="GE82" s="60"/>
      <c r="GF82" s="60"/>
      <c r="GG82" s="60"/>
      <c r="GH82" s="60"/>
      <c r="GI82" s="60"/>
      <c r="GJ82" s="60"/>
      <c r="GK82" s="60"/>
      <c r="GL82" s="60"/>
      <c r="GM82" s="60"/>
      <c r="GN82" s="60"/>
      <c r="GO82" s="60"/>
      <c r="GP82" s="60"/>
      <c r="GQ82" s="60"/>
      <c r="GR82" s="60"/>
      <c r="GS82" s="60"/>
      <c r="GT82" s="60"/>
      <c r="GU82" s="60"/>
      <c r="GV82" s="60"/>
      <c r="GW82" s="60"/>
      <c r="GX82" s="60"/>
      <c r="GY82" s="60"/>
      <c r="GZ82" s="60"/>
      <c r="HA82" s="60"/>
      <c r="HB82" s="60"/>
      <c r="HC82" s="60"/>
      <c r="HD82" s="60"/>
      <c r="HE82" s="60"/>
      <c r="HF82" s="60"/>
      <c r="HG82" s="60"/>
      <c r="HH82" s="60"/>
      <c r="HI82" s="60"/>
      <c r="HJ82" s="60"/>
      <c r="HK82" s="60"/>
      <c r="HL82" s="60"/>
      <c r="HM82" s="60"/>
      <c r="HN82" s="60"/>
      <c r="HO82" s="60"/>
      <c r="HP82" s="60"/>
      <c r="HQ82" s="60"/>
      <c r="HR82" s="60"/>
      <c r="HS82" s="60"/>
      <c r="HT82" s="60"/>
      <c r="HU82" s="60"/>
    </row>
    <row r="83" s="77" customFormat="1" ht="24" customHeight="1" spans="1:229">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c r="CZ83" s="60"/>
      <c r="DA83" s="60"/>
      <c r="DB83" s="60"/>
      <c r="DC83" s="60"/>
      <c r="DD83" s="60"/>
      <c r="DE83" s="60"/>
      <c r="DF83" s="60"/>
      <c r="DG83" s="60"/>
      <c r="DH83" s="60"/>
      <c r="DI83" s="60"/>
      <c r="DJ83" s="60"/>
      <c r="DK83" s="60"/>
      <c r="DL83" s="60"/>
      <c r="DM83" s="60"/>
      <c r="DN83" s="60"/>
      <c r="DO83" s="60"/>
      <c r="DP83" s="60"/>
      <c r="DQ83" s="60"/>
      <c r="DR83" s="60"/>
      <c r="DS83" s="60"/>
      <c r="DT83" s="60"/>
      <c r="DU83" s="60"/>
      <c r="DV83" s="60"/>
      <c r="DW83" s="60"/>
      <c r="DX83" s="60"/>
      <c r="DY83" s="60"/>
      <c r="DZ83" s="60"/>
      <c r="EA83" s="60"/>
      <c r="EB83" s="60"/>
      <c r="EC83" s="60"/>
      <c r="ED83" s="60"/>
      <c r="EE83" s="60"/>
      <c r="EF83" s="60"/>
      <c r="EG83" s="60"/>
      <c r="EH83" s="60"/>
      <c r="EI83" s="60"/>
      <c r="EJ83" s="60"/>
      <c r="EK83" s="60"/>
      <c r="EL83" s="60"/>
      <c r="EM83" s="60"/>
      <c r="EN83" s="60"/>
      <c r="EO83" s="60"/>
      <c r="EP83" s="60"/>
      <c r="EQ83" s="60"/>
      <c r="ER83" s="60"/>
      <c r="ES83" s="60"/>
      <c r="ET83" s="60"/>
      <c r="EU83" s="60"/>
      <c r="EV83" s="60"/>
      <c r="EW83" s="60"/>
      <c r="EX83" s="60"/>
      <c r="EY83" s="60"/>
      <c r="EZ83" s="60"/>
      <c r="FA83" s="60"/>
      <c r="FB83" s="60"/>
      <c r="FC83" s="60"/>
      <c r="FD83" s="60"/>
      <c r="FE83" s="60"/>
      <c r="FF83" s="60"/>
      <c r="FG83" s="60"/>
      <c r="FH83" s="60"/>
      <c r="FI83" s="60"/>
      <c r="FJ83" s="60"/>
      <c r="FK83" s="60"/>
      <c r="FL83" s="60"/>
      <c r="FM83" s="60"/>
      <c r="FN83" s="60"/>
      <c r="FO83" s="60"/>
      <c r="FP83" s="60"/>
      <c r="FQ83" s="60"/>
      <c r="FR83" s="60"/>
      <c r="FS83" s="60"/>
      <c r="FT83" s="60"/>
      <c r="FU83" s="60"/>
      <c r="FV83" s="60"/>
      <c r="FW83" s="60"/>
      <c r="FX83" s="60"/>
      <c r="FY83" s="60"/>
      <c r="FZ83" s="60"/>
      <c r="GA83" s="60"/>
      <c r="GB83" s="60"/>
      <c r="GC83" s="60"/>
      <c r="GD83" s="60"/>
      <c r="GE83" s="60"/>
      <c r="GF83" s="60"/>
      <c r="GG83" s="60"/>
      <c r="GH83" s="60"/>
      <c r="GI83" s="60"/>
      <c r="GJ83" s="60"/>
      <c r="GK83" s="60"/>
      <c r="GL83" s="60"/>
      <c r="GM83" s="60"/>
      <c r="GN83" s="60"/>
      <c r="GO83" s="60"/>
      <c r="GP83" s="60"/>
      <c r="GQ83" s="60"/>
      <c r="GR83" s="60"/>
      <c r="GS83" s="60"/>
      <c r="GT83" s="60"/>
      <c r="GU83" s="60"/>
      <c r="GV83" s="60"/>
      <c r="GW83" s="60"/>
      <c r="GX83" s="60"/>
      <c r="GY83" s="60"/>
      <c r="GZ83" s="60"/>
      <c r="HA83" s="60"/>
      <c r="HB83" s="60"/>
      <c r="HC83" s="60"/>
      <c r="HD83" s="60"/>
      <c r="HE83" s="60"/>
      <c r="HF83" s="60"/>
      <c r="HG83" s="60"/>
      <c r="HH83" s="60"/>
      <c r="HI83" s="60"/>
      <c r="HJ83" s="60"/>
      <c r="HK83" s="60"/>
      <c r="HL83" s="60"/>
      <c r="HM83" s="60"/>
      <c r="HN83" s="60"/>
      <c r="HO83" s="60"/>
      <c r="HP83" s="60"/>
      <c r="HQ83" s="60"/>
      <c r="HR83" s="60"/>
      <c r="HS83" s="60"/>
      <c r="HT83" s="60"/>
      <c r="HU83" s="60"/>
    </row>
  </sheetData>
  <mergeCells count="2">
    <mergeCell ref="A2:E2"/>
    <mergeCell ref="A49:E49"/>
  </mergeCells>
  <printOptions horizontalCentered="1"/>
  <pageMargins left="0.590277777777778" right="0.590277777777778" top="0.393055555555556" bottom="0.590277777777778" header="0.590277777777778" footer="0.393055555555556"/>
  <pageSetup paperSize="9" firstPageNumber="0" fitToHeight="0" orientation="portrait" blackAndWhite="1" useFirstPageNumber="1"/>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O83"/>
  <sheetViews>
    <sheetView showZeros="0" view="pageBreakPreview" zoomScaleNormal="115" workbookViewId="0">
      <selection activeCell="A1" sqref="$A1:$XFD1048576"/>
    </sheetView>
  </sheetViews>
  <sheetFormatPr defaultColWidth="8.88333333333333" defaultRowHeight="14.25"/>
  <cols>
    <col min="1" max="1" width="48.6666666666667" style="82" customWidth="1"/>
    <col min="2" max="5" width="10.6666666666667" style="82" customWidth="1"/>
    <col min="6" max="8" width="9" style="82"/>
    <col min="9" max="229" width="8.88333333333333" style="82"/>
    <col min="230" max="16384" width="8.88333333333333" style="83"/>
  </cols>
  <sheetData>
    <row r="1" s="78" customFormat="1" ht="24" customHeight="1" spans="1:1">
      <c r="A1" s="78" t="s">
        <v>1483</v>
      </c>
    </row>
    <row r="2" s="79" customFormat="1" ht="42" customHeight="1" spans="1:225">
      <c r="A2" s="84" t="s">
        <v>1484</v>
      </c>
      <c r="B2" s="84"/>
      <c r="C2" s="84"/>
      <c r="D2" s="84"/>
      <c r="E2" s="84"/>
      <c r="HP2" s="99"/>
      <c r="HQ2" s="99"/>
    </row>
    <row r="3" s="80" customFormat="1" ht="27" customHeight="1" spans="5:231">
      <c r="E3" s="85" t="s">
        <v>3</v>
      </c>
      <c r="HV3" s="85"/>
      <c r="HW3" s="85"/>
    </row>
    <row r="4" s="81" customFormat="1" ht="30" customHeight="1" spans="1:231">
      <c r="A4" s="86" t="s">
        <v>1438</v>
      </c>
      <c r="B4" s="87" t="s">
        <v>5</v>
      </c>
      <c r="C4" s="87" t="s">
        <v>40</v>
      </c>
      <c r="D4" s="86" t="s">
        <v>7</v>
      </c>
      <c r="E4" s="88" t="s">
        <v>8</v>
      </c>
      <c r="HV4" s="100"/>
      <c r="HW4" s="100"/>
    </row>
    <row r="5" s="60" customFormat="1" ht="24" customHeight="1" spans="1:5">
      <c r="A5" s="89" t="s">
        <v>1485</v>
      </c>
      <c r="B5" s="89"/>
      <c r="C5" s="89"/>
      <c r="D5" s="89"/>
      <c r="E5" s="90"/>
    </row>
    <row r="6" s="60" customFormat="1" ht="24" customHeight="1" spans="1:5">
      <c r="A6" s="53" t="s">
        <v>1486</v>
      </c>
      <c r="B6" s="53"/>
      <c r="C6" s="53"/>
      <c r="D6" s="53"/>
      <c r="E6" s="91"/>
    </row>
    <row r="7" s="60" customFormat="1" ht="24" customHeight="1" spans="1:5">
      <c r="A7" s="53" t="s">
        <v>1487</v>
      </c>
      <c r="B7" s="69"/>
      <c r="C7" s="69"/>
      <c r="D7" s="69"/>
      <c r="E7" s="91"/>
    </row>
    <row r="8" s="60" customFormat="1" ht="24" customHeight="1" spans="1:5">
      <c r="A8" s="53" t="s">
        <v>1488</v>
      </c>
      <c r="B8" s="69"/>
      <c r="C8" s="69"/>
      <c r="D8" s="69"/>
      <c r="E8" s="91"/>
    </row>
    <row r="9" s="60" customFormat="1" ht="24" customHeight="1" spans="1:5">
      <c r="A9" s="53" t="s">
        <v>1489</v>
      </c>
      <c r="B9" s="69"/>
      <c r="C9" s="69"/>
      <c r="D9" s="69"/>
      <c r="E9" s="91"/>
    </row>
    <row r="10" s="60" customFormat="1" ht="24" customHeight="1" spans="1:5">
      <c r="A10" s="89" t="s">
        <v>1490</v>
      </c>
      <c r="B10" s="92"/>
      <c r="C10" s="92"/>
      <c r="D10" s="92"/>
      <c r="E10" s="91"/>
    </row>
    <row r="11" s="60" customFormat="1" ht="24" customHeight="1" spans="1:5">
      <c r="A11" s="53" t="s">
        <v>1491</v>
      </c>
      <c r="B11" s="89"/>
      <c r="C11" s="89"/>
      <c r="D11" s="89"/>
      <c r="E11" s="90"/>
    </row>
    <row r="12" s="60" customFormat="1" ht="24" customHeight="1" spans="1:5">
      <c r="A12" s="53" t="s">
        <v>1492</v>
      </c>
      <c r="B12" s="53"/>
      <c r="C12" s="53"/>
      <c r="D12" s="53"/>
      <c r="E12" s="91"/>
    </row>
    <row r="13" s="60" customFormat="1" ht="24" customHeight="1" spans="1:5">
      <c r="A13" s="53" t="s">
        <v>1488</v>
      </c>
      <c r="B13" s="69"/>
      <c r="C13" s="69"/>
      <c r="D13" s="69"/>
      <c r="E13" s="91"/>
    </row>
    <row r="14" s="60" customFormat="1" ht="24" customHeight="1" spans="1:5">
      <c r="A14" s="53" t="s">
        <v>1493</v>
      </c>
      <c r="B14" s="69"/>
      <c r="C14" s="69"/>
      <c r="D14" s="69"/>
      <c r="E14" s="91"/>
    </row>
    <row r="15" s="60" customFormat="1" ht="24" customHeight="1" spans="1:5">
      <c r="A15" s="53" t="s">
        <v>1494</v>
      </c>
      <c r="B15" s="69"/>
      <c r="C15" s="69"/>
      <c r="D15" s="69"/>
      <c r="E15" s="91"/>
    </row>
    <row r="16" s="60" customFormat="1" ht="24" customHeight="1" spans="1:5">
      <c r="A16" s="53" t="s">
        <v>1495</v>
      </c>
      <c r="B16" s="89"/>
      <c r="C16" s="89"/>
      <c r="D16" s="89"/>
      <c r="E16" s="90"/>
    </row>
    <row r="17" s="60" customFormat="1" ht="24" customHeight="1" spans="1:5">
      <c r="A17" s="53" t="s">
        <v>1496</v>
      </c>
      <c r="B17" s="53"/>
      <c r="C17" s="53"/>
      <c r="D17" s="53"/>
      <c r="E17" s="91"/>
    </row>
    <row r="18" s="60" customFormat="1" ht="24" customHeight="1" spans="1:5">
      <c r="A18" s="53" t="s">
        <v>1497</v>
      </c>
      <c r="B18" s="53"/>
      <c r="C18" s="53"/>
      <c r="D18" s="53"/>
      <c r="E18" s="91"/>
    </row>
    <row r="19" s="60" customFormat="1" ht="24" customHeight="1" spans="1:5">
      <c r="A19" s="89" t="s">
        <v>1498</v>
      </c>
      <c r="B19" s="53"/>
      <c r="C19" s="53"/>
      <c r="D19" s="53"/>
      <c r="E19" s="91"/>
    </row>
    <row r="20" s="60" customFormat="1" ht="24" customHeight="1" spans="1:5">
      <c r="A20" s="53" t="s">
        <v>1499</v>
      </c>
      <c r="B20" s="53"/>
      <c r="C20" s="53"/>
      <c r="D20" s="53"/>
      <c r="E20" s="91"/>
    </row>
    <row r="21" s="60" customFormat="1" ht="24" customHeight="1" spans="1:5">
      <c r="A21" s="53" t="s">
        <v>1500</v>
      </c>
      <c r="B21" s="89"/>
      <c r="C21" s="89"/>
      <c r="D21" s="89"/>
      <c r="E21" s="90"/>
    </row>
    <row r="22" s="60" customFormat="1" ht="24" customHeight="1" spans="1:5">
      <c r="A22" s="53" t="s">
        <v>1501</v>
      </c>
      <c r="B22" s="53"/>
      <c r="C22" s="53"/>
      <c r="D22" s="53"/>
      <c r="E22" s="91"/>
    </row>
    <row r="23" s="60" customFormat="1" ht="24" customHeight="1" spans="1:5">
      <c r="A23" s="89" t="s">
        <v>1502</v>
      </c>
      <c r="B23" s="53"/>
      <c r="C23" s="53"/>
      <c r="D23" s="53"/>
      <c r="E23" s="91"/>
    </row>
    <row r="24" s="60" customFormat="1" ht="24" customHeight="1" spans="1:5">
      <c r="A24" s="53" t="s">
        <v>1503</v>
      </c>
      <c r="B24" s="53"/>
      <c r="C24" s="53"/>
      <c r="D24" s="53"/>
      <c r="E24" s="91"/>
    </row>
    <row r="25" s="60" customFormat="1" ht="24" customHeight="1" spans="1:5">
      <c r="A25" s="53" t="s">
        <v>1504</v>
      </c>
      <c r="B25" s="53"/>
      <c r="C25" s="53"/>
      <c r="D25" s="53"/>
      <c r="E25" s="91"/>
    </row>
    <row r="26" s="60" customFormat="1" ht="24" customHeight="1" spans="1:5">
      <c r="A26" s="53" t="s">
        <v>1505</v>
      </c>
      <c r="B26" s="53"/>
      <c r="C26" s="53"/>
      <c r="D26" s="53"/>
      <c r="E26" s="91"/>
    </row>
    <row r="27" s="60" customFormat="1" ht="24" customHeight="1" spans="1:5">
      <c r="A27" s="53" t="s">
        <v>1506</v>
      </c>
      <c r="B27" s="66"/>
      <c r="C27" s="66"/>
      <c r="D27" s="66"/>
      <c r="E27" s="90"/>
    </row>
    <row r="28" s="60" customFormat="1" ht="24" customHeight="1" spans="1:5">
      <c r="A28" s="53" t="s">
        <v>1507</v>
      </c>
      <c r="B28" s="53"/>
      <c r="C28" s="53"/>
      <c r="D28" s="53"/>
      <c r="E28" s="91"/>
    </row>
    <row r="29" s="60" customFormat="1" ht="24" customHeight="1" spans="1:5">
      <c r="A29" s="66" t="s">
        <v>1508</v>
      </c>
      <c r="B29" s="93">
        <f>SUM(B30:B33)</f>
        <v>7227</v>
      </c>
      <c r="C29" s="93">
        <f>SUM(C30:C33)</f>
        <v>6947</v>
      </c>
      <c r="D29" s="93">
        <f>SUM(D30:D33)</f>
        <v>7344</v>
      </c>
      <c r="E29" s="94">
        <f t="shared" ref="E29:E32" si="0">D29/C29*100</f>
        <v>105.714696991507</v>
      </c>
    </row>
    <row r="30" s="60" customFormat="1" ht="24" customHeight="1" spans="1:5">
      <c r="A30" s="53" t="s">
        <v>1509</v>
      </c>
      <c r="B30" s="53">
        <v>6459</v>
      </c>
      <c r="C30" s="53">
        <v>5936</v>
      </c>
      <c r="D30" s="53">
        <v>6086</v>
      </c>
      <c r="E30" s="94">
        <f t="shared" si="0"/>
        <v>102.526954177898</v>
      </c>
    </row>
    <row r="31" s="60" customFormat="1" ht="24" customHeight="1" spans="1:5">
      <c r="A31" s="53" t="s">
        <v>1510</v>
      </c>
      <c r="B31" s="53">
        <v>598</v>
      </c>
      <c r="C31" s="53">
        <v>801</v>
      </c>
      <c r="D31" s="53">
        <v>1044</v>
      </c>
      <c r="E31" s="94">
        <f t="shared" si="0"/>
        <v>130.337078651685</v>
      </c>
    </row>
    <row r="32" s="60" customFormat="1" ht="24" customHeight="1" spans="1:5">
      <c r="A32" s="53" t="s">
        <v>1511</v>
      </c>
      <c r="B32" s="53">
        <v>170</v>
      </c>
      <c r="C32" s="53">
        <v>210</v>
      </c>
      <c r="D32" s="53">
        <v>214</v>
      </c>
      <c r="E32" s="94">
        <f t="shared" si="0"/>
        <v>101.904761904762</v>
      </c>
    </row>
    <row r="33" s="60" customFormat="1" ht="24" customHeight="1" spans="1:5">
      <c r="A33" s="53" t="s">
        <v>1512</v>
      </c>
      <c r="B33" s="53"/>
      <c r="C33" s="53"/>
      <c r="D33" s="53"/>
      <c r="E33" s="94"/>
    </row>
    <row r="34" s="60" customFormat="1" ht="24" customHeight="1" spans="1:5">
      <c r="A34" s="66" t="s">
        <v>1513</v>
      </c>
      <c r="B34" s="66"/>
      <c r="C34" s="66"/>
      <c r="D34" s="66"/>
      <c r="E34" s="95"/>
    </row>
    <row r="35" s="60" customFormat="1" ht="24" customHeight="1" spans="1:5">
      <c r="A35" s="53" t="s">
        <v>1514</v>
      </c>
      <c r="B35" s="53"/>
      <c r="C35" s="53"/>
      <c r="D35" s="53"/>
      <c r="E35" s="94"/>
    </row>
    <row r="36" s="60" customFormat="1" ht="24" customHeight="1" spans="1:5">
      <c r="A36" s="53" t="s">
        <v>1511</v>
      </c>
      <c r="B36" s="53"/>
      <c r="C36" s="53"/>
      <c r="D36" s="53"/>
      <c r="E36" s="94"/>
    </row>
    <row r="37" s="60" customFormat="1" ht="24" customHeight="1" spans="1:5">
      <c r="A37" s="53" t="s">
        <v>1515</v>
      </c>
      <c r="B37" s="53"/>
      <c r="C37" s="53"/>
      <c r="D37" s="53"/>
      <c r="E37" s="94"/>
    </row>
    <row r="38" s="60" customFormat="1" ht="24" customHeight="1" spans="1:5">
      <c r="A38" s="66" t="s">
        <v>1516</v>
      </c>
      <c r="B38" s="53"/>
      <c r="C38" s="53"/>
      <c r="D38" s="53"/>
      <c r="E38" s="94"/>
    </row>
    <row r="39" s="60" customFormat="1" ht="24" customHeight="1" spans="1:5">
      <c r="A39" s="53" t="s">
        <v>1517</v>
      </c>
      <c r="B39" s="53"/>
      <c r="C39" s="53"/>
      <c r="D39" s="53"/>
      <c r="E39" s="94"/>
    </row>
    <row r="40" s="60" customFormat="1" ht="24" customHeight="1" spans="1:5">
      <c r="A40" s="53" t="s">
        <v>1518</v>
      </c>
      <c r="B40" s="66"/>
      <c r="C40" s="66"/>
      <c r="D40" s="66"/>
      <c r="E40" s="95"/>
    </row>
    <row r="41" s="60" customFormat="1" ht="24" customHeight="1" spans="1:5">
      <c r="A41" s="53" t="s">
        <v>1519</v>
      </c>
      <c r="B41" s="53"/>
      <c r="C41" s="53"/>
      <c r="D41" s="53"/>
      <c r="E41" s="94"/>
    </row>
    <row r="42" s="60" customFormat="1" ht="24" customHeight="1" spans="1:5">
      <c r="A42" s="96" t="s">
        <v>1520</v>
      </c>
      <c r="B42" s="93">
        <f>B43</f>
        <v>2</v>
      </c>
      <c r="C42" s="93">
        <f>C43</f>
        <v>1</v>
      </c>
      <c r="D42" s="93">
        <f>D43</f>
        <v>1</v>
      </c>
      <c r="E42" s="94">
        <f t="shared" ref="E42:E45" si="1">D42/C42*100</f>
        <v>100</v>
      </c>
    </row>
    <row r="43" s="60" customFormat="1" ht="24" customHeight="1" spans="1:5">
      <c r="A43" s="97" t="s">
        <v>1521</v>
      </c>
      <c r="B43" s="53">
        <v>2</v>
      </c>
      <c r="C43" s="53">
        <v>1</v>
      </c>
      <c r="D43" s="53">
        <v>1</v>
      </c>
      <c r="E43" s="94">
        <f t="shared" si="1"/>
        <v>100</v>
      </c>
    </row>
    <row r="44" s="60" customFormat="1" ht="24" customHeight="1" spans="1:5">
      <c r="A44" s="53"/>
      <c r="B44" s="53"/>
      <c r="C44" s="53"/>
      <c r="D44" s="53"/>
      <c r="E44" s="94"/>
    </row>
    <row r="45" s="60" customFormat="1" ht="24" customHeight="1" spans="1:5">
      <c r="A45" s="98" t="s">
        <v>1522</v>
      </c>
      <c r="B45" s="93">
        <f>B42+B38+B34+B29+B23+B19+B10+B5</f>
        <v>7229</v>
      </c>
      <c r="C45" s="93">
        <f>C42+C38+C34+C29+C23+C19+C10+C5</f>
        <v>6948</v>
      </c>
      <c r="D45" s="93">
        <f>D42+D38+D34+D29+D23+D19+D10+D5</f>
        <v>7345</v>
      </c>
      <c r="E45" s="94">
        <f t="shared" si="1"/>
        <v>105.713874496258</v>
      </c>
    </row>
    <row r="46" s="60" customFormat="1" ht="39" customHeight="1" spans="1:249">
      <c r="A46" s="76" t="s">
        <v>1482</v>
      </c>
      <c r="B46" s="76"/>
      <c r="C46" s="76"/>
      <c r="D46" s="76"/>
      <c r="E46" s="76"/>
      <c r="HP46" s="77"/>
      <c r="HQ46" s="77"/>
      <c r="HR46" s="77"/>
      <c r="HS46" s="77"/>
      <c r="HT46" s="77"/>
      <c r="HU46" s="77"/>
      <c r="HV46" s="77"/>
      <c r="HW46" s="77"/>
      <c r="HX46" s="77"/>
      <c r="HY46" s="77"/>
      <c r="HZ46" s="77"/>
      <c r="IA46" s="77"/>
      <c r="IB46" s="77"/>
      <c r="IC46" s="77"/>
      <c r="ID46" s="77"/>
      <c r="IE46" s="77"/>
      <c r="IF46" s="77"/>
      <c r="IG46" s="77"/>
      <c r="IH46" s="77"/>
      <c r="II46" s="77"/>
      <c r="IJ46" s="77"/>
      <c r="IK46" s="77"/>
      <c r="IL46" s="77"/>
      <c r="IM46" s="77"/>
      <c r="IN46" s="77"/>
      <c r="IO46" s="77"/>
    </row>
    <row r="47" s="77" customFormat="1" ht="24" customHeight="1" spans="1:229">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c r="FS47" s="60"/>
      <c r="FT47" s="60"/>
      <c r="FU47" s="60"/>
      <c r="FV47" s="60"/>
      <c r="FW47" s="60"/>
      <c r="FX47" s="60"/>
      <c r="FY47" s="60"/>
      <c r="FZ47" s="60"/>
      <c r="GA47" s="60"/>
      <c r="GB47" s="60"/>
      <c r="GC47" s="60"/>
      <c r="GD47" s="60"/>
      <c r="GE47" s="60"/>
      <c r="GF47" s="60"/>
      <c r="GG47" s="60"/>
      <c r="GH47" s="60"/>
      <c r="GI47" s="60"/>
      <c r="GJ47" s="60"/>
      <c r="GK47" s="60"/>
      <c r="GL47" s="60"/>
      <c r="GM47" s="60"/>
      <c r="GN47" s="60"/>
      <c r="GO47" s="60"/>
      <c r="GP47" s="60"/>
      <c r="GQ47" s="60"/>
      <c r="GR47" s="60"/>
      <c r="GS47" s="60"/>
      <c r="GT47" s="60"/>
      <c r="GU47" s="60"/>
      <c r="GV47" s="60"/>
      <c r="GW47" s="60"/>
      <c r="GX47" s="60"/>
      <c r="GY47" s="60"/>
      <c r="GZ47" s="60"/>
      <c r="HA47" s="60"/>
      <c r="HB47" s="60"/>
      <c r="HC47" s="60"/>
      <c r="HD47" s="60"/>
      <c r="HE47" s="60"/>
      <c r="HF47" s="60"/>
      <c r="HG47" s="60"/>
      <c r="HH47" s="60"/>
      <c r="HI47" s="60"/>
      <c r="HJ47" s="60"/>
      <c r="HK47" s="60"/>
      <c r="HL47" s="60"/>
      <c r="HM47" s="60"/>
      <c r="HN47" s="60"/>
      <c r="HO47" s="60"/>
      <c r="HP47" s="60"/>
      <c r="HQ47" s="60"/>
      <c r="HR47" s="60"/>
      <c r="HS47" s="60"/>
      <c r="HT47" s="60"/>
      <c r="HU47" s="60"/>
    </row>
    <row r="48" s="77" customFormat="1" ht="24" customHeight="1" spans="1:229">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row>
    <row r="49" s="77" customFormat="1" ht="24" customHeight="1" spans="1:229">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c r="FS49" s="60"/>
      <c r="FT49" s="60"/>
      <c r="FU49" s="60"/>
      <c r="FV49" s="60"/>
      <c r="FW49" s="60"/>
      <c r="FX49" s="60"/>
      <c r="FY49" s="60"/>
      <c r="FZ49" s="60"/>
      <c r="GA49" s="60"/>
      <c r="GB49" s="60"/>
      <c r="GC49" s="60"/>
      <c r="GD49" s="60"/>
      <c r="GE49" s="60"/>
      <c r="GF49" s="60"/>
      <c r="GG49" s="60"/>
      <c r="GH49" s="60"/>
      <c r="GI49" s="60"/>
      <c r="GJ49" s="60"/>
      <c r="GK49" s="60"/>
      <c r="GL49" s="60"/>
      <c r="GM49" s="60"/>
      <c r="GN49" s="60"/>
      <c r="GO49" s="60"/>
      <c r="GP49" s="60"/>
      <c r="GQ49" s="60"/>
      <c r="GR49" s="60"/>
      <c r="GS49" s="60"/>
      <c r="GT49" s="60"/>
      <c r="GU49" s="60"/>
      <c r="GV49" s="60"/>
      <c r="GW49" s="60"/>
      <c r="GX49" s="60"/>
      <c r="GY49" s="60"/>
      <c r="GZ49" s="60"/>
      <c r="HA49" s="60"/>
      <c r="HB49" s="60"/>
      <c r="HC49" s="60"/>
      <c r="HD49" s="60"/>
      <c r="HE49" s="60"/>
      <c r="HF49" s="60"/>
      <c r="HG49" s="60"/>
      <c r="HH49" s="60"/>
      <c r="HI49" s="60"/>
      <c r="HJ49" s="60"/>
      <c r="HK49" s="60"/>
      <c r="HL49" s="60"/>
      <c r="HM49" s="60"/>
      <c r="HN49" s="60"/>
      <c r="HO49" s="60"/>
      <c r="HP49" s="60"/>
      <c r="HQ49" s="60"/>
      <c r="HR49" s="60"/>
      <c r="HS49" s="60"/>
      <c r="HT49" s="60"/>
      <c r="HU49" s="60"/>
    </row>
    <row r="50" s="77" customFormat="1" ht="24" customHeight="1" spans="1:229">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c r="FS50" s="60"/>
      <c r="FT50" s="60"/>
      <c r="FU50" s="60"/>
      <c r="FV50" s="60"/>
      <c r="FW50" s="60"/>
      <c r="FX50" s="60"/>
      <c r="FY50" s="60"/>
      <c r="FZ50" s="60"/>
      <c r="GA50" s="60"/>
      <c r="GB50" s="60"/>
      <c r="GC50" s="60"/>
      <c r="GD50" s="60"/>
      <c r="GE50" s="60"/>
      <c r="GF50" s="60"/>
      <c r="GG50" s="60"/>
      <c r="GH50" s="60"/>
      <c r="GI50" s="60"/>
      <c r="GJ50" s="60"/>
      <c r="GK50" s="60"/>
      <c r="GL50" s="60"/>
      <c r="GM50" s="60"/>
      <c r="GN50" s="60"/>
      <c r="GO50" s="60"/>
      <c r="GP50" s="60"/>
      <c r="GQ50" s="60"/>
      <c r="GR50" s="60"/>
      <c r="GS50" s="60"/>
      <c r="GT50" s="60"/>
      <c r="GU50" s="60"/>
      <c r="GV50" s="60"/>
      <c r="GW50" s="60"/>
      <c r="GX50" s="60"/>
      <c r="GY50" s="60"/>
      <c r="GZ50" s="60"/>
      <c r="HA50" s="60"/>
      <c r="HB50" s="60"/>
      <c r="HC50" s="60"/>
      <c r="HD50" s="60"/>
      <c r="HE50" s="60"/>
      <c r="HF50" s="60"/>
      <c r="HG50" s="60"/>
      <c r="HH50" s="60"/>
      <c r="HI50" s="60"/>
      <c r="HJ50" s="60"/>
      <c r="HK50" s="60"/>
      <c r="HL50" s="60"/>
      <c r="HM50" s="60"/>
      <c r="HN50" s="60"/>
      <c r="HO50" s="60"/>
      <c r="HP50" s="60"/>
      <c r="HQ50" s="60"/>
      <c r="HR50" s="60"/>
      <c r="HS50" s="60"/>
      <c r="HT50" s="60"/>
      <c r="HU50" s="60"/>
    </row>
    <row r="51" s="77" customFormat="1" ht="24" customHeight="1" spans="1:229">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c r="FO51" s="60"/>
      <c r="FP51" s="60"/>
      <c r="FQ51" s="60"/>
      <c r="FR51" s="60"/>
      <c r="FS51" s="60"/>
      <c r="FT51" s="60"/>
      <c r="FU51" s="60"/>
      <c r="FV51" s="60"/>
      <c r="FW51" s="60"/>
      <c r="FX51" s="60"/>
      <c r="FY51" s="60"/>
      <c r="FZ51" s="60"/>
      <c r="GA51" s="60"/>
      <c r="GB51" s="60"/>
      <c r="GC51" s="60"/>
      <c r="GD51" s="60"/>
      <c r="GE51" s="60"/>
      <c r="GF51" s="60"/>
      <c r="GG51" s="60"/>
      <c r="GH51" s="60"/>
      <c r="GI51" s="60"/>
      <c r="GJ51" s="60"/>
      <c r="GK51" s="60"/>
      <c r="GL51" s="60"/>
      <c r="GM51" s="60"/>
      <c r="GN51" s="60"/>
      <c r="GO51" s="60"/>
      <c r="GP51" s="60"/>
      <c r="GQ51" s="60"/>
      <c r="GR51" s="60"/>
      <c r="GS51" s="60"/>
      <c r="GT51" s="60"/>
      <c r="GU51" s="60"/>
      <c r="GV51" s="60"/>
      <c r="GW51" s="60"/>
      <c r="GX51" s="60"/>
      <c r="GY51" s="60"/>
      <c r="GZ51" s="60"/>
      <c r="HA51" s="60"/>
      <c r="HB51" s="60"/>
      <c r="HC51" s="60"/>
      <c r="HD51" s="60"/>
      <c r="HE51" s="60"/>
      <c r="HF51" s="60"/>
      <c r="HG51" s="60"/>
      <c r="HH51" s="60"/>
      <c r="HI51" s="60"/>
      <c r="HJ51" s="60"/>
      <c r="HK51" s="60"/>
      <c r="HL51" s="60"/>
      <c r="HM51" s="60"/>
      <c r="HN51" s="60"/>
      <c r="HO51" s="60"/>
      <c r="HP51" s="60"/>
      <c r="HQ51" s="60"/>
      <c r="HR51" s="60"/>
      <c r="HS51" s="60"/>
      <c r="HT51" s="60"/>
      <c r="HU51" s="60"/>
    </row>
    <row r="52" s="77" customFormat="1" ht="24" customHeight="1" spans="1:229">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c r="FY52" s="60"/>
      <c r="FZ52" s="60"/>
      <c r="GA52" s="60"/>
      <c r="GB52" s="60"/>
      <c r="GC52" s="60"/>
      <c r="GD52" s="60"/>
      <c r="GE52" s="60"/>
      <c r="GF52" s="60"/>
      <c r="GG52" s="60"/>
      <c r="GH52" s="60"/>
      <c r="GI52" s="60"/>
      <c r="GJ52" s="60"/>
      <c r="GK52" s="60"/>
      <c r="GL52" s="60"/>
      <c r="GM52" s="60"/>
      <c r="GN52" s="60"/>
      <c r="GO52" s="60"/>
      <c r="GP52" s="60"/>
      <c r="GQ52" s="60"/>
      <c r="GR52" s="60"/>
      <c r="GS52" s="60"/>
      <c r="GT52" s="60"/>
      <c r="GU52" s="60"/>
      <c r="GV52" s="60"/>
      <c r="GW52" s="60"/>
      <c r="GX52" s="60"/>
      <c r="GY52" s="60"/>
      <c r="GZ52" s="60"/>
      <c r="HA52" s="60"/>
      <c r="HB52" s="60"/>
      <c r="HC52" s="60"/>
      <c r="HD52" s="60"/>
      <c r="HE52" s="60"/>
      <c r="HF52" s="60"/>
      <c r="HG52" s="60"/>
      <c r="HH52" s="60"/>
      <c r="HI52" s="60"/>
      <c r="HJ52" s="60"/>
      <c r="HK52" s="60"/>
      <c r="HL52" s="60"/>
      <c r="HM52" s="60"/>
      <c r="HN52" s="60"/>
      <c r="HO52" s="60"/>
      <c r="HP52" s="60"/>
      <c r="HQ52" s="60"/>
      <c r="HR52" s="60"/>
      <c r="HS52" s="60"/>
      <c r="HT52" s="60"/>
      <c r="HU52" s="60"/>
    </row>
    <row r="53" s="77" customFormat="1" ht="24" customHeight="1" spans="1:229">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c r="GS53" s="60"/>
      <c r="GT53" s="60"/>
      <c r="GU53" s="60"/>
      <c r="GV53" s="60"/>
      <c r="GW53" s="60"/>
      <c r="GX53" s="60"/>
      <c r="GY53" s="60"/>
      <c r="GZ53" s="60"/>
      <c r="HA53" s="60"/>
      <c r="HB53" s="60"/>
      <c r="HC53" s="60"/>
      <c r="HD53" s="60"/>
      <c r="HE53" s="60"/>
      <c r="HF53" s="60"/>
      <c r="HG53" s="60"/>
      <c r="HH53" s="60"/>
      <c r="HI53" s="60"/>
      <c r="HJ53" s="60"/>
      <c r="HK53" s="60"/>
      <c r="HL53" s="60"/>
      <c r="HM53" s="60"/>
      <c r="HN53" s="60"/>
      <c r="HO53" s="60"/>
      <c r="HP53" s="60"/>
      <c r="HQ53" s="60"/>
      <c r="HR53" s="60"/>
      <c r="HS53" s="60"/>
      <c r="HT53" s="60"/>
      <c r="HU53" s="60"/>
    </row>
    <row r="54" s="77" customFormat="1" ht="24" customHeight="1" spans="1:229">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c r="GS54" s="60"/>
      <c r="GT54" s="60"/>
      <c r="GU54" s="60"/>
      <c r="GV54" s="60"/>
      <c r="GW54" s="60"/>
      <c r="GX54" s="60"/>
      <c r="GY54" s="60"/>
      <c r="GZ54" s="60"/>
      <c r="HA54" s="60"/>
      <c r="HB54" s="60"/>
      <c r="HC54" s="60"/>
      <c r="HD54" s="60"/>
      <c r="HE54" s="60"/>
      <c r="HF54" s="60"/>
      <c r="HG54" s="60"/>
      <c r="HH54" s="60"/>
      <c r="HI54" s="60"/>
      <c r="HJ54" s="60"/>
      <c r="HK54" s="60"/>
      <c r="HL54" s="60"/>
      <c r="HM54" s="60"/>
      <c r="HN54" s="60"/>
      <c r="HO54" s="60"/>
      <c r="HP54" s="60"/>
      <c r="HQ54" s="60"/>
      <c r="HR54" s="60"/>
      <c r="HS54" s="60"/>
      <c r="HT54" s="60"/>
      <c r="HU54" s="60"/>
    </row>
    <row r="55" s="77" customFormat="1" ht="24" customHeight="1" spans="1:229">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row>
    <row r="56" s="77" customFormat="1" ht="24" customHeight="1" spans="1:229">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row>
    <row r="57" s="77" customFormat="1" ht="24" customHeight="1" spans="1:229">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row>
    <row r="58" s="77" customFormat="1" ht="24" customHeight="1" spans="1:229">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60"/>
      <c r="EV58" s="60"/>
      <c r="EW58" s="60"/>
      <c r="EX58" s="60"/>
      <c r="EY58" s="60"/>
      <c r="EZ58" s="60"/>
      <c r="FA58" s="60"/>
      <c r="FB58" s="60"/>
      <c r="FC58" s="60"/>
      <c r="FD58" s="60"/>
      <c r="FE58" s="60"/>
      <c r="FF58" s="60"/>
      <c r="FG58" s="60"/>
      <c r="FH58" s="60"/>
      <c r="FI58" s="60"/>
      <c r="FJ58" s="60"/>
      <c r="FK58" s="60"/>
      <c r="FL58" s="60"/>
      <c r="FM58" s="60"/>
      <c r="FN58" s="60"/>
      <c r="FO58" s="60"/>
      <c r="FP58" s="60"/>
      <c r="FQ58" s="60"/>
      <c r="FR58" s="60"/>
      <c r="FS58" s="60"/>
      <c r="FT58" s="60"/>
      <c r="FU58" s="60"/>
      <c r="FV58" s="60"/>
      <c r="FW58" s="60"/>
      <c r="FX58" s="60"/>
      <c r="FY58" s="60"/>
      <c r="FZ58" s="60"/>
      <c r="GA58" s="60"/>
      <c r="GB58" s="60"/>
      <c r="GC58" s="60"/>
      <c r="GD58" s="60"/>
      <c r="GE58" s="60"/>
      <c r="GF58" s="60"/>
      <c r="GG58" s="60"/>
      <c r="GH58" s="60"/>
      <c r="GI58" s="60"/>
      <c r="GJ58" s="60"/>
      <c r="GK58" s="60"/>
      <c r="GL58" s="60"/>
      <c r="GM58" s="60"/>
      <c r="GN58" s="60"/>
      <c r="GO58" s="60"/>
      <c r="GP58" s="60"/>
      <c r="GQ58" s="60"/>
      <c r="GR58" s="60"/>
      <c r="GS58" s="60"/>
      <c r="GT58" s="60"/>
      <c r="GU58" s="60"/>
      <c r="GV58" s="60"/>
      <c r="GW58" s="60"/>
      <c r="GX58" s="60"/>
      <c r="GY58" s="60"/>
      <c r="GZ58" s="60"/>
      <c r="HA58" s="60"/>
      <c r="HB58" s="60"/>
      <c r="HC58" s="60"/>
      <c r="HD58" s="60"/>
      <c r="HE58" s="60"/>
      <c r="HF58" s="60"/>
      <c r="HG58" s="60"/>
      <c r="HH58" s="60"/>
      <c r="HI58" s="60"/>
      <c r="HJ58" s="60"/>
      <c r="HK58" s="60"/>
      <c r="HL58" s="60"/>
      <c r="HM58" s="60"/>
      <c r="HN58" s="60"/>
      <c r="HO58" s="60"/>
      <c r="HP58" s="60"/>
      <c r="HQ58" s="60"/>
      <c r="HR58" s="60"/>
      <c r="HS58" s="60"/>
      <c r="HT58" s="60"/>
      <c r="HU58" s="60"/>
    </row>
    <row r="59" s="77" customFormat="1" ht="24" customHeight="1" spans="1:229">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row>
    <row r="60" s="77" customFormat="1" ht="24" customHeight="1" spans="1:229">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row>
    <row r="61" s="77" customFormat="1" ht="24" customHeight="1" spans="1:229">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c r="FS61" s="60"/>
      <c r="FT61" s="60"/>
      <c r="FU61" s="60"/>
      <c r="FV61" s="60"/>
      <c r="FW61" s="60"/>
      <c r="FX61" s="60"/>
      <c r="FY61" s="60"/>
      <c r="FZ61" s="60"/>
      <c r="GA61" s="60"/>
      <c r="GB61" s="60"/>
      <c r="GC61" s="60"/>
      <c r="GD61" s="60"/>
      <c r="GE61" s="60"/>
      <c r="GF61" s="60"/>
      <c r="GG61" s="60"/>
      <c r="GH61" s="60"/>
      <c r="GI61" s="60"/>
      <c r="GJ61" s="60"/>
      <c r="GK61" s="60"/>
      <c r="GL61" s="60"/>
      <c r="GM61" s="60"/>
      <c r="GN61" s="60"/>
      <c r="GO61" s="60"/>
      <c r="GP61" s="60"/>
      <c r="GQ61" s="60"/>
      <c r="GR61" s="60"/>
      <c r="GS61" s="60"/>
      <c r="GT61" s="60"/>
      <c r="GU61" s="60"/>
      <c r="GV61" s="60"/>
      <c r="GW61" s="60"/>
      <c r="GX61" s="60"/>
      <c r="GY61" s="60"/>
      <c r="GZ61" s="60"/>
      <c r="HA61" s="60"/>
      <c r="HB61" s="60"/>
      <c r="HC61" s="60"/>
      <c r="HD61" s="60"/>
      <c r="HE61" s="60"/>
      <c r="HF61" s="60"/>
      <c r="HG61" s="60"/>
      <c r="HH61" s="60"/>
      <c r="HI61" s="60"/>
      <c r="HJ61" s="60"/>
      <c r="HK61" s="60"/>
      <c r="HL61" s="60"/>
      <c r="HM61" s="60"/>
      <c r="HN61" s="60"/>
      <c r="HO61" s="60"/>
      <c r="HP61" s="60"/>
      <c r="HQ61" s="60"/>
      <c r="HR61" s="60"/>
      <c r="HS61" s="60"/>
      <c r="HT61" s="60"/>
      <c r="HU61" s="60"/>
    </row>
    <row r="62" s="77" customFormat="1" ht="24" customHeight="1" spans="1:229">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row>
    <row r="63" s="77" customFormat="1" ht="24" customHeight="1" spans="1:229">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c r="FU63" s="60"/>
      <c r="FV63" s="60"/>
      <c r="FW63" s="60"/>
      <c r="FX63" s="60"/>
      <c r="FY63" s="60"/>
      <c r="FZ63" s="60"/>
      <c r="GA63" s="60"/>
      <c r="GB63" s="60"/>
      <c r="GC63" s="60"/>
      <c r="GD63" s="60"/>
      <c r="GE63" s="60"/>
      <c r="GF63" s="60"/>
      <c r="GG63" s="60"/>
      <c r="GH63" s="60"/>
      <c r="GI63" s="60"/>
      <c r="GJ63" s="60"/>
      <c r="GK63" s="60"/>
      <c r="GL63" s="60"/>
      <c r="GM63" s="60"/>
      <c r="GN63" s="60"/>
      <c r="GO63" s="60"/>
      <c r="GP63" s="60"/>
      <c r="GQ63" s="60"/>
      <c r="GR63" s="60"/>
      <c r="GS63" s="60"/>
      <c r="GT63" s="60"/>
      <c r="GU63" s="60"/>
      <c r="GV63" s="60"/>
      <c r="GW63" s="60"/>
      <c r="GX63" s="60"/>
      <c r="GY63" s="60"/>
      <c r="GZ63" s="60"/>
      <c r="HA63" s="60"/>
      <c r="HB63" s="60"/>
      <c r="HC63" s="60"/>
      <c r="HD63" s="60"/>
      <c r="HE63" s="60"/>
      <c r="HF63" s="60"/>
      <c r="HG63" s="60"/>
      <c r="HH63" s="60"/>
      <c r="HI63" s="60"/>
      <c r="HJ63" s="60"/>
      <c r="HK63" s="60"/>
      <c r="HL63" s="60"/>
      <c r="HM63" s="60"/>
      <c r="HN63" s="60"/>
      <c r="HO63" s="60"/>
      <c r="HP63" s="60"/>
      <c r="HQ63" s="60"/>
      <c r="HR63" s="60"/>
      <c r="HS63" s="60"/>
      <c r="HT63" s="60"/>
      <c r="HU63" s="60"/>
    </row>
    <row r="64" s="77" customFormat="1" ht="24" customHeight="1" spans="1:229">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c r="FW64" s="60"/>
      <c r="FX64" s="60"/>
      <c r="FY64" s="60"/>
      <c r="FZ64" s="60"/>
      <c r="GA64" s="60"/>
      <c r="GB64" s="60"/>
      <c r="GC64" s="60"/>
      <c r="GD64" s="60"/>
      <c r="GE64" s="60"/>
      <c r="GF64" s="60"/>
      <c r="GG64" s="60"/>
      <c r="GH64" s="60"/>
      <c r="GI64" s="60"/>
      <c r="GJ64" s="60"/>
      <c r="GK64" s="60"/>
      <c r="GL64" s="60"/>
      <c r="GM64" s="60"/>
      <c r="GN64" s="60"/>
      <c r="GO64" s="60"/>
      <c r="GP64" s="60"/>
      <c r="GQ64" s="60"/>
      <c r="GR64" s="60"/>
      <c r="GS64" s="60"/>
      <c r="GT64" s="60"/>
      <c r="GU64" s="60"/>
      <c r="GV64" s="60"/>
      <c r="GW64" s="60"/>
      <c r="GX64" s="60"/>
      <c r="GY64" s="60"/>
      <c r="GZ64" s="60"/>
      <c r="HA64" s="60"/>
      <c r="HB64" s="60"/>
      <c r="HC64" s="60"/>
      <c r="HD64" s="60"/>
      <c r="HE64" s="60"/>
      <c r="HF64" s="60"/>
      <c r="HG64" s="60"/>
      <c r="HH64" s="60"/>
      <c r="HI64" s="60"/>
      <c r="HJ64" s="60"/>
      <c r="HK64" s="60"/>
      <c r="HL64" s="60"/>
      <c r="HM64" s="60"/>
      <c r="HN64" s="60"/>
      <c r="HO64" s="60"/>
      <c r="HP64" s="60"/>
      <c r="HQ64" s="60"/>
      <c r="HR64" s="60"/>
      <c r="HS64" s="60"/>
      <c r="HT64" s="60"/>
      <c r="HU64" s="60"/>
    </row>
    <row r="65" s="77" customFormat="1" ht="24" customHeight="1" spans="1:229">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60"/>
      <c r="FH65" s="60"/>
      <c r="FI65" s="60"/>
      <c r="FJ65" s="60"/>
      <c r="FK65" s="60"/>
      <c r="FL65" s="60"/>
      <c r="FM65" s="60"/>
      <c r="FN65" s="60"/>
      <c r="FO65" s="60"/>
      <c r="FP65" s="60"/>
      <c r="FQ65" s="60"/>
      <c r="FR65" s="60"/>
      <c r="FS65" s="60"/>
      <c r="FT65" s="60"/>
      <c r="FU65" s="60"/>
      <c r="FV65" s="60"/>
      <c r="FW65" s="60"/>
      <c r="FX65" s="60"/>
      <c r="FY65" s="60"/>
      <c r="FZ65" s="60"/>
      <c r="GA65" s="60"/>
      <c r="GB65" s="60"/>
      <c r="GC65" s="60"/>
      <c r="GD65" s="60"/>
      <c r="GE65" s="60"/>
      <c r="GF65" s="60"/>
      <c r="GG65" s="60"/>
      <c r="GH65" s="60"/>
      <c r="GI65" s="60"/>
      <c r="GJ65" s="60"/>
      <c r="GK65" s="60"/>
      <c r="GL65" s="60"/>
      <c r="GM65" s="60"/>
      <c r="GN65" s="60"/>
      <c r="GO65" s="60"/>
      <c r="GP65" s="60"/>
      <c r="GQ65" s="60"/>
      <c r="GR65" s="60"/>
      <c r="GS65" s="60"/>
      <c r="GT65" s="60"/>
      <c r="GU65" s="60"/>
      <c r="GV65" s="60"/>
      <c r="GW65" s="60"/>
      <c r="GX65" s="60"/>
      <c r="GY65" s="60"/>
      <c r="GZ65" s="60"/>
      <c r="HA65" s="60"/>
      <c r="HB65" s="60"/>
      <c r="HC65" s="60"/>
      <c r="HD65" s="60"/>
      <c r="HE65" s="60"/>
      <c r="HF65" s="60"/>
      <c r="HG65" s="60"/>
      <c r="HH65" s="60"/>
      <c r="HI65" s="60"/>
      <c r="HJ65" s="60"/>
      <c r="HK65" s="60"/>
      <c r="HL65" s="60"/>
      <c r="HM65" s="60"/>
      <c r="HN65" s="60"/>
      <c r="HO65" s="60"/>
      <c r="HP65" s="60"/>
      <c r="HQ65" s="60"/>
      <c r="HR65" s="60"/>
      <c r="HS65" s="60"/>
      <c r="HT65" s="60"/>
      <c r="HU65" s="60"/>
    </row>
    <row r="66" s="77" customFormat="1" ht="24" customHeight="1" spans="1:229">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c r="EE66" s="60"/>
      <c r="EF66" s="60"/>
      <c r="EG66" s="60"/>
      <c r="EH66" s="60"/>
      <c r="EI66" s="60"/>
      <c r="EJ66" s="60"/>
      <c r="EK66" s="60"/>
      <c r="EL66" s="60"/>
      <c r="EM66" s="60"/>
      <c r="EN66" s="60"/>
      <c r="EO66" s="60"/>
      <c r="EP66" s="60"/>
      <c r="EQ66" s="60"/>
      <c r="ER66" s="60"/>
      <c r="ES66" s="60"/>
      <c r="ET66" s="60"/>
      <c r="EU66" s="60"/>
      <c r="EV66" s="60"/>
      <c r="EW66" s="60"/>
      <c r="EX66" s="60"/>
      <c r="EY66" s="60"/>
      <c r="EZ66" s="60"/>
      <c r="FA66" s="60"/>
      <c r="FB66" s="60"/>
      <c r="FC66" s="60"/>
      <c r="FD66" s="60"/>
      <c r="FE66" s="60"/>
      <c r="FF66" s="60"/>
      <c r="FG66" s="60"/>
      <c r="FH66" s="60"/>
      <c r="FI66" s="60"/>
      <c r="FJ66" s="60"/>
      <c r="FK66" s="60"/>
      <c r="FL66" s="60"/>
      <c r="FM66" s="60"/>
      <c r="FN66" s="60"/>
      <c r="FO66" s="60"/>
      <c r="FP66" s="60"/>
      <c r="FQ66" s="60"/>
      <c r="FR66" s="60"/>
      <c r="FS66" s="60"/>
      <c r="FT66" s="60"/>
      <c r="FU66" s="60"/>
      <c r="FV66" s="60"/>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0"/>
      <c r="GX66" s="60"/>
      <c r="GY66" s="60"/>
      <c r="GZ66" s="60"/>
      <c r="HA66" s="60"/>
      <c r="HB66" s="60"/>
      <c r="HC66" s="60"/>
      <c r="HD66" s="60"/>
      <c r="HE66" s="60"/>
      <c r="HF66" s="60"/>
      <c r="HG66" s="60"/>
      <c r="HH66" s="60"/>
      <c r="HI66" s="60"/>
      <c r="HJ66" s="60"/>
      <c r="HK66" s="60"/>
      <c r="HL66" s="60"/>
      <c r="HM66" s="60"/>
      <c r="HN66" s="60"/>
      <c r="HO66" s="60"/>
      <c r="HP66" s="60"/>
      <c r="HQ66" s="60"/>
      <c r="HR66" s="60"/>
      <c r="HS66" s="60"/>
      <c r="HT66" s="60"/>
      <c r="HU66" s="60"/>
    </row>
    <row r="67" s="77" customFormat="1" ht="24" customHeight="1" spans="1:229">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c r="FS67" s="60"/>
      <c r="FT67" s="60"/>
      <c r="FU67" s="60"/>
      <c r="FV67" s="60"/>
      <c r="FW67" s="60"/>
      <c r="FX67" s="60"/>
      <c r="FY67" s="60"/>
      <c r="FZ67" s="60"/>
      <c r="GA67" s="60"/>
      <c r="GB67" s="60"/>
      <c r="GC67" s="60"/>
      <c r="GD67" s="60"/>
      <c r="GE67" s="60"/>
      <c r="GF67" s="60"/>
      <c r="GG67" s="60"/>
      <c r="GH67" s="60"/>
      <c r="GI67" s="60"/>
      <c r="GJ67" s="60"/>
      <c r="GK67" s="60"/>
      <c r="GL67" s="60"/>
      <c r="GM67" s="60"/>
      <c r="GN67" s="60"/>
      <c r="GO67" s="60"/>
      <c r="GP67" s="60"/>
      <c r="GQ67" s="60"/>
      <c r="GR67" s="60"/>
      <c r="GS67" s="60"/>
      <c r="GT67" s="60"/>
      <c r="GU67" s="60"/>
      <c r="GV67" s="60"/>
      <c r="GW67" s="60"/>
      <c r="GX67" s="60"/>
      <c r="GY67" s="60"/>
      <c r="GZ67" s="60"/>
      <c r="HA67" s="60"/>
      <c r="HB67" s="60"/>
      <c r="HC67" s="60"/>
      <c r="HD67" s="60"/>
      <c r="HE67" s="60"/>
      <c r="HF67" s="60"/>
      <c r="HG67" s="60"/>
      <c r="HH67" s="60"/>
      <c r="HI67" s="60"/>
      <c r="HJ67" s="60"/>
      <c r="HK67" s="60"/>
      <c r="HL67" s="60"/>
      <c r="HM67" s="60"/>
      <c r="HN67" s="60"/>
      <c r="HO67" s="60"/>
      <c r="HP67" s="60"/>
      <c r="HQ67" s="60"/>
      <c r="HR67" s="60"/>
      <c r="HS67" s="60"/>
      <c r="HT67" s="60"/>
      <c r="HU67" s="60"/>
    </row>
    <row r="68" s="77" customFormat="1" ht="24" customHeight="1" spans="1:229">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c r="FS68" s="60"/>
      <c r="FT68" s="60"/>
      <c r="FU68" s="60"/>
      <c r="FV68" s="60"/>
      <c r="FW68" s="60"/>
      <c r="FX68" s="60"/>
      <c r="FY68" s="60"/>
      <c r="FZ68" s="60"/>
      <c r="GA68" s="60"/>
      <c r="GB68" s="60"/>
      <c r="GC68" s="60"/>
      <c r="GD68" s="60"/>
      <c r="GE68" s="60"/>
      <c r="GF68" s="60"/>
      <c r="GG68" s="60"/>
      <c r="GH68" s="60"/>
      <c r="GI68" s="60"/>
      <c r="GJ68" s="60"/>
      <c r="GK68" s="60"/>
      <c r="GL68" s="60"/>
      <c r="GM68" s="60"/>
      <c r="GN68" s="60"/>
      <c r="GO68" s="60"/>
      <c r="GP68" s="60"/>
      <c r="GQ68" s="60"/>
      <c r="GR68" s="60"/>
      <c r="GS68" s="60"/>
      <c r="GT68" s="60"/>
      <c r="GU68" s="60"/>
      <c r="GV68" s="60"/>
      <c r="GW68" s="60"/>
      <c r="GX68" s="60"/>
      <c r="GY68" s="60"/>
      <c r="GZ68" s="60"/>
      <c r="HA68" s="60"/>
      <c r="HB68" s="60"/>
      <c r="HC68" s="60"/>
      <c r="HD68" s="60"/>
      <c r="HE68" s="60"/>
      <c r="HF68" s="60"/>
      <c r="HG68" s="60"/>
      <c r="HH68" s="60"/>
      <c r="HI68" s="60"/>
      <c r="HJ68" s="60"/>
      <c r="HK68" s="60"/>
      <c r="HL68" s="60"/>
      <c r="HM68" s="60"/>
      <c r="HN68" s="60"/>
      <c r="HO68" s="60"/>
      <c r="HP68" s="60"/>
      <c r="HQ68" s="60"/>
      <c r="HR68" s="60"/>
      <c r="HS68" s="60"/>
      <c r="HT68" s="60"/>
      <c r="HU68" s="60"/>
    </row>
    <row r="69" s="77" customFormat="1" ht="24" customHeight="1" spans="1:229">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c r="EN69" s="60"/>
      <c r="EO69" s="60"/>
      <c r="EP69" s="60"/>
      <c r="EQ69" s="60"/>
      <c r="ER69" s="60"/>
      <c r="ES69" s="60"/>
      <c r="ET69" s="60"/>
      <c r="EU69" s="60"/>
      <c r="EV69" s="60"/>
      <c r="EW69" s="60"/>
      <c r="EX69" s="60"/>
      <c r="EY69" s="60"/>
      <c r="EZ69" s="60"/>
      <c r="FA69" s="60"/>
      <c r="FB69" s="60"/>
      <c r="FC69" s="60"/>
      <c r="FD69" s="60"/>
      <c r="FE69" s="60"/>
      <c r="FF69" s="60"/>
      <c r="FG69" s="60"/>
      <c r="FH69" s="60"/>
      <c r="FI69" s="60"/>
      <c r="FJ69" s="60"/>
      <c r="FK69" s="60"/>
      <c r="FL69" s="60"/>
      <c r="FM69" s="60"/>
      <c r="FN69" s="60"/>
      <c r="FO69" s="60"/>
      <c r="FP69" s="60"/>
      <c r="FQ69" s="60"/>
      <c r="FR69" s="60"/>
      <c r="FS69" s="60"/>
      <c r="FT69" s="60"/>
      <c r="FU69" s="60"/>
      <c r="FV69" s="60"/>
      <c r="FW69" s="60"/>
      <c r="FX69" s="60"/>
      <c r="FY69" s="60"/>
      <c r="FZ69" s="60"/>
      <c r="GA69" s="60"/>
      <c r="GB69" s="60"/>
      <c r="GC69" s="60"/>
      <c r="GD69" s="60"/>
      <c r="GE69" s="60"/>
      <c r="GF69" s="60"/>
      <c r="GG69" s="60"/>
      <c r="GH69" s="60"/>
      <c r="GI69" s="60"/>
      <c r="GJ69" s="60"/>
      <c r="GK69" s="60"/>
      <c r="GL69" s="60"/>
      <c r="GM69" s="60"/>
      <c r="GN69" s="60"/>
      <c r="GO69" s="60"/>
      <c r="GP69" s="60"/>
      <c r="GQ69" s="60"/>
      <c r="GR69" s="60"/>
      <c r="GS69" s="60"/>
      <c r="GT69" s="60"/>
      <c r="GU69" s="60"/>
      <c r="GV69" s="60"/>
      <c r="GW69" s="60"/>
      <c r="GX69" s="60"/>
      <c r="GY69" s="60"/>
      <c r="GZ69" s="60"/>
      <c r="HA69" s="60"/>
      <c r="HB69" s="60"/>
      <c r="HC69" s="60"/>
      <c r="HD69" s="60"/>
      <c r="HE69" s="60"/>
      <c r="HF69" s="60"/>
      <c r="HG69" s="60"/>
      <c r="HH69" s="60"/>
      <c r="HI69" s="60"/>
      <c r="HJ69" s="60"/>
      <c r="HK69" s="60"/>
      <c r="HL69" s="60"/>
      <c r="HM69" s="60"/>
      <c r="HN69" s="60"/>
      <c r="HO69" s="60"/>
      <c r="HP69" s="60"/>
      <c r="HQ69" s="60"/>
      <c r="HR69" s="60"/>
      <c r="HS69" s="60"/>
      <c r="HT69" s="60"/>
      <c r="HU69" s="60"/>
    </row>
    <row r="70" s="77" customFormat="1" ht="24" customHeight="1" spans="1:229">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60"/>
      <c r="FH70" s="60"/>
      <c r="FI70" s="60"/>
      <c r="FJ70" s="60"/>
      <c r="FK70" s="60"/>
      <c r="FL70" s="60"/>
      <c r="FM70" s="60"/>
      <c r="FN70" s="60"/>
      <c r="FO70" s="60"/>
      <c r="FP70" s="60"/>
      <c r="FQ70" s="60"/>
      <c r="FR70" s="60"/>
      <c r="FS70" s="60"/>
      <c r="FT70" s="60"/>
      <c r="FU70" s="60"/>
      <c r="FV70" s="60"/>
      <c r="FW70" s="60"/>
      <c r="FX70" s="60"/>
      <c r="FY70" s="60"/>
      <c r="FZ70" s="60"/>
      <c r="GA70" s="60"/>
      <c r="GB70" s="60"/>
      <c r="GC70" s="60"/>
      <c r="GD70" s="60"/>
      <c r="GE70" s="60"/>
      <c r="GF70" s="60"/>
      <c r="GG70" s="60"/>
      <c r="GH70" s="60"/>
      <c r="GI70" s="60"/>
      <c r="GJ70" s="60"/>
      <c r="GK70" s="60"/>
      <c r="GL70" s="60"/>
      <c r="GM70" s="60"/>
      <c r="GN70" s="60"/>
      <c r="GO70" s="60"/>
      <c r="GP70" s="60"/>
      <c r="GQ70" s="60"/>
      <c r="GR70" s="60"/>
      <c r="GS70" s="60"/>
      <c r="GT70" s="60"/>
      <c r="GU70" s="60"/>
      <c r="GV70" s="60"/>
      <c r="GW70" s="60"/>
      <c r="GX70" s="60"/>
      <c r="GY70" s="60"/>
      <c r="GZ70" s="60"/>
      <c r="HA70" s="60"/>
      <c r="HB70" s="60"/>
      <c r="HC70" s="60"/>
      <c r="HD70" s="60"/>
      <c r="HE70" s="60"/>
      <c r="HF70" s="60"/>
      <c r="HG70" s="60"/>
      <c r="HH70" s="60"/>
      <c r="HI70" s="60"/>
      <c r="HJ70" s="60"/>
      <c r="HK70" s="60"/>
      <c r="HL70" s="60"/>
      <c r="HM70" s="60"/>
      <c r="HN70" s="60"/>
      <c r="HO70" s="60"/>
      <c r="HP70" s="60"/>
      <c r="HQ70" s="60"/>
      <c r="HR70" s="60"/>
      <c r="HS70" s="60"/>
      <c r="HT70" s="60"/>
      <c r="HU70" s="60"/>
    </row>
    <row r="71" s="77" customFormat="1" ht="24" customHeight="1" spans="1:229">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c r="EN71" s="60"/>
      <c r="EO71" s="60"/>
      <c r="EP71" s="60"/>
      <c r="EQ71" s="60"/>
      <c r="ER71" s="60"/>
      <c r="ES71" s="60"/>
      <c r="ET71" s="60"/>
      <c r="EU71" s="60"/>
      <c r="EV71" s="60"/>
      <c r="EW71" s="60"/>
      <c r="EX71" s="60"/>
      <c r="EY71" s="60"/>
      <c r="EZ71" s="60"/>
      <c r="FA71" s="60"/>
      <c r="FB71" s="60"/>
      <c r="FC71" s="60"/>
      <c r="FD71" s="60"/>
      <c r="FE71" s="60"/>
      <c r="FF71" s="60"/>
      <c r="FG71" s="60"/>
      <c r="FH71" s="60"/>
      <c r="FI71" s="60"/>
      <c r="FJ71" s="60"/>
      <c r="FK71" s="60"/>
      <c r="FL71" s="60"/>
      <c r="FM71" s="60"/>
      <c r="FN71" s="60"/>
      <c r="FO71" s="60"/>
      <c r="FP71" s="60"/>
      <c r="FQ71" s="60"/>
      <c r="FR71" s="60"/>
      <c r="FS71" s="60"/>
      <c r="FT71" s="60"/>
      <c r="FU71" s="60"/>
      <c r="FV71" s="60"/>
      <c r="FW71" s="60"/>
      <c r="FX71" s="60"/>
      <c r="FY71" s="60"/>
      <c r="FZ71" s="60"/>
      <c r="GA71" s="60"/>
      <c r="GB71" s="60"/>
      <c r="GC71" s="60"/>
      <c r="GD71" s="60"/>
      <c r="GE71" s="60"/>
      <c r="GF71" s="60"/>
      <c r="GG71" s="60"/>
      <c r="GH71" s="60"/>
      <c r="GI71" s="60"/>
      <c r="GJ71" s="60"/>
      <c r="GK71" s="60"/>
      <c r="GL71" s="60"/>
      <c r="GM71" s="60"/>
      <c r="GN71" s="60"/>
      <c r="GO71" s="60"/>
      <c r="GP71" s="60"/>
      <c r="GQ71" s="60"/>
      <c r="GR71" s="60"/>
      <c r="GS71" s="60"/>
      <c r="GT71" s="60"/>
      <c r="GU71" s="60"/>
      <c r="GV71" s="60"/>
      <c r="GW71" s="60"/>
      <c r="GX71" s="60"/>
      <c r="GY71" s="60"/>
      <c r="GZ71" s="60"/>
      <c r="HA71" s="60"/>
      <c r="HB71" s="60"/>
      <c r="HC71" s="60"/>
      <c r="HD71" s="60"/>
      <c r="HE71" s="60"/>
      <c r="HF71" s="60"/>
      <c r="HG71" s="60"/>
      <c r="HH71" s="60"/>
      <c r="HI71" s="60"/>
      <c r="HJ71" s="60"/>
      <c r="HK71" s="60"/>
      <c r="HL71" s="60"/>
      <c r="HM71" s="60"/>
      <c r="HN71" s="60"/>
      <c r="HO71" s="60"/>
      <c r="HP71" s="60"/>
      <c r="HQ71" s="60"/>
      <c r="HR71" s="60"/>
      <c r="HS71" s="60"/>
      <c r="HT71" s="60"/>
      <c r="HU71" s="60"/>
    </row>
    <row r="72" s="77" customFormat="1" ht="24" customHeight="1" spans="1:229">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c r="FS72" s="60"/>
      <c r="FT72" s="60"/>
      <c r="FU72" s="60"/>
      <c r="FV72" s="60"/>
      <c r="FW72" s="60"/>
      <c r="FX72" s="60"/>
      <c r="FY72" s="60"/>
      <c r="FZ72" s="60"/>
      <c r="GA72" s="60"/>
      <c r="GB72" s="60"/>
      <c r="GC72" s="60"/>
      <c r="GD72" s="60"/>
      <c r="GE72" s="60"/>
      <c r="GF72" s="60"/>
      <c r="GG72" s="60"/>
      <c r="GH72" s="60"/>
      <c r="GI72" s="60"/>
      <c r="GJ72" s="60"/>
      <c r="GK72" s="60"/>
      <c r="GL72" s="60"/>
      <c r="GM72" s="60"/>
      <c r="GN72" s="60"/>
      <c r="GO72" s="60"/>
      <c r="GP72" s="60"/>
      <c r="GQ72" s="60"/>
      <c r="GR72" s="60"/>
      <c r="GS72" s="60"/>
      <c r="GT72" s="60"/>
      <c r="GU72" s="60"/>
      <c r="GV72" s="60"/>
      <c r="GW72" s="60"/>
      <c r="GX72" s="60"/>
      <c r="GY72" s="60"/>
      <c r="GZ72" s="60"/>
      <c r="HA72" s="60"/>
      <c r="HB72" s="60"/>
      <c r="HC72" s="60"/>
      <c r="HD72" s="60"/>
      <c r="HE72" s="60"/>
      <c r="HF72" s="60"/>
      <c r="HG72" s="60"/>
      <c r="HH72" s="60"/>
      <c r="HI72" s="60"/>
      <c r="HJ72" s="60"/>
      <c r="HK72" s="60"/>
      <c r="HL72" s="60"/>
      <c r="HM72" s="60"/>
      <c r="HN72" s="60"/>
      <c r="HO72" s="60"/>
      <c r="HP72" s="60"/>
      <c r="HQ72" s="60"/>
      <c r="HR72" s="60"/>
      <c r="HS72" s="60"/>
      <c r="HT72" s="60"/>
      <c r="HU72" s="60"/>
    </row>
    <row r="73" s="77" customFormat="1" ht="24" customHeight="1" spans="1:229">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60"/>
      <c r="FK73" s="60"/>
      <c r="FL73" s="60"/>
      <c r="FM73" s="60"/>
      <c r="FN73" s="60"/>
      <c r="FO73" s="60"/>
      <c r="FP73" s="60"/>
      <c r="FQ73" s="60"/>
      <c r="FR73" s="60"/>
      <c r="FS73" s="60"/>
      <c r="FT73" s="60"/>
      <c r="FU73" s="60"/>
      <c r="FV73" s="60"/>
      <c r="FW73" s="60"/>
      <c r="FX73" s="60"/>
      <c r="FY73" s="60"/>
      <c r="FZ73" s="60"/>
      <c r="GA73" s="60"/>
      <c r="GB73" s="60"/>
      <c r="GC73" s="60"/>
      <c r="GD73" s="60"/>
      <c r="GE73" s="60"/>
      <c r="GF73" s="60"/>
      <c r="GG73" s="60"/>
      <c r="GH73" s="60"/>
      <c r="GI73" s="60"/>
      <c r="GJ73" s="60"/>
      <c r="GK73" s="60"/>
      <c r="GL73" s="60"/>
      <c r="GM73" s="60"/>
      <c r="GN73" s="60"/>
      <c r="GO73" s="60"/>
      <c r="GP73" s="60"/>
      <c r="GQ73" s="60"/>
      <c r="GR73" s="60"/>
      <c r="GS73" s="60"/>
      <c r="GT73" s="60"/>
      <c r="GU73" s="60"/>
      <c r="GV73" s="60"/>
      <c r="GW73" s="60"/>
      <c r="GX73" s="60"/>
      <c r="GY73" s="60"/>
      <c r="GZ73" s="60"/>
      <c r="HA73" s="60"/>
      <c r="HB73" s="60"/>
      <c r="HC73" s="60"/>
      <c r="HD73" s="60"/>
      <c r="HE73" s="60"/>
      <c r="HF73" s="60"/>
      <c r="HG73" s="60"/>
      <c r="HH73" s="60"/>
      <c r="HI73" s="60"/>
      <c r="HJ73" s="60"/>
      <c r="HK73" s="60"/>
      <c r="HL73" s="60"/>
      <c r="HM73" s="60"/>
      <c r="HN73" s="60"/>
      <c r="HO73" s="60"/>
      <c r="HP73" s="60"/>
      <c r="HQ73" s="60"/>
      <c r="HR73" s="60"/>
      <c r="HS73" s="60"/>
      <c r="HT73" s="60"/>
      <c r="HU73" s="60"/>
    </row>
    <row r="74" s="77" customFormat="1" ht="24" customHeight="1" spans="1:229">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c r="EO74" s="60"/>
      <c r="EP74" s="60"/>
      <c r="EQ74" s="60"/>
      <c r="ER74" s="60"/>
      <c r="ES74" s="60"/>
      <c r="ET74" s="60"/>
      <c r="EU74" s="60"/>
      <c r="EV74" s="60"/>
      <c r="EW74" s="60"/>
      <c r="EX74" s="60"/>
      <c r="EY74" s="60"/>
      <c r="EZ74" s="60"/>
      <c r="FA74" s="60"/>
      <c r="FB74" s="60"/>
      <c r="FC74" s="60"/>
      <c r="FD74" s="60"/>
      <c r="FE74" s="60"/>
      <c r="FF74" s="60"/>
      <c r="FG74" s="60"/>
      <c r="FH74" s="60"/>
      <c r="FI74" s="60"/>
      <c r="FJ74" s="60"/>
      <c r="FK74" s="60"/>
      <c r="FL74" s="60"/>
      <c r="FM74" s="60"/>
      <c r="FN74" s="60"/>
      <c r="FO74" s="60"/>
      <c r="FP74" s="60"/>
      <c r="FQ74" s="60"/>
      <c r="FR74" s="60"/>
      <c r="FS74" s="60"/>
      <c r="FT74" s="60"/>
      <c r="FU74" s="60"/>
      <c r="FV74" s="60"/>
      <c r="FW74" s="60"/>
      <c r="FX74" s="60"/>
      <c r="FY74" s="60"/>
      <c r="FZ74" s="60"/>
      <c r="GA74" s="60"/>
      <c r="GB74" s="60"/>
      <c r="GC74" s="60"/>
      <c r="GD74" s="60"/>
      <c r="GE74" s="60"/>
      <c r="GF74" s="60"/>
      <c r="GG74" s="60"/>
      <c r="GH74" s="60"/>
      <c r="GI74" s="60"/>
      <c r="GJ74" s="60"/>
      <c r="GK74" s="60"/>
      <c r="GL74" s="60"/>
      <c r="GM74" s="60"/>
      <c r="GN74" s="60"/>
      <c r="GO74" s="60"/>
      <c r="GP74" s="60"/>
      <c r="GQ74" s="60"/>
      <c r="GR74" s="60"/>
      <c r="GS74" s="60"/>
      <c r="GT74" s="60"/>
      <c r="GU74" s="60"/>
      <c r="GV74" s="60"/>
      <c r="GW74" s="60"/>
      <c r="GX74" s="60"/>
      <c r="GY74" s="60"/>
      <c r="GZ74" s="60"/>
      <c r="HA74" s="60"/>
      <c r="HB74" s="60"/>
      <c r="HC74" s="60"/>
      <c r="HD74" s="60"/>
      <c r="HE74" s="60"/>
      <c r="HF74" s="60"/>
      <c r="HG74" s="60"/>
      <c r="HH74" s="60"/>
      <c r="HI74" s="60"/>
      <c r="HJ74" s="60"/>
      <c r="HK74" s="60"/>
      <c r="HL74" s="60"/>
      <c r="HM74" s="60"/>
      <c r="HN74" s="60"/>
      <c r="HO74" s="60"/>
      <c r="HP74" s="60"/>
      <c r="HQ74" s="60"/>
      <c r="HR74" s="60"/>
      <c r="HS74" s="60"/>
      <c r="HT74" s="60"/>
      <c r="HU74" s="60"/>
    </row>
    <row r="75" s="77" customFormat="1" ht="24" customHeight="1" spans="1:229">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c r="EE75" s="60"/>
      <c r="EF75" s="60"/>
      <c r="EG75" s="60"/>
      <c r="EH75" s="60"/>
      <c r="EI75" s="60"/>
      <c r="EJ75" s="60"/>
      <c r="EK75" s="60"/>
      <c r="EL75" s="60"/>
      <c r="EM75" s="60"/>
      <c r="EN75" s="60"/>
      <c r="EO75" s="60"/>
      <c r="EP75" s="60"/>
      <c r="EQ75" s="60"/>
      <c r="ER75" s="60"/>
      <c r="ES75" s="60"/>
      <c r="ET75" s="60"/>
      <c r="EU75" s="60"/>
      <c r="EV75" s="60"/>
      <c r="EW75" s="60"/>
      <c r="EX75" s="60"/>
      <c r="EY75" s="60"/>
      <c r="EZ75" s="60"/>
      <c r="FA75" s="60"/>
      <c r="FB75" s="60"/>
      <c r="FC75" s="60"/>
      <c r="FD75" s="60"/>
      <c r="FE75" s="60"/>
      <c r="FF75" s="60"/>
      <c r="FG75" s="60"/>
      <c r="FH75" s="60"/>
      <c r="FI75" s="60"/>
      <c r="FJ75" s="60"/>
      <c r="FK75" s="60"/>
      <c r="FL75" s="60"/>
      <c r="FM75" s="60"/>
      <c r="FN75" s="60"/>
      <c r="FO75" s="60"/>
      <c r="FP75" s="60"/>
      <c r="FQ75" s="60"/>
      <c r="FR75" s="60"/>
      <c r="FS75" s="60"/>
      <c r="FT75" s="60"/>
      <c r="FU75" s="60"/>
      <c r="FV75" s="60"/>
      <c r="FW75" s="60"/>
      <c r="FX75" s="60"/>
      <c r="FY75" s="60"/>
      <c r="FZ75" s="60"/>
      <c r="GA75" s="60"/>
      <c r="GB75" s="60"/>
      <c r="GC75" s="60"/>
      <c r="GD75" s="60"/>
      <c r="GE75" s="60"/>
      <c r="GF75" s="60"/>
      <c r="GG75" s="60"/>
      <c r="GH75" s="60"/>
      <c r="GI75" s="60"/>
      <c r="GJ75" s="60"/>
      <c r="GK75" s="60"/>
      <c r="GL75" s="60"/>
      <c r="GM75" s="60"/>
      <c r="GN75" s="60"/>
      <c r="GO75" s="60"/>
      <c r="GP75" s="60"/>
      <c r="GQ75" s="60"/>
      <c r="GR75" s="60"/>
      <c r="GS75" s="60"/>
      <c r="GT75" s="60"/>
      <c r="GU75" s="60"/>
      <c r="GV75" s="60"/>
      <c r="GW75" s="60"/>
      <c r="GX75" s="60"/>
      <c r="GY75" s="60"/>
      <c r="GZ75" s="60"/>
      <c r="HA75" s="60"/>
      <c r="HB75" s="60"/>
      <c r="HC75" s="60"/>
      <c r="HD75" s="60"/>
      <c r="HE75" s="60"/>
      <c r="HF75" s="60"/>
      <c r="HG75" s="60"/>
      <c r="HH75" s="60"/>
      <c r="HI75" s="60"/>
      <c r="HJ75" s="60"/>
      <c r="HK75" s="60"/>
      <c r="HL75" s="60"/>
      <c r="HM75" s="60"/>
      <c r="HN75" s="60"/>
      <c r="HO75" s="60"/>
      <c r="HP75" s="60"/>
      <c r="HQ75" s="60"/>
      <c r="HR75" s="60"/>
      <c r="HS75" s="60"/>
      <c r="HT75" s="60"/>
      <c r="HU75" s="60"/>
    </row>
    <row r="76" s="77" customFormat="1" ht="24" customHeight="1" spans="1:229">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c r="EO76" s="60"/>
      <c r="EP76" s="60"/>
      <c r="EQ76" s="60"/>
      <c r="ER76" s="60"/>
      <c r="ES76" s="60"/>
      <c r="ET76" s="60"/>
      <c r="EU76" s="60"/>
      <c r="EV76" s="60"/>
      <c r="EW76" s="60"/>
      <c r="EX76" s="60"/>
      <c r="EY76" s="60"/>
      <c r="EZ76" s="60"/>
      <c r="FA76" s="60"/>
      <c r="FB76" s="60"/>
      <c r="FC76" s="60"/>
      <c r="FD76" s="60"/>
      <c r="FE76" s="60"/>
      <c r="FF76" s="60"/>
      <c r="FG76" s="60"/>
      <c r="FH76" s="60"/>
      <c r="FI76" s="60"/>
      <c r="FJ76" s="60"/>
      <c r="FK76" s="60"/>
      <c r="FL76" s="60"/>
      <c r="FM76" s="60"/>
      <c r="FN76" s="60"/>
      <c r="FO76" s="60"/>
      <c r="FP76" s="60"/>
      <c r="FQ76" s="60"/>
      <c r="FR76" s="60"/>
      <c r="FS76" s="60"/>
      <c r="FT76" s="60"/>
      <c r="FU76" s="60"/>
      <c r="FV76" s="60"/>
      <c r="FW76" s="60"/>
      <c r="FX76" s="60"/>
      <c r="FY76" s="60"/>
      <c r="FZ76" s="60"/>
      <c r="GA76" s="60"/>
      <c r="GB76" s="60"/>
      <c r="GC76" s="60"/>
      <c r="GD76" s="60"/>
      <c r="GE76" s="60"/>
      <c r="GF76" s="60"/>
      <c r="GG76" s="60"/>
      <c r="GH76" s="60"/>
      <c r="GI76" s="60"/>
      <c r="GJ76" s="60"/>
      <c r="GK76" s="60"/>
      <c r="GL76" s="60"/>
      <c r="GM76" s="60"/>
      <c r="GN76" s="60"/>
      <c r="GO76" s="60"/>
      <c r="GP76" s="60"/>
      <c r="GQ76" s="60"/>
      <c r="GR76" s="60"/>
      <c r="GS76" s="60"/>
      <c r="GT76" s="60"/>
      <c r="GU76" s="60"/>
      <c r="GV76" s="60"/>
      <c r="GW76" s="60"/>
      <c r="GX76" s="60"/>
      <c r="GY76" s="60"/>
      <c r="GZ76" s="60"/>
      <c r="HA76" s="60"/>
      <c r="HB76" s="60"/>
      <c r="HC76" s="60"/>
      <c r="HD76" s="60"/>
      <c r="HE76" s="60"/>
      <c r="HF76" s="60"/>
      <c r="HG76" s="60"/>
      <c r="HH76" s="60"/>
      <c r="HI76" s="60"/>
      <c r="HJ76" s="60"/>
      <c r="HK76" s="60"/>
      <c r="HL76" s="60"/>
      <c r="HM76" s="60"/>
      <c r="HN76" s="60"/>
      <c r="HO76" s="60"/>
      <c r="HP76" s="60"/>
      <c r="HQ76" s="60"/>
      <c r="HR76" s="60"/>
      <c r="HS76" s="60"/>
      <c r="HT76" s="60"/>
      <c r="HU76" s="60"/>
    </row>
    <row r="77" s="77" customFormat="1" ht="24" customHeight="1" spans="1:229">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c r="EO77" s="60"/>
      <c r="EP77" s="60"/>
      <c r="EQ77" s="60"/>
      <c r="ER77" s="60"/>
      <c r="ES77" s="60"/>
      <c r="ET77" s="60"/>
      <c r="EU77" s="60"/>
      <c r="EV77" s="60"/>
      <c r="EW77" s="60"/>
      <c r="EX77" s="60"/>
      <c r="EY77" s="60"/>
      <c r="EZ77" s="60"/>
      <c r="FA77" s="60"/>
      <c r="FB77" s="60"/>
      <c r="FC77" s="60"/>
      <c r="FD77" s="60"/>
      <c r="FE77" s="60"/>
      <c r="FF77" s="60"/>
      <c r="FG77" s="60"/>
      <c r="FH77" s="60"/>
      <c r="FI77" s="60"/>
      <c r="FJ77" s="60"/>
      <c r="FK77" s="60"/>
      <c r="FL77" s="60"/>
      <c r="FM77" s="60"/>
      <c r="FN77" s="60"/>
      <c r="FO77" s="60"/>
      <c r="FP77" s="60"/>
      <c r="FQ77" s="60"/>
      <c r="FR77" s="60"/>
      <c r="FS77" s="60"/>
      <c r="FT77" s="60"/>
      <c r="FU77" s="60"/>
      <c r="FV77" s="60"/>
      <c r="FW77" s="60"/>
      <c r="FX77" s="60"/>
      <c r="FY77" s="60"/>
      <c r="FZ77" s="60"/>
      <c r="GA77" s="60"/>
      <c r="GB77" s="60"/>
      <c r="GC77" s="60"/>
      <c r="GD77" s="60"/>
      <c r="GE77" s="60"/>
      <c r="GF77" s="60"/>
      <c r="GG77" s="60"/>
      <c r="GH77" s="60"/>
      <c r="GI77" s="60"/>
      <c r="GJ77" s="60"/>
      <c r="GK77" s="60"/>
      <c r="GL77" s="60"/>
      <c r="GM77" s="60"/>
      <c r="GN77" s="60"/>
      <c r="GO77" s="60"/>
      <c r="GP77" s="60"/>
      <c r="GQ77" s="60"/>
      <c r="GR77" s="60"/>
      <c r="GS77" s="60"/>
      <c r="GT77" s="60"/>
      <c r="GU77" s="60"/>
      <c r="GV77" s="60"/>
      <c r="GW77" s="60"/>
      <c r="GX77" s="60"/>
      <c r="GY77" s="60"/>
      <c r="GZ77" s="60"/>
      <c r="HA77" s="60"/>
      <c r="HB77" s="60"/>
      <c r="HC77" s="60"/>
      <c r="HD77" s="60"/>
      <c r="HE77" s="60"/>
      <c r="HF77" s="60"/>
      <c r="HG77" s="60"/>
      <c r="HH77" s="60"/>
      <c r="HI77" s="60"/>
      <c r="HJ77" s="60"/>
      <c r="HK77" s="60"/>
      <c r="HL77" s="60"/>
      <c r="HM77" s="60"/>
      <c r="HN77" s="60"/>
      <c r="HO77" s="60"/>
      <c r="HP77" s="60"/>
      <c r="HQ77" s="60"/>
      <c r="HR77" s="60"/>
      <c r="HS77" s="60"/>
      <c r="HT77" s="60"/>
      <c r="HU77" s="60"/>
    </row>
    <row r="78" s="77" customFormat="1" ht="24" customHeight="1" spans="1:229">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c r="FG78" s="60"/>
      <c r="FH78" s="60"/>
      <c r="FI78" s="60"/>
      <c r="FJ78" s="60"/>
      <c r="FK78" s="60"/>
      <c r="FL78" s="60"/>
      <c r="FM78" s="60"/>
      <c r="FN78" s="60"/>
      <c r="FO78" s="60"/>
      <c r="FP78" s="60"/>
      <c r="FQ78" s="60"/>
      <c r="FR78" s="60"/>
      <c r="FS78" s="60"/>
      <c r="FT78" s="60"/>
      <c r="FU78" s="60"/>
      <c r="FV78" s="60"/>
      <c r="FW78" s="60"/>
      <c r="FX78" s="60"/>
      <c r="FY78" s="60"/>
      <c r="FZ78" s="60"/>
      <c r="GA78" s="60"/>
      <c r="GB78" s="60"/>
      <c r="GC78" s="60"/>
      <c r="GD78" s="60"/>
      <c r="GE78" s="60"/>
      <c r="GF78" s="60"/>
      <c r="GG78" s="60"/>
      <c r="GH78" s="60"/>
      <c r="GI78" s="60"/>
      <c r="GJ78" s="60"/>
      <c r="GK78" s="60"/>
      <c r="GL78" s="60"/>
      <c r="GM78" s="60"/>
      <c r="GN78" s="60"/>
      <c r="GO78" s="60"/>
      <c r="GP78" s="60"/>
      <c r="GQ78" s="60"/>
      <c r="GR78" s="60"/>
      <c r="GS78" s="60"/>
      <c r="GT78" s="60"/>
      <c r="GU78" s="60"/>
      <c r="GV78" s="60"/>
      <c r="GW78" s="60"/>
      <c r="GX78" s="60"/>
      <c r="GY78" s="60"/>
      <c r="GZ78" s="60"/>
      <c r="HA78" s="60"/>
      <c r="HB78" s="60"/>
      <c r="HC78" s="60"/>
      <c r="HD78" s="60"/>
      <c r="HE78" s="60"/>
      <c r="HF78" s="60"/>
      <c r="HG78" s="60"/>
      <c r="HH78" s="60"/>
      <c r="HI78" s="60"/>
      <c r="HJ78" s="60"/>
      <c r="HK78" s="60"/>
      <c r="HL78" s="60"/>
      <c r="HM78" s="60"/>
      <c r="HN78" s="60"/>
      <c r="HO78" s="60"/>
      <c r="HP78" s="60"/>
      <c r="HQ78" s="60"/>
      <c r="HR78" s="60"/>
      <c r="HS78" s="60"/>
      <c r="HT78" s="60"/>
      <c r="HU78" s="60"/>
    </row>
    <row r="79" s="77" customFormat="1" ht="24" customHeight="1" spans="1:229">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0"/>
      <c r="FD79" s="60"/>
      <c r="FE79" s="60"/>
      <c r="FF79" s="60"/>
      <c r="FG79" s="60"/>
      <c r="FH79" s="60"/>
      <c r="FI79" s="60"/>
      <c r="FJ79" s="60"/>
      <c r="FK79" s="60"/>
      <c r="FL79" s="60"/>
      <c r="FM79" s="60"/>
      <c r="FN79" s="60"/>
      <c r="FO79" s="60"/>
      <c r="FP79" s="60"/>
      <c r="FQ79" s="60"/>
      <c r="FR79" s="60"/>
      <c r="FS79" s="60"/>
      <c r="FT79" s="60"/>
      <c r="FU79" s="60"/>
      <c r="FV79" s="60"/>
      <c r="FW79" s="60"/>
      <c r="FX79" s="60"/>
      <c r="FY79" s="60"/>
      <c r="FZ79" s="60"/>
      <c r="GA79" s="60"/>
      <c r="GB79" s="60"/>
      <c r="GC79" s="60"/>
      <c r="GD79" s="60"/>
      <c r="GE79" s="60"/>
      <c r="GF79" s="60"/>
      <c r="GG79" s="60"/>
      <c r="GH79" s="60"/>
      <c r="GI79" s="60"/>
      <c r="GJ79" s="60"/>
      <c r="GK79" s="60"/>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0"/>
      <c r="HL79" s="60"/>
      <c r="HM79" s="60"/>
      <c r="HN79" s="60"/>
      <c r="HO79" s="60"/>
      <c r="HP79" s="60"/>
      <c r="HQ79" s="60"/>
      <c r="HR79" s="60"/>
      <c r="HS79" s="60"/>
      <c r="HT79" s="60"/>
      <c r="HU79" s="60"/>
    </row>
    <row r="80" s="77" customFormat="1" ht="24" customHeight="1" spans="1:229">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60"/>
      <c r="FG80" s="60"/>
      <c r="FH80" s="60"/>
      <c r="FI80" s="60"/>
      <c r="FJ80" s="60"/>
      <c r="FK80" s="60"/>
      <c r="FL80" s="60"/>
      <c r="FM80" s="60"/>
      <c r="FN80" s="60"/>
      <c r="FO80" s="60"/>
      <c r="FP80" s="60"/>
      <c r="FQ80" s="60"/>
      <c r="FR80" s="60"/>
      <c r="FS80" s="60"/>
      <c r="FT80" s="60"/>
      <c r="FU80" s="60"/>
      <c r="FV80" s="60"/>
      <c r="FW80" s="60"/>
      <c r="FX80" s="60"/>
      <c r="FY80" s="60"/>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row>
    <row r="81" s="77" customFormat="1" ht="24" customHeight="1" spans="1:229">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c r="EE81" s="60"/>
      <c r="EF81" s="60"/>
      <c r="EG81" s="60"/>
      <c r="EH81" s="60"/>
      <c r="EI81" s="60"/>
      <c r="EJ81" s="60"/>
      <c r="EK81" s="60"/>
      <c r="EL81" s="60"/>
      <c r="EM81" s="60"/>
      <c r="EN81" s="60"/>
      <c r="EO81" s="60"/>
      <c r="EP81" s="60"/>
      <c r="EQ81" s="60"/>
      <c r="ER81" s="60"/>
      <c r="ES81" s="60"/>
      <c r="ET81" s="60"/>
      <c r="EU81" s="60"/>
      <c r="EV81" s="60"/>
      <c r="EW81" s="60"/>
      <c r="EX81" s="60"/>
      <c r="EY81" s="60"/>
      <c r="EZ81" s="60"/>
      <c r="FA81" s="60"/>
      <c r="FB81" s="60"/>
      <c r="FC81" s="60"/>
      <c r="FD81" s="60"/>
      <c r="FE81" s="60"/>
      <c r="FF81" s="60"/>
      <c r="FG81" s="60"/>
      <c r="FH81" s="60"/>
      <c r="FI81" s="60"/>
      <c r="FJ81" s="60"/>
      <c r="FK81" s="60"/>
      <c r="FL81" s="60"/>
      <c r="FM81" s="60"/>
      <c r="FN81" s="60"/>
      <c r="FO81" s="60"/>
      <c r="FP81" s="60"/>
      <c r="FQ81" s="60"/>
      <c r="FR81" s="60"/>
      <c r="FS81" s="60"/>
      <c r="FT81" s="60"/>
      <c r="FU81" s="60"/>
      <c r="FV81" s="60"/>
      <c r="FW81" s="60"/>
      <c r="FX81" s="60"/>
      <c r="FY81" s="60"/>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c r="GY81" s="60"/>
      <c r="GZ81" s="60"/>
      <c r="HA81" s="60"/>
      <c r="HB81" s="60"/>
      <c r="HC81" s="60"/>
      <c r="HD81" s="60"/>
      <c r="HE81" s="60"/>
      <c r="HF81" s="60"/>
      <c r="HG81" s="60"/>
      <c r="HH81" s="60"/>
      <c r="HI81" s="60"/>
      <c r="HJ81" s="60"/>
      <c r="HK81" s="60"/>
      <c r="HL81" s="60"/>
      <c r="HM81" s="60"/>
      <c r="HN81" s="60"/>
      <c r="HO81" s="60"/>
      <c r="HP81" s="60"/>
      <c r="HQ81" s="60"/>
      <c r="HR81" s="60"/>
      <c r="HS81" s="60"/>
      <c r="HT81" s="60"/>
      <c r="HU81" s="60"/>
    </row>
    <row r="82" s="77" customFormat="1" ht="24" customHeight="1" spans="1:229">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c r="DO82" s="60"/>
      <c r="DP82" s="60"/>
      <c r="DQ82" s="60"/>
      <c r="DR82" s="60"/>
      <c r="DS82" s="60"/>
      <c r="DT82" s="60"/>
      <c r="DU82" s="60"/>
      <c r="DV82" s="60"/>
      <c r="DW82" s="60"/>
      <c r="DX82" s="60"/>
      <c r="DY82" s="60"/>
      <c r="DZ82" s="60"/>
      <c r="EA82" s="60"/>
      <c r="EB82" s="60"/>
      <c r="EC82" s="60"/>
      <c r="ED82" s="60"/>
      <c r="EE82" s="60"/>
      <c r="EF82" s="60"/>
      <c r="EG82" s="60"/>
      <c r="EH82" s="60"/>
      <c r="EI82" s="60"/>
      <c r="EJ82" s="60"/>
      <c r="EK82" s="60"/>
      <c r="EL82" s="60"/>
      <c r="EM82" s="60"/>
      <c r="EN82" s="60"/>
      <c r="EO82" s="60"/>
      <c r="EP82" s="60"/>
      <c r="EQ82" s="60"/>
      <c r="ER82" s="60"/>
      <c r="ES82" s="60"/>
      <c r="ET82" s="60"/>
      <c r="EU82" s="60"/>
      <c r="EV82" s="60"/>
      <c r="EW82" s="60"/>
      <c r="EX82" s="60"/>
      <c r="EY82" s="60"/>
      <c r="EZ82" s="60"/>
      <c r="FA82" s="60"/>
      <c r="FB82" s="60"/>
      <c r="FC82" s="60"/>
      <c r="FD82" s="60"/>
      <c r="FE82" s="60"/>
      <c r="FF82" s="60"/>
      <c r="FG82" s="60"/>
      <c r="FH82" s="60"/>
      <c r="FI82" s="60"/>
      <c r="FJ82" s="60"/>
      <c r="FK82" s="60"/>
      <c r="FL82" s="60"/>
      <c r="FM82" s="60"/>
      <c r="FN82" s="60"/>
      <c r="FO82" s="60"/>
      <c r="FP82" s="60"/>
      <c r="FQ82" s="60"/>
      <c r="FR82" s="60"/>
      <c r="FS82" s="60"/>
      <c r="FT82" s="60"/>
      <c r="FU82" s="60"/>
      <c r="FV82" s="60"/>
      <c r="FW82" s="60"/>
      <c r="FX82" s="60"/>
      <c r="FY82" s="60"/>
      <c r="FZ82" s="60"/>
      <c r="GA82" s="60"/>
      <c r="GB82" s="60"/>
      <c r="GC82" s="60"/>
      <c r="GD82" s="60"/>
      <c r="GE82" s="60"/>
      <c r="GF82" s="60"/>
      <c r="GG82" s="60"/>
      <c r="GH82" s="60"/>
      <c r="GI82" s="60"/>
      <c r="GJ82" s="60"/>
      <c r="GK82" s="60"/>
      <c r="GL82" s="60"/>
      <c r="GM82" s="60"/>
      <c r="GN82" s="60"/>
      <c r="GO82" s="60"/>
      <c r="GP82" s="60"/>
      <c r="GQ82" s="60"/>
      <c r="GR82" s="60"/>
      <c r="GS82" s="60"/>
      <c r="GT82" s="60"/>
      <c r="GU82" s="60"/>
      <c r="GV82" s="60"/>
      <c r="GW82" s="60"/>
      <c r="GX82" s="60"/>
      <c r="GY82" s="60"/>
      <c r="GZ82" s="60"/>
      <c r="HA82" s="60"/>
      <c r="HB82" s="60"/>
      <c r="HC82" s="60"/>
      <c r="HD82" s="60"/>
      <c r="HE82" s="60"/>
      <c r="HF82" s="60"/>
      <c r="HG82" s="60"/>
      <c r="HH82" s="60"/>
      <c r="HI82" s="60"/>
      <c r="HJ82" s="60"/>
      <c r="HK82" s="60"/>
      <c r="HL82" s="60"/>
      <c r="HM82" s="60"/>
      <c r="HN82" s="60"/>
      <c r="HO82" s="60"/>
      <c r="HP82" s="60"/>
      <c r="HQ82" s="60"/>
      <c r="HR82" s="60"/>
      <c r="HS82" s="60"/>
      <c r="HT82" s="60"/>
      <c r="HU82" s="60"/>
    </row>
    <row r="83" s="77" customFormat="1" ht="24" customHeight="1" spans="1:229">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c r="CZ83" s="60"/>
      <c r="DA83" s="60"/>
      <c r="DB83" s="60"/>
      <c r="DC83" s="60"/>
      <c r="DD83" s="60"/>
      <c r="DE83" s="60"/>
      <c r="DF83" s="60"/>
      <c r="DG83" s="60"/>
      <c r="DH83" s="60"/>
      <c r="DI83" s="60"/>
      <c r="DJ83" s="60"/>
      <c r="DK83" s="60"/>
      <c r="DL83" s="60"/>
      <c r="DM83" s="60"/>
      <c r="DN83" s="60"/>
      <c r="DO83" s="60"/>
      <c r="DP83" s="60"/>
      <c r="DQ83" s="60"/>
      <c r="DR83" s="60"/>
      <c r="DS83" s="60"/>
      <c r="DT83" s="60"/>
      <c r="DU83" s="60"/>
      <c r="DV83" s="60"/>
      <c r="DW83" s="60"/>
      <c r="DX83" s="60"/>
      <c r="DY83" s="60"/>
      <c r="DZ83" s="60"/>
      <c r="EA83" s="60"/>
      <c r="EB83" s="60"/>
      <c r="EC83" s="60"/>
      <c r="ED83" s="60"/>
      <c r="EE83" s="60"/>
      <c r="EF83" s="60"/>
      <c r="EG83" s="60"/>
      <c r="EH83" s="60"/>
      <c r="EI83" s="60"/>
      <c r="EJ83" s="60"/>
      <c r="EK83" s="60"/>
      <c r="EL83" s="60"/>
      <c r="EM83" s="60"/>
      <c r="EN83" s="60"/>
      <c r="EO83" s="60"/>
      <c r="EP83" s="60"/>
      <c r="EQ83" s="60"/>
      <c r="ER83" s="60"/>
      <c r="ES83" s="60"/>
      <c r="ET83" s="60"/>
      <c r="EU83" s="60"/>
      <c r="EV83" s="60"/>
      <c r="EW83" s="60"/>
      <c r="EX83" s="60"/>
      <c r="EY83" s="60"/>
      <c r="EZ83" s="60"/>
      <c r="FA83" s="60"/>
      <c r="FB83" s="60"/>
      <c r="FC83" s="60"/>
      <c r="FD83" s="60"/>
      <c r="FE83" s="60"/>
      <c r="FF83" s="60"/>
      <c r="FG83" s="60"/>
      <c r="FH83" s="60"/>
      <c r="FI83" s="60"/>
      <c r="FJ83" s="60"/>
      <c r="FK83" s="60"/>
      <c r="FL83" s="60"/>
      <c r="FM83" s="60"/>
      <c r="FN83" s="60"/>
      <c r="FO83" s="60"/>
      <c r="FP83" s="60"/>
      <c r="FQ83" s="60"/>
      <c r="FR83" s="60"/>
      <c r="FS83" s="60"/>
      <c r="FT83" s="60"/>
      <c r="FU83" s="60"/>
      <c r="FV83" s="60"/>
      <c r="FW83" s="60"/>
      <c r="FX83" s="60"/>
      <c r="FY83" s="60"/>
      <c r="FZ83" s="60"/>
      <c r="GA83" s="60"/>
      <c r="GB83" s="60"/>
      <c r="GC83" s="60"/>
      <c r="GD83" s="60"/>
      <c r="GE83" s="60"/>
      <c r="GF83" s="60"/>
      <c r="GG83" s="60"/>
      <c r="GH83" s="60"/>
      <c r="GI83" s="60"/>
      <c r="GJ83" s="60"/>
      <c r="GK83" s="60"/>
      <c r="GL83" s="60"/>
      <c r="GM83" s="60"/>
      <c r="GN83" s="60"/>
      <c r="GO83" s="60"/>
      <c r="GP83" s="60"/>
      <c r="GQ83" s="60"/>
      <c r="GR83" s="60"/>
      <c r="GS83" s="60"/>
      <c r="GT83" s="60"/>
      <c r="GU83" s="60"/>
      <c r="GV83" s="60"/>
      <c r="GW83" s="60"/>
      <c r="GX83" s="60"/>
      <c r="GY83" s="60"/>
      <c r="GZ83" s="60"/>
      <c r="HA83" s="60"/>
      <c r="HB83" s="60"/>
      <c r="HC83" s="60"/>
      <c r="HD83" s="60"/>
      <c r="HE83" s="60"/>
      <c r="HF83" s="60"/>
      <c r="HG83" s="60"/>
      <c r="HH83" s="60"/>
      <c r="HI83" s="60"/>
      <c r="HJ83" s="60"/>
      <c r="HK83" s="60"/>
      <c r="HL83" s="60"/>
      <c r="HM83" s="60"/>
      <c r="HN83" s="60"/>
      <c r="HO83" s="60"/>
      <c r="HP83" s="60"/>
      <c r="HQ83" s="60"/>
      <c r="HR83" s="60"/>
      <c r="HS83" s="60"/>
      <c r="HT83" s="60"/>
      <c r="HU83" s="60"/>
    </row>
  </sheetData>
  <mergeCells count="2">
    <mergeCell ref="A2:E2"/>
    <mergeCell ref="A46:E46"/>
  </mergeCells>
  <printOptions horizontalCentered="1"/>
  <pageMargins left="0.590277777777778" right="0.590277777777778" top="0.393055555555556" bottom="0.590277777777778" header="0.590277777777778" footer="0.393055555555556"/>
  <pageSetup paperSize="9" firstPageNumber="0" fitToHeight="0" orientation="portrait" blackAndWhite="1" useFirstPageNumber="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Z80"/>
  <sheetViews>
    <sheetView showGridLines="0" showZeros="0" view="pageBreakPreview" zoomScaleNormal="100" workbookViewId="0">
      <selection activeCell="P20" sqref="P20"/>
    </sheetView>
  </sheetViews>
  <sheetFormatPr defaultColWidth="9" defaultRowHeight="15" customHeight="1"/>
  <cols>
    <col min="1" max="1" width="32" style="509" customWidth="1"/>
    <col min="2" max="5" width="11.6666666666667" style="509" customWidth="1"/>
    <col min="6" max="6" width="11.6666666666667" style="557" customWidth="1"/>
    <col min="7" max="234" width="9" style="509"/>
    <col min="235" max="16384" width="9" style="558"/>
  </cols>
  <sheetData>
    <row r="1" s="277" customFormat="1" ht="24" customHeight="1" spans="1:6">
      <c r="A1" s="284" t="s">
        <v>37</v>
      </c>
      <c r="B1" s="285"/>
      <c r="C1" s="285"/>
      <c r="D1" s="285"/>
      <c r="E1" s="285"/>
      <c r="F1" s="559"/>
    </row>
    <row r="2" s="503" customFormat="1" ht="42" customHeight="1" spans="1:6">
      <c r="A2" s="510" t="s">
        <v>38</v>
      </c>
      <c r="B2" s="510"/>
      <c r="C2" s="510"/>
      <c r="D2" s="510"/>
      <c r="E2" s="510"/>
      <c r="F2" s="510"/>
    </row>
    <row r="3" s="504" customFormat="1" ht="27" customHeight="1" spans="6:6">
      <c r="F3" s="560" t="s">
        <v>39</v>
      </c>
    </row>
    <row r="4" s="505" customFormat="1" ht="30" customHeight="1" spans="1:6">
      <c r="A4" s="253" t="s">
        <v>4</v>
      </c>
      <c r="B4" s="254" t="s">
        <v>5</v>
      </c>
      <c r="C4" s="255" t="s">
        <v>40</v>
      </c>
      <c r="D4" s="256" t="s">
        <v>7</v>
      </c>
      <c r="E4" s="257" t="s">
        <v>8</v>
      </c>
      <c r="F4" s="561" t="s">
        <v>9</v>
      </c>
    </row>
    <row r="5" s="506" customFormat="1" ht="22.95" customHeight="1" spans="1:6">
      <c r="A5" s="562" t="s">
        <v>41</v>
      </c>
      <c r="B5" s="522">
        <v>29516</v>
      </c>
      <c r="C5" s="522">
        <v>37855</v>
      </c>
      <c r="D5" s="522">
        <v>37681</v>
      </c>
      <c r="E5" s="563">
        <f>IFERROR(D5/C5,0)</f>
        <v>0.995403513406419</v>
      </c>
      <c r="F5" s="563">
        <v>1.13237768962616</v>
      </c>
    </row>
    <row r="6" s="506" customFormat="1" ht="22.95" customHeight="1" spans="1:6">
      <c r="A6" s="562" t="s">
        <v>42</v>
      </c>
      <c r="B6" s="522">
        <v>0</v>
      </c>
      <c r="C6" s="522"/>
      <c r="D6" s="522"/>
      <c r="E6" s="563">
        <f t="shared" ref="E6:E31" si="0">IFERROR(D6/C6,0)</f>
        <v>0</v>
      </c>
      <c r="F6" s="563"/>
    </row>
    <row r="7" s="506" customFormat="1" ht="22.95" customHeight="1" spans="1:6">
      <c r="A7" s="562" t="s">
        <v>43</v>
      </c>
      <c r="B7" s="522">
        <v>0</v>
      </c>
      <c r="C7" s="522"/>
      <c r="D7" s="522"/>
      <c r="E7" s="563">
        <f t="shared" si="0"/>
        <v>0</v>
      </c>
      <c r="F7" s="563"/>
    </row>
    <row r="8" s="506" customFormat="1" ht="22.95" customHeight="1" spans="1:6">
      <c r="A8" s="562" t="s">
        <v>44</v>
      </c>
      <c r="B8" s="522">
        <v>12875</v>
      </c>
      <c r="C8" s="522">
        <v>15960</v>
      </c>
      <c r="D8" s="522">
        <v>15910</v>
      </c>
      <c r="E8" s="563">
        <f t="shared" si="0"/>
        <v>0.996867167919799</v>
      </c>
      <c r="F8" s="563">
        <v>1.07674607471576</v>
      </c>
    </row>
    <row r="9" s="506" customFormat="1" ht="22.95" customHeight="1" spans="1:6">
      <c r="A9" s="562" t="s">
        <v>45</v>
      </c>
      <c r="B9" s="522">
        <v>47532</v>
      </c>
      <c r="C9" s="522">
        <v>70946</v>
      </c>
      <c r="D9" s="522">
        <v>70946</v>
      </c>
      <c r="E9" s="563">
        <f t="shared" si="0"/>
        <v>1</v>
      </c>
      <c r="F9" s="563">
        <v>1.02781560571379</v>
      </c>
    </row>
    <row r="10" s="505" customFormat="1" ht="22.95" customHeight="1" spans="1:6">
      <c r="A10" s="562" t="s">
        <v>46</v>
      </c>
      <c r="B10" s="522">
        <v>765</v>
      </c>
      <c r="C10" s="522">
        <v>845</v>
      </c>
      <c r="D10" s="522">
        <v>845</v>
      </c>
      <c r="E10" s="563">
        <f t="shared" si="0"/>
        <v>1</v>
      </c>
      <c r="F10" s="563">
        <v>1.06022584692597</v>
      </c>
    </row>
    <row r="11" s="506" customFormat="1" ht="22.95" customHeight="1" spans="1:6">
      <c r="A11" s="562" t="s">
        <v>47</v>
      </c>
      <c r="B11" s="522">
        <v>1570</v>
      </c>
      <c r="C11" s="522">
        <v>2530</v>
      </c>
      <c r="D11" s="522">
        <v>2530</v>
      </c>
      <c r="E11" s="563">
        <f t="shared" si="0"/>
        <v>1</v>
      </c>
      <c r="F11" s="563">
        <v>0.593061415846226</v>
      </c>
    </row>
    <row r="12" s="506" customFormat="1" ht="22.95" customHeight="1" spans="1:6">
      <c r="A12" s="562" t="s">
        <v>48</v>
      </c>
      <c r="B12" s="522">
        <v>39467</v>
      </c>
      <c r="C12" s="522">
        <v>60363</v>
      </c>
      <c r="D12" s="522">
        <v>60229</v>
      </c>
      <c r="E12" s="563">
        <f t="shared" si="0"/>
        <v>0.997780097079337</v>
      </c>
      <c r="F12" s="563">
        <v>1.0481718034841</v>
      </c>
    </row>
    <row r="13" s="506" customFormat="1" ht="22.95" customHeight="1" spans="1:6">
      <c r="A13" s="562" t="s">
        <v>49</v>
      </c>
      <c r="B13" s="522">
        <v>19550</v>
      </c>
      <c r="C13" s="522">
        <v>28384</v>
      </c>
      <c r="D13" s="522">
        <v>28384</v>
      </c>
      <c r="E13" s="563">
        <f t="shared" si="0"/>
        <v>1</v>
      </c>
      <c r="F13" s="563">
        <v>0.99210066410346</v>
      </c>
    </row>
    <row r="14" s="506" customFormat="1" ht="22.95" customHeight="1" spans="1:6">
      <c r="A14" s="562" t="s">
        <v>50</v>
      </c>
      <c r="B14" s="522">
        <v>120</v>
      </c>
      <c r="C14" s="522">
        <v>237</v>
      </c>
      <c r="D14" s="522">
        <v>237</v>
      </c>
      <c r="E14" s="563">
        <f t="shared" si="0"/>
        <v>1</v>
      </c>
      <c r="F14" s="563">
        <v>0.120060790273556</v>
      </c>
    </row>
    <row r="15" s="506" customFormat="1" ht="22.95" customHeight="1" spans="1:6">
      <c r="A15" s="562" t="s">
        <v>51</v>
      </c>
      <c r="B15" s="522">
        <v>3127</v>
      </c>
      <c r="C15" s="522">
        <v>12885</v>
      </c>
      <c r="D15" s="522">
        <v>12509</v>
      </c>
      <c r="E15" s="563">
        <f t="shared" si="0"/>
        <v>0.97081878152891</v>
      </c>
      <c r="F15" s="563">
        <v>1.04328607172644</v>
      </c>
    </row>
    <row r="16" s="506" customFormat="1" ht="22.95" customHeight="1" spans="1:6">
      <c r="A16" s="562" t="s">
        <v>52</v>
      </c>
      <c r="B16" s="522">
        <v>40149</v>
      </c>
      <c r="C16" s="522">
        <v>59245</v>
      </c>
      <c r="D16" s="522">
        <v>58236</v>
      </c>
      <c r="E16" s="563">
        <f t="shared" si="0"/>
        <v>0.982969026922103</v>
      </c>
      <c r="F16" s="563">
        <v>0.995197976656356</v>
      </c>
    </row>
    <row r="17" s="506" customFormat="1" ht="22.95" customHeight="1" spans="1:6">
      <c r="A17" s="562" t="s">
        <v>53</v>
      </c>
      <c r="B17" s="522">
        <v>4109</v>
      </c>
      <c r="C17" s="522">
        <v>12198</v>
      </c>
      <c r="D17" s="522">
        <v>12034</v>
      </c>
      <c r="E17" s="563">
        <f t="shared" si="0"/>
        <v>0.986555172979177</v>
      </c>
      <c r="F17" s="563">
        <v>1.30889710680879</v>
      </c>
    </row>
    <row r="18" s="506" customFormat="1" ht="22.95" customHeight="1" spans="1:6">
      <c r="A18" s="564" t="s">
        <v>54</v>
      </c>
      <c r="B18" s="522">
        <v>640</v>
      </c>
      <c r="C18" s="522">
        <v>3543</v>
      </c>
      <c r="D18" s="522">
        <v>3493</v>
      </c>
      <c r="E18" s="563">
        <f t="shared" si="0"/>
        <v>0.985887665819927</v>
      </c>
      <c r="F18" s="563">
        <v>0.814979001399907</v>
      </c>
    </row>
    <row r="19" s="506" customFormat="1" ht="22.95" customHeight="1" spans="1:6">
      <c r="A19" s="564" t="s">
        <v>55</v>
      </c>
      <c r="B19" s="522">
        <v>410</v>
      </c>
      <c r="C19" s="522">
        <v>2111</v>
      </c>
      <c r="D19" s="522">
        <v>2111</v>
      </c>
      <c r="E19" s="563">
        <f t="shared" si="0"/>
        <v>1</v>
      </c>
      <c r="F19" s="563">
        <v>1.65959119496855</v>
      </c>
    </row>
    <row r="20" s="506" customFormat="1" ht="22.95" customHeight="1" spans="1:6">
      <c r="A20" s="564" t="s">
        <v>56</v>
      </c>
      <c r="B20" s="522">
        <v>0</v>
      </c>
      <c r="C20" s="522">
        <v>384</v>
      </c>
      <c r="D20" s="522">
        <v>338</v>
      </c>
      <c r="E20" s="563">
        <f t="shared" si="0"/>
        <v>0.880208333333333</v>
      </c>
      <c r="F20" s="563">
        <v>0.789719626168224</v>
      </c>
    </row>
    <row r="21" s="506" customFormat="1" ht="22.95" customHeight="1" spans="1:6">
      <c r="A21" s="564" t="s">
        <v>57</v>
      </c>
      <c r="B21" s="522">
        <v>0</v>
      </c>
      <c r="C21" s="522"/>
      <c r="D21" s="522"/>
      <c r="E21" s="563">
        <f t="shared" si="0"/>
        <v>0</v>
      </c>
      <c r="F21" s="563"/>
    </row>
    <row r="22" s="506" customFormat="1" ht="22.95" customHeight="1" spans="1:6">
      <c r="A22" s="564" t="s">
        <v>58</v>
      </c>
      <c r="B22" s="522">
        <v>608</v>
      </c>
      <c r="C22" s="522">
        <v>573</v>
      </c>
      <c r="D22" s="522">
        <v>573</v>
      </c>
      <c r="E22" s="563">
        <f t="shared" si="0"/>
        <v>1</v>
      </c>
      <c r="F22" s="563">
        <v>1.37410071942446</v>
      </c>
    </row>
    <row r="23" s="506" customFormat="1" ht="22.95" customHeight="1" spans="1:6">
      <c r="A23" s="564" t="s">
        <v>59</v>
      </c>
      <c r="B23" s="522">
        <v>21582</v>
      </c>
      <c r="C23" s="522">
        <v>46686</v>
      </c>
      <c r="D23" s="522">
        <v>46663</v>
      </c>
      <c r="E23" s="563">
        <f t="shared" si="0"/>
        <v>0.999507346956261</v>
      </c>
      <c r="F23" s="563">
        <v>1.07071889125995</v>
      </c>
    </row>
    <row r="24" s="506" customFormat="1" ht="22.95" customHeight="1" spans="1:6">
      <c r="A24" s="564" t="s">
        <v>60</v>
      </c>
      <c r="B24" s="522">
        <v>400</v>
      </c>
      <c r="C24" s="522">
        <v>520</v>
      </c>
      <c r="D24" s="522">
        <v>520</v>
      </c>
      <c r="E24" s="563">
        <f t="shared" si="0"/>
        <v>1</v>
      </c>
      <c r="F24" s="563">
        <v>1.02564102564103</v>
      </c>
    </row>
    <row r="25" s="506" customFormat="1" ht="22.95" customHeight="1" spans="1:6">
      <c r="A25" s="564" t="s">
        <v>61</v>
      </c>
      <c r="B25" s="522">
        <v>490</v>
      </c>
      <c r="C25" s="522">
        <v>4336</v>
      </c>
      <c r="D25" s="522">
        <v>3197</v>
      </c>
      <c r="E25" s="563">
        <f t="shared" si="0"/>
        <v>0.737315498154982</v>
      </c>
      <c r="F25" s="563">
        <v>1.25421734013339</v>
      </c>
    </row>
    <row r="26" s="506" customFormat="1" ht="22.95" customHeight="1" spans="1:6">
      <c r="A26" s="565" t="s">
        <v>62</v>
      </c>
      <c r="B26" s="522">
        <v>6500</v>
      </c>
      <c r="C26" s="522"/>
      <c r="D26" s="522"/>
      <c r="E26" s="563">
        <f t="shared" si="0"/>
        <v>0</v>
      </c>
      <c r="F26" s="563"/>
    </row>
    <row r="27" s="506" customFormat="1" ht="22.95" customHeight="1" spans="1:6">
      <c r="A27" s="565" t="s">
        <v>63</v>
      </c>
      <c r="B27" s="522">
        <v>1100</v>
      </c>
      <c r="C27" s="522">
        <v>10091</v>
      </c>
      <c r="D27" s="522">
        <v>17671</v>
      </c>
      <c r="E27" s="563">
        <f t="shared" si="0"/>
        <v>1.75116440392429</v>
      </c>
      <c r="F27" s="563">
        <v>1.40782345442957</v>
      </c>
    </row>
    <row r="28" s="506" customFormat="1" ht="22.95" customHeight="1" spans="1:6">
      <c r="A28" s="565" t="s">
        <v>64</v>
      </c>
      <c r="B28" s="522">
        <v>6728</v>
      </c>
      <c r="C28" s="522">
        <v>6782</v>
      </c>
      <c r="D28" s="522">
        <v>6782</v>
      </c>
      <c r="E28" s="563">
        <f t="shared" si="0"/>
        <v>1</v>
      </c>
      <c r="F28" s="563">
        <v>1.00847583643123</v>
      </c>
    </row>
    <row r="29" s="506" customFormat="1" ht="22.95" customHeight="1" spans="1:6">
      <c r="A29" s="565" t="s">
        <v>65</v>
      </c>
      <c r="B29" s="522">
        <v>51</v>
      </c>
      <c r="C29" s="522">
        <v>20</v>
      </c>
      <c r="D29" s="522">
        <v>20</v>
      </c>
      <c r="E29" s="563">
        <f t="shared" si="0"/>
        <v>1</v>
      </c>
      <c r="F29" s="563">
        <v>0.512820512820513</v>
      </c>
    </row>
    <row r="30" s="506" customFormat="1" ht="22.95" customHeight="1" spans="1:6">
      <c r="A30" s="565"/>
      <c r="B30" s="522">
        <f>SUM(C30:F30)</f>
        <v>0</v>
      </c>
      <c r="C30" s="522">
        <v>0</v>
      </c>
      <c r="D30" s="522"/>
      <c r="E30" s="563">
        <f t="shared" si="0"/>
        <v>0</v>
      </c>
      <c r="F30" s="563"/>
    </row>
    <row r="31" s="506" customFormat="1" ht="22.95" customHeight="1" spans="1:6">
      <c r="A31" s="253" t="s">
        <v>66</v>
      </c>
      <c r="B31" s="566">
        <v>237289</v>
      </c>
      <c r="C31" s="566">
        <v>376494</v>
      </c>
      <c r="D31" s="566">
        <v>380910</v>
      </c>
      <c r="E31" s="563">
        <f t="shared" si="0"/>
        <v>1.01172927058599</v>
      </c>
      <c r="F31" s="563">
        <v>1.05153170661683</v>
      </c>
    </row>
    <row r="32" s="556" customFormat="1" ht="24" customHeight="1" spans="1:234">
      <c r="A32" s="508"/>
      <c r="B32" s="508"/>
      <c r="C32" s="508"/>
      <c r="D32" s="508"/>
      <c r="E32" s="508"/>
      <c r="F32" s="525"/>
      <c r="G32" s="508"/>
      <c r="H32" s="508"/>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508"/>
      <c r="AV32" s="508"/>
      <c r="AW32" s="508"/>
      <c r="AX32" s="508"/>
      <c r="AY32" s="508"/>
      <c r="AZ32" s="508"/>
      <c r="BA32" s="508"/>
      <c r="BB32" s="508"/>
      <c r="BC32" s="508"/>
      <c r="BD32" s="508"/>
      <c r="BE32" s="508"/>
      <c r="BF32" s="508"/>
      <c r="BG32" s="508"/>
      <c r="BH32" s="508"/>
      <c r="BI32" s="508"/>
      <c r="BJ32" s="508"/>
      <c r="BK32" s="508"/>
      <c r="BL32" s="508"/>
      <c r="BM32" s="508"/>
      <c r="BN32" s="508"/>
      <c r="BO32" s="508"/>
      <c r="BP32" s="508"/>
      <c r="BQ32" s="508"/>
      <c r="BR32" s="508"/>
      <c r="BS32" s="508"/>
      <c r="BT32" s="508"/>
      <c r="BU32" s="508"/>
      <c r="BV32" s="508"/>
      <c r="BW32" s="508"/>
      <c r="BX32" s="508"/>
      <c r="BY32" s="508"/>
      <c r="BZ32" s="508"/>
      <c r="CA32" s="508"/>
      <c r="CB32" s="508"/>
      <c r="CC32" s="508"/>
      <c r="CD32" s="508"/>
      <c r="CE32" s="508"/>
      <c r="CF32" s="508"/>
      <c r="CG32" s="508"/>
      <c r="CH32" s="508"/>
      <c r="CI32" s="508"/>
      <c r="CJ32" s="508"/>
      <c r="CK32" s="508"/>
      <c r="CL32" s="508"/>
      <c r="CM32" s="508"/>
      <c r="CN32" s="508"/>
      <c r="CO32" s="508"/>
      <c r="CP32" s="508"/>
      <c r="CQ32" s="508"/>
      <c r="CR32" s="508"/>
      <c r="CS32" s="508"/>
      <c r="CT32" s="508"/>
      <c r="CU32" s="508"/>
      <c r="CV32" s="508"/>
      <c r="CW32" s="508"/>
      <c r="CX32" s="508"/>
      <c r="CY32" s="508"/>
      <c r="CZ32" s="508"/>
      <c r="DA32" s="508"/>
      <c r="DB32" s="508"/>
      <c r="DC32" s="508"/>
      <c r="DD32" s="508"/>
      <c r="DE32" s="508"/>
      <c r="DF32" s="508"/>
      <c r="DG32" s="508"/>
      <c r="DH32" s="508"/>
      <c r="DI32" s="508"/>
      <c r="DJ32" s="508"/>
      <c r="DK32" s="508"/>
      <c r="DL32" s="508"/>
      <c r="DM32" s="508"/>
      <c r="DN32" s="508"/>
      <c r="DO32" s="508"/>
      <c r="DP32" s="508"/>
      <c r="DQ32" s="508"/>
      <c r="DR32" s="508"/>
      <c r="DS32" s="508"/>
      <c r="DT32" s="508"/>
      <c r="DU32" s="508"/>
      <c r="DV32" s="508"/>
      <c r="DW32" s="508"/>
      <c r="DX32" s="508"/>
      <c r="DY32" s="508"/>
      <c r="DZ32" s="508"/>
      <c r="EA32" s="508"/>
      <c r="EB32" s="508"/>
      <c r="EC32" s="508"/>
      <c r="ED32" s="508"/>
      <c r="EE32" s="508"/>
      <c r="EF32" s="508"/>
      <c r="EG32" s="508"/>
      <c r="EH32" s="508"/>
      <c r="EI32" s="508"/>
      <c r="EJ32" s="508"/>
      <c r="EK32" s="508"/>
      <c r="EL32" s="508"/>
      <c r="EM32" s="508"/>
      <c r="EN32" s="508"/>
      <c r="EO32" s="508"/>
      <c r="EP32" s="508"/>
      <c r="EQ32" s="508"/>
      <c r="ER32" s="508"/>
      <c r="ES32" s="508"/>
      <c r="ET32" s="508"/>
      <c r="EU32" s="508"/>
      <c r="EV32" s="508"/>
      <c r="EW32" s="508"/>
      <c r="EX32" s="508"/>
      <c r="EY32" s="508"/>
      <c r="EZ32" s="508"/>
      <c r="FA32" s="508"/>
      <c r="FB32" s="508"/>
      <c r="FC32" s="508"/>
      <c r="FD32" s="508"/>
      <c r="FE32" s="508"/>
      <c r="FF32" s="508"/>
      <c r="FG32" s="508"/>
      <c r="FH32" s="508"/>
      <c r="FI32" s="508"/>
      <c r="FJ32" s="508"/>
      <c r="FK32" s="508"/>
      <c r="FL32" s="508"/>
      <c r="FM32" s="508"/>
      <c r="FN32" s="508"/>
      <c r="FO32" s="508"/>
      <c r="FP32" s="508"/>
      <c r="FQ32" s="508"/>
      <c r="FR32" s="508"/>
      <c r="FS32" s="508"/>
      <c r="FT32" s="508"/>
      <c r="FU32" s="508"/>
      <c r="FV32" s="508"/>
      <c r="FW32" s="508"/>
      <c r="FX32" s="508"/>
      <c r="FY32" s="508"/>
      <c r="FZ32" s="508"/>
      <c r="GA32" s="508"/>
      <c r="GB32" s="508"/>
      <c r="GC32" s="508"/>
      <c r="GD32" s="508"/>
      <c r="GE32" s="508"/>
      <c r="GF32" s="508"/>
      <c r="GG32" s="508"/>
      <c r="GH32" s="508"/>
      <c r="GI32" s="508"/>
      <c r="GJ32" s="508"/>
      <c r="GK32" s="508"/>
      <c r="GL32" s="508"/>
      <c r="GM32" s="508"/>
      <c r="GN32" s="508"/>
      <c r="GO32" s="508"/>
      <c r="GP32" s="508"/>
      <c r="GQ32" s="508"/>
      <c r="GR32" s="508"/>
      <c r="GS32" s="508"/>
      <c r="GT32" s="508"/>
      <c r="GU32" s="508"/>
      <c r="GV32" s="508"/>
      <c r="GW32" s="508"/>
      <c r="GX32" s="508"/>
      <c r="GY32" s="508"/>
      <c r="GZ32" s="508"/>
      <c r="HA32" s="508"/>
      <c r="HB32" s="508"/>
      <c r="HC32" s="508"/>
      <c r="HD32" s="508"/>
      <c r="HE32" s="508"/>
      <c r="HF32" s="508"/>
      <c r="HG32" s="508"/>
      <c r="HH32" s="508"/>
      <c r="HI32" s="508"/>
      <c r="HJ32" s="508"/>
      <c r="HK32" s="508"/>
      <c r="HL32" s="508"/>
      <c r="HM32" s="508"/>
      <c r="HN32" s="508"/>
      <c r="HO32" s="508"/>
      <c r="HP32" s="508"/>
      <c r="HQ32" s="508"/>
      <c r="HR32" s="508"/>
      <c r="HS32" s="508"/>
      <c r="HT32" s="508"/>
      <c r="HU32" s="508"/>
      <c r="HV32" s="508"/>
      <c r="HW32" s="508"/>
      <c r="HX32" s="508"/>
      <c r="HY32" s="508"/>
      <c r="HZ32" s="508"/>
    </row>
    <row r="33" s="556" customFormat="1" ht="24" customHeight="1" spans="1:234">
      <c r="A33" s="508"/>
      <c r="B33" s="508"/>
      <c r="C33" s="508"/>
      <c r="D33" s="508"/>
      <c r="E33" s="508"/>
      <c r="F33" s="525"/>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8"/>
      <c r="AY33" s="508"/>
      <c r="AZ33" s="508"/>
      <c r="BA33" s="508"/>
      <c r="BB33" s="508"/>
      <c r="BC33" s="508"/>
      <c r="BD33" s="508"/>
      <c r="BE33" s="508"/>
      <c r="BF33" s="508"/>
      <c r="BG33" s="508"/>
      <c r="BH33" s="508"/>
      <c r="BI33" s="508"/>
      <c r="BJ33" s="508"/>
      <c r="BK33" s="508"/>
      <c r="BL33" s="508"/>
      <c r="BM33" s="508"/>
      <c r="BN33" s="508"/>
      <c r="BO33" s="508"/>
      <c r="BP33" s="508"/>
      <c r="BQ33" s="508"/>
      <c r="BR33" s="508"/>
      <c r="BS33" s="508"/>
      <c r="BT33" s="508"/>
      <c r="BU33" s="508"/>
      <c r="BV33" s="508"/>
      <c r="BW33" s="508"/>
      <c r="BX33" s="508"/>
      <c r="BY33" s="508"/>
      <c r="BZ33" s="508"/>
      <c r="CA33" s="508"/>
      <c r="CB33" s="508"/>
      <c r="CC33" s="508"/>
      <c r="CD33" s="508"/>
      <c r="CE33" s="508"/>
      <c r="CF33" s="508"/>
      <c r="CG33" s="508"/>
      <c r="CH33" s="508"/>
      <c r="CI33" s="508"/>
      <c r="CJ33" s="508"/>
      <c r="CK33" s="508"/>
      <c r="CL33" s="508"/>
      <c r="CM33" s="508"/>
      <c r="CN33" s="508"/>
      <c r="CO33" s="508"/>
      <c r="CP33" s="508"/>
      <c r="CQ33" s="508"/>
      <c r="CR33" s="508"/>
      <c r="CS33" s="508"/>
      <c r="CT33" s="508"/>
      <c r="CU33" s="508"/>
      <c r="CV33" s="508"/>
      <c r="CW33" s="508"/>
      <c r="CX33" s="508"/>
      <c r="CY33" s="508"/>
      <c r="CZ33" s="508"/>
      <c r="DA33" s="508"/>
      <c r="DB33" s="508"/>
      <c r="DC33" s="508"/>
      <c r="DD33" s="508"/>
      <c r="DE33" s="508"/>
      <c r="DF33" s="508"/>
      <c r="DG33" s="508"/>
      <c r="DH33" s="508"/>
      <c r="DI33" s="508"/>
      <c r="DJ33" s="508"/>
      <c r="DK33" s="508"/>
      <c r="DL33" s="508"/>
      <c r="DM33" s="508"/>
      <c r="DN33" s="508"/>
      <c r="DO33" s="508"/>
      <c r="DP33" s="508"/>
      <c r="DQ33" s="508"/>
      <c r="DR33" s="508"/>
      <c r="DS33" s="508"/>
      <c r="DT33" s="508"/>
      <c r="DU33" s="508"/>
      <c r="DV33" s="508"/>
      <c r="DW33" s="508"/>
      <c r="DX33" s="508"/>
      <c r="DY33" s="508"/>
      <c r="DZ33" s="508"/>
      <c r="EA33" s="508"/>
      <c r="EB33" s="508"/>
      <c r="EC33" s="508"/>
      <c r="ED33" s="508"/>
      <c r="EE33" s="508"/>
      <c r="EF33" s="508"/>
      <c r="EG33" s="508"/>
      <c r="EH33" s="508"/>
      <c r="EI33" s="508"/>
      <c r="EJ33" s="508"/>
      <c r="EK33" s="508"/>
      <c r="EL33" s="508"/>
      <c r="EM33" s="508"/>
      <c r="EN33" s="508"/>
      <c r="EO33" s="508"/>
      <c r="EP33" s="508"/>
      <c r="EQ33" s="508"/>
      <c r="ER33" s="508"/>
      <c r="ES33" s="508"/>
      <c r="ET33" s="508"/>
      <c r="EU33" s="508"/>
      <c r="EV33" s="508"/>
      <c r="EW33" s="508"/>
      <c r="EX33" s="508"/>
      <c r="EY33" s="508"/>
      <c r="EZ33" s="508"/>
      <c r="FA33" s="508"/>
      <c r="FB33" s="508"/>
      <c r="FC33" s="508"/>
      <c r="FD33" s="508"/>
      <c r="FE33" s="508"/>
      <c r="FF33" s="508"/>
      <c r="FG33" s="508"/>
      <c r="FH33" s="508"/>
      <c r="FI33" s="508"/>
      <c r="FJ33" s="508"/>
      <c r="FK33" s="508"/>
      <c r="FL33" s="508"/>
      <c r="FM33" s="508"/>
      <c r="FN33" s="508"/>
      <c r="FO33" s="508"/>
      <c r="FP33" s="508"/>
      <c r="FQ33" s="508"/>
      <c r="FR33" s="508"/>
      <c r="FS33" s="508"/>
      <c r="FT33" s="508"/>
      <c r="FU33" s="508"/>
      <c r="FV33" s="508"/>
      <c r="FW33" s="508"/>
      <c r="FX33" s="508"/>
      <c r="FY33" s="508"/>
      <c r="FZ33" s="508"/>
      <c r="GA33" s="508"/>
      <c r="GB33" s="508"/>
      <c r="GC33" s="508"/>
      <c r="GD33" s="508"/>
      <c r="GE33" s="508"/>
      <c r="GF33" s="508"/>
      <c r="GG33" s="508"/>
      <c r="GH33" s="508"/>
      <c r="GI33" s="508"/>
      <c r="GJ33" s="508"/>
      <c r="GK33" s="508"/>
      <c r="GL33" s="508"/>
      <c r="GM33" s="508"/>
      <c r="GN33" s="508"/>
      <c r="GO33" s="508"/>
      <c r="GP33" s="508"/>
      <c r="GQ33" s="508"/>
      <c r="GR33" s="508"/>
      <c r="GS33" s="508"/>
      <c r="GT33" s="508"/>
      <c r="GU33" s="508"/>
      <c r="GV33" s="508"/>
      <c r="GW33" s="508"/>
      <c r="GX33" s="508"/>
      <c r="GY33" s="508"/>
      <c r="GZ33" s="508"/>
      <c r="HA33" s="508"/>
      <c r="HB33" s="508"/>
      <c r="HC33" s="508"/>
      <c r="HD33" s="508"/>
      <c r="HE33" s="508"/>
      <c r="HF33" s="508"/>
      <c r="HG33" s="508"/>
      <c r="HH33" s="508"/>
      <c r="HI33" s="508"/>
      <c r="HJ33" s="508"/>
      <c r="HK33" s="508"/>
      <c r="HL33" s="508"/>
      <c r="HM33" s="508"/>
      <c r="HN33" s="508"/>
      <c r="HO33" s="508"/>
      <c r="HP33" s="508"/>
      <c r="HQ33" s="508"/>
      <c r="HR33" s="508"/>
      <c r="HS33" s="508"/>
      <c r="HT33" s="508"/>
      <c r="HU33" s="508"/>
      <c r="HV33" s="508"/>
      <c r="HW33" s="508"/>
      <c r="HX33" s="508"/>
      <c r="HY33" s="508"/>
      <c r="HZ33" s="508"/>
    </row>
    <row r="34" s="556" customFormat="1" ht="24" customHeight="1" spans="1:234">
      <c r="A34" s="508"/>
      <c r="B34" s="508"/>
      <c r="C34" s="508"/>
      <c r="D34" s="508"/>
      <c r="E34" s="508"/>
      <c r="F34" s="525"/>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c r="AU34" s="508"/>
      <c r="AV34" s="508"/>
      <c r="AW34" s="508"/>
      <c r="AX34" s="508"/>
      <c r="AY34" s="508"/>
      <c r="AZ34" s="508"/>
      <c r="BA34" s="508"/>
      <c r="BB34" s="508"/>
      <c r="BC34" s="508"/>
      <c r="BD34" s="508"/>
      <c r="BE34" s="508"/>
      <c r="BF34" s="508"/>
      <c r="BG34" s="508"/>
      <c r="BH34" s="508"/>
      <c r="BI34" s="508"/>
      <c r="BJ34" s="508"/>
      <c r="BK34" s="508"/>
      <c r="BL34" s="508"/>
      <c r="BM34" s="508"/>
      <c r="BN34" s="508"/>
      <c r="BO34" s="508"/>
      <c r="BP34" s="508"/>
      <c r="BQ34" s="508"/>
      <c r="BR34" s="508"/>
      <c r="BS34" s="508"/>
      <c r="BT34" s="508"/>
      <c r="BU34" s="508"/>
      <c r="BV34" s="508"/>
      <c r="BW34" s="508"/>
      <c r="BX34" s="508"/>
      <c r="BY34" s="508"/>
      <c r="BZ34" s="508"/>
      <c r="CA34" s="508"/>
      <c r="CB34" s="508"/>
      <c r="CC34" s="508"/>
      <c r="CD34" s="508"/>
      <c r="CE34" s="508"/>
      <c r="CF34" s="508"/>
      <c r="CG34" s="508"/>
      <c r="CH34" s="508"/>
      <c r="CI34" s="508"/>
      <c r="CJ34" s="508"/>
      <c r="CK34" s="508"/>
      <c r="CL34" s="508"/>
      <c r="CM34" s="508"/>
      <c r="CN34" s="508"/>
      <c r="CO34" s="508"/>
      <c r="CP34" s="508"/>
      <c r="CQ34" s="508"/>
      <c r="CR34" s="508"/>
      <c r="CS34" s="508"/>
      <c r="CT34" s="508"/>
      <c r="CU34" s="508"/>
      <c r="CV34" s="508"/>
      <c r="CW34" s="508"/>
      <c r="CX34" s="508"/>
      <c r="CY34" s="508"/>
      <c r="CZ34" s="508"/>
      <c r="DA34" s="508"/>
      <c r="DB34" s="508"/>
      <c r="DC34" s="508"/>
      <c r="DD34" s="508"/>
      <c r="DE34" s="508"/>
      <c r="DF34" s="508"/>
      <c r="DG34" s="508"/>
      <c r="DH34" s="508"/>
      <c r="DI34" s="508"/>
      <c r="DJ34" s="508"/>
      <c r="DK34" s="508"/>
      <c r="DL34" s="508"/>
      <c r="DM34" s="508"/>
      <c r="DN34" s="508"/>
      <c r="DO34" s="508"/>
      <c r="DP34" s="508"/>
      <c r="DQ34" s="508"/>
      <c r="DR34" s="508"/>
      <c r="DS34" s="508"/>
      <c r="DT34" s="508"/>
      <c r="DU34" s="508"/>
      <c r="DV34" s="508"/>
      <c r="DW34" s="508"/>
      <c r="DX34" s="508"/>
      <c r="DY34" s="508"/>
      <c r="DZ34" s="508"/>
      <c r="EA34" s="508"/>
      <c r="EB34" s="508"/>
      <c r="EC34" s="508"/>
      <c r="ED34" s="508"/>
      <c r="EE34" s="508"/>
      <c r="EF34" s="508"/>
      <c r="EG34" s="508"/>
      <c r="EH34" s="508"/>
      <c r="EI34" s="508"/>
      <c r="EJ34" s="508"/>
      <c r="EK34" s="508"/>
      <c r="EL34" s="508"/>
      <c r="EM34" s="508"/>
      <c r="EN34" s="508"/>
      <c r="EO34" s="508"/>
      <c r="EP34" s="508"/>
      <c r="EQ34" s="508"/>
      <c r="ER34" s="508"/>
      <c r="ES34" s="508"/>
      <c r="ET34" s="508"/>
      <c r="EU34" s="508"/>
      <c r="EV34" s="508"/>
      <c r="EW34" s="508"/>
      <c r="EX34" s="508"/>
      <c r="EY34" s="508"/>
      <c r="EZ34" s="508"/>
      <c r="FA34" s="508"/>
      <c r="FB34" s="508"/>
      <c r="FC34" s="508"/>
      <c r="FD34" s="508"/>
      <c r="FE34" s="508"/>
      <c r="FF34" s="508"/>
      <c r="FG34" s="508"/>
      <c r="FH34" s="508"/>
      <c r="FI34" s="508"/>
      <c r="FJ34" s="508"/>
      <c r="FK34" s="508"/>
      <c r="FL34" s="508"/>
      <c r="FM34" s="508"/>
      <c r="FN34" s="508"/>
      <c r="FO34" s="508"/>
      <c r="FP34" s="508"/>
      <c r="FQ34" s="508"/>
      <c r="FR34" s="508"/>
      <c r="FS34" s="508"/>
      <c r="FT34" s="508"/>
      <c r="FU34" s="508"/>
      <c r="FV34" s="508"/>
      <c r="FW34" s="508"/>
      <c r="FX34" s="508"/>
      <c r="FY34" s="508"/>
      <c r="FZ34" s="508"/>
      <c r="GA34" s="508"/>
      <c r="GB34" s="508"/>
      <c r="GC34" s="508"/>
      <c r="GD34" s="508"/>
      <c r="GE34" s="508"/>
      <c r="GF34" s="508"/>
      <c r="GG34" s="508"/>
      <c r="GH34" s="508"/>
      <c r="GI34" s="508"/>
      <c r="GJ34" s="508"/>
      <c r="GK34" s="508"/>
      <c r="GL34" s="508"/>
      <c r="GM34" s="508"/>
      <c r="GN34" s="508"/>
      <c r="GO34" s="508"/>
      <c r="GP34" s="508"/>
      <c r="GQ34" s="508"/>
      <c r="GR34" s="508"/>
      <c r="GS34" s="508"/>
      <c r="GT34" s="508"/>
      <c r="GU34" s="508"/>
      <c r="GV34" s="508"/>
      <c r="GW34" s="508"/>
      <c r="GX34" s="508"/>
      <c r="GY34" s="508"/>
      <c r="GZ34" s="508"/>
      <c r="HA34" s="508"/>
      <c r="HB34" s="508"/>
      <c r="HC34" s="508"/>
      <c r="HD34" s="508"/>
      <c r="HE34" s="508"/>
      <c r="HF34" s="508"/>
      <c r="HG34" s="508"/>
      <c r="HH34" s="508"/>
      <c r="HI34" s="508"/>
      <c r="HJ34" s="508"/>
      <c r="HK34" s="508"/>
      <c r="HL34" s="508"/>
      <c r="HM34" s="508"/>
      <c r="HN34" s="508"/>
      <c r="HO34" s="508"/>
      <c r="HP34" s="508"/>
      <c r="HQ34" s="508"/>
      <c r="HR34" s="508"/>
      <c r="HS34" s="508"/>
      <c r="HT34" s="508"/>
      <c r="HU34" s="508"/>
      <c r="HV34" s="508"/>
      <c r="HW34" s="508"/>
      <c r="HX34" s="508"/>
      <c r="HY34" s="508"/>
      <c r="HZ34" s="508"/>
    </row>
    <row r="35" s="556" customFormat="1" ht="24" customHeight="1" spans="1:234">
      <c r="A35" s="508"/>
      <c r="B35" s="508"/>
      <c r="C35" s="508"/>
      <c r="D35" s="508"/>
      <c r="E35" s="508"/>
      <c r="F35" s="525"/>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8"/>
      <c r="AY35" s="508"/>
      <c r="AZ35" s="508"/>
      <c r="BA35" s="508"/>
      <c r="BB35" s="508"/>
      <c r="BC35" s="508"/>
      <c r="BD35" s="508"/>
      <c r="BE35" s="508"/>
      <c r="BF35" s="508"/>
      <c r="BG35" s="508"/>
      <c r="BH35" s="508"/>
      <c r="BI35" s="508"/>
      <c r="BJ35" s="508"/>
      <c r="BK35" s="508"/>
      <c r="BL35" s="508"/>
      <c r="BM35" s="508"/>
      <c r="BN35" s="508"/>
      <c r="BO35" s="508"/>
      <c r="BP35" s="508"/>
      <c r="BQ35" s="508"/>
      <c r="BR35" s="508"/>
      <c r="BS35" s="508"/>
      <c r="BT35" s="508"/>
      <c r="BU35" s="508"/>
      <c r="BV35" s="508"/>
      <c r="BW35" s="508"/>
      <c r="BX35" s="508"/>
      <c r="BY35" s="508"/>
      <c r="BZ35" s="508"/>
      <c r="CA35" s="508"/>
      <c r="CB35" s="508"/>
      <c r="CC35" s="508"/>
      <c r="CD35" s="508"/>
      <c r="CE35" s="508"/>
      <c r="CF35" s="508"/>
      <c r="CG35" s="508"/>
      <c r="CH35" s="508"/>
      <c r="CI35" s="508"/>
      <c r="CJ35" s="508"/>
      <c r="CK35" s="508"/>
      <c r="CL35" s="508"/>
      <c r="CM35" s="508"/>
      <c r="CN35" s="508"/>
      <c r="CO35" s="508"/>
      <c r="CP35" s="508"/>
      <c r="CQ35" s="508"/>
      <c r="CR35" s="508"/>
      <c r="CS35" s="508"/>
      <c r="CT35" s="508"/>
      <c r="CU35" s="508"/>
      <c r="CV35" s="508"/>
      <c r="CW35" s="508"/>
      <c r="CX35" s="508"/>
      <c r="CY35" s="508"/>
      <c r="CZ35" s="508"/>
      <c r="DA35" s="508"/>
      <c r="DB35" s="508"/>
      <c r="DC35" s="508"/>
      <c r="DD35" s="508"/>
      <c r="DE35" s="508"/>
      <c r="DF35" s="508"/>
      <c r="DG35" s="508"/>
      <c r="DH35" s="508"/>
      <c r="DI35" s="508"/>
      <c r="DJ35" s="508"/>
      <c r="DK35" s="508"/>
      <c r="DL35" s="508"/>
      <c r="DM35" s="508"/>
      <c r="DN35" s="508"/>
      <c r="DO35" s="508"/>
      <c r="DP35" s="508"/>
      <c r="DQ35" s="508"/>
      <c r="DR35" s="508"/>
      <c r="DS35" s="508"/>
      <c r="DT35" s="508"/>
      <c r="DU35" s="508"/>
      <c r="DV35" s="508"/>
      <c r="DW35" s="508"/>
      <c r="DX35" s="508"/>
      <c r="DY35" s="508"/>
      <c r="DZ35" s="508"/>
      <c r="EA35" s="508"/>
      <c r="EB35" s="508"/>
      <c r="EC35" s="508"/>
      <c r="ED35" s="508"/>
      <c r="EE35" s="508"/>
      <c r="EF35" s="508"/>
      <c r="EG35" s="508"/>
      <c r="EH35" s="508"/>
      <c r="EI35" s="508"/>
      <c r="EJ35" s="508"/>
      <c r="EK35" s="508"/>
      <c r="EL35" s="508"/>
      <c r="EM35" s="508"/>
      <c r="EN35" s="508"/>
      <c r="EO35" s="508"/>
      <c r="EP35" s="508"/>
      <c r="EQ35" s="508"/>
      <c r="ER35" s="508"/>
      <c r="ES35" s="508"/>
      <c r="ET35" s="508"/>
      <c r="EU35" s="508"/>
      <c r="EV35" s="508"/>
      <c r="EW35" s="508"/>
      <c r="EX35" s="508"/>
      <c r="EY35" s="508"/>
      <c r="EZ35" s="508"/>
      <c r="FA35" s="508"/>
      <c r="FB35" s="508"/>
      <c r="FC35" s="508"/>
      <c r="FD35" s="508"/>
      <c r="FE35" s="508"/>
      <c r="FF35" s="508"/>
      <c r="FG35" s="508"/>
      <c r="FH35" s="508"/>
      <c r="FI35" s="508"/>
      <c r="FJ35" s="508"/>
      <c r="FK35" s="508"/>
      <c r="FL35" s="508"/>
      <c r="FM35" s="508"/>
      <c r="FN35" s="508"/>
      <c r="FO35" s="508"/>
      <c r="FP35" s="508"/>
      <c r="FQ35" s="508"/>
      <c r="FR35" s="508"/>
      <c r="FS35" s="508"/>
      <c r="FT35" s="508"/>
      <c r="FU35" s="508"/>
      <c r="FV35" s="508"/>
      <c r="FW35" s="508"/>
      <c r="FX35" s="508"/>
      <c r="FY35" s="508"/>
      <c r="FZ35" s="508"/>
      <c r="GA35" s="508"/>
      <c r="GB35" s="508"/>
      <c r="GC35" s="508"/>
      <c r="GD35" s="508"/>
      <c r="GE35" s="508"/>
      <c r="GF35" s="508"/>
      <c r="GG35" s="508"/>
      <c r="GH35" s="508"/>
      <c r="GI35" s="508"/>
      <c r="GJ35" s="508"/>
      <c r="GK35" s="508"/>
      <c r="GL35" s="508"/>
      <c r="GM35" s="508"/>
      <c r="GN35" s="508"/>
      <c r="GO35" s="508"/>
      <c r="GP35" s="508"/>
      <c r="GQ35" s="508"/>
      <c r="GR35" s="508"/>
      <c r="GS35" s="508"/>
      <c r="GT35" s="508"/>
      <c r="GU35" s="508"/>
      <c r="GV35" s="508"/>
      <c r="GW35" s="508"/>
      <c r="GX35" s="508"/>
      <c r="GY35" s="508"/>
      <c r="GZ35" s="508"/>
      <c r="HA35" s="508"/>
      <c r="HB35" s="508"/>
      <c r="HC35" s="508"/>
      <c r="HD35" s="508"/>
      <c r="HE35" s="508"/>
      <c r="HF35" s="508"/>
      <c r="HG35" s="508"/>
      <c r="HH35" s="508"/>
      <c r="HI35" s="508"/>
      <c r="HJ35" s="508"/>
      <c r="HK35" s="508"/>
      <c r="HL35" s="508"/>
      <c r="HM35" s="508"/>
      <c r="HN35" s="508"/>
      <c r="HO35" s="508"/>
      <c r="HP35" s="508"/>
      <c r="HQ35" s="508"/>
      <c r="HR35" s="508"/>
      <c r="HS35" s="508"/>
      <c r="HT35" s="508"/>
      <c r="HU35" s="508"/>
      <c r="HV35" s="508"/>
      <c r="HW35" s="508"/>
      <c r="HX35" s="508"/>
      <c r="HY35" s="508"/>
      <c r="HZ35" s="508"/>
    </row>
    <row r="36" s="556" customFormat="1" ht="24" customHeight="1" spans="1:234">
      <c r="A36" s="508"/>
      <c r="B36" s="508"/>
      <c r="C36" s="508"/>
      <c r="D36" s="508"/>
      <c r="E36" s="508"/>
      <c r="F36" s="525"/>
      <c r="G36" s="508"/>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8"/>
      <c r="AR36" s="508"/>
      <c r="AS36" s="508"/>
      <c r="AT36" s="508"/>
      <c r="AU36" s="508"/>
      <c r="AV36" s="508"/>
      <c r="AW36" s="508"/>
      <c r="AX36" s="508"/>
      <c r="AY36" s="508"/>
      <c r="AZ36" s="508"/>
      <c r="BA36" s="508"/>
      <c r="BB36" s="508"/>
      <c r="BC36" s="508"/>
      <c r="BD36" s="508"/>
      <c r="BE36" s="508"/>
      <c r="BF36" s="508"/>
      <c r="BG36" s="508"/>
      <c r="BH36" s="508"/>
      <c r="BI36" s="508"/>
      <c r="BJ36" s="508"/>
      <c r="BK36" s="508"/>
      <c r="BL36" s="508"/>
      <c r="BM36" s="508"/>
      <c r="BN36" s="508"/>
      <c r="BO36" s="508"/>
      <c r="BP36" s="508"/>
      <c r="BQ36" s="508"/>
      <c r="BR36" s="508"/>
      <c r="BS36" s="508"/>
      <c r="BT36" s="508"/>
      <c r="BU36" s="508"/>
      <c r="BV36" s="508"/>
      <c r="BW36" s="508"/>
      <c r="BX36" s="508"/>
      <c r="BY36" s="508"/>
      <c r="BZ36" s="508"/>
      <c r="CA36" s="508"/>
      <c r="CB36" s="508"/>
      <c r="CC36" s="508"/>
      <c r="CD36" s="508"/>
      <c r="CE36" s="508"/>
      <c r="CF36" s="508"/>
      <c r="CG36" s="508"/>
      <c r="CH36" s="508"/>
      <c r="CI36" s="508"/>
      <c r="CJ36" s="508"/>
      <c r="CK36" s="508"/>
      <c r="CL36" s="508"/>
      <c r="CM36" s="508"/>
      <c r="CN36" s="508"/>
      <c r="CO36" s="508"/>
      <c r="CP36" s="508"/>
      <c r="CQ36" s="508"/>
      <c r="CR36" s="508"/>
      <c r="CS36" s="508"/>
      <c r="CT36" s="508"/>
      <c r="CU36" s="508"/>
      <c r="CV36" s="508"/>
      <c r="CW36" s="508"/>
      <c r="CX36" s="508"/>
      <c r="CY36" s="508"/>
      <c r="CZ36" s="508"/>
      <c r="DA36" s="508"/>
      <c r="DB36" s="508"/>
      <c r="DC36" s="508"/>
      <c r="DD36" s="508"/>
      <c r="DE36" s="508"/>
      <c r="DF36" s="508"/>
      <c r="DG36" s="508"/>
      <c r="DH36" s="508"/>
      <c r="DI36" s="508"/>
      <c r="DJ36" s="508"/>
      <c r="DK36" s="508"/>
      <c r="DL36" s="508"/>
      <c r="DM36" s="508"/>
      <c r="DN36" s="508"/>
      <c r="DO36" s="508"/>
      <c r="DP36" s="508"/>
      <c r="DQ36" s="508"/>
      <c r="DR36" s="508"/>
      <c r="DS36" s="508"/>
      <c r="DT36" s="508"/>
      <c r="DU36" s="508"/>
      <c r="DV36" s="508"/>
      <c r="DW36" s="508"/>
      <c r="DX36" s="508"/>
      <c r="DY36" s="508"/>
      <c r="DZ36" s="508"/>
      <c r="EA36" s="508"/>
      <c r="EB36" s="508"/>
      <c r="EC36" s="508"/>
      <c r="ED36" s="508"/>
      <c r="EE36" s="508"/>
      <c r="EF36" s="508"/>
      <c r="EG36" s="508"/>
      <c r="EH36" s="508"/>
      <c r="EI36" s="508"/>
      <c r="EJ36" s="508"/>
      <c r="EK36" s="508"/>
      <c r="EL36" s="508"/>
      <c r="EM36" s="508"/>
      <c r="EN36" s="508"/>
      <c r="EO36" s="508"/>
      <c r="EP36" s="508"/>
      <c r="EQ36" s="508"/>
      <c r="ER36" s="508"/>
      <c r="ES36" s="508"/>
      <c r="ET36" s="508"/>
      <c r="EU36" s="508"/>
      <c r="EV36" s="508"/>
      <c r="EW36" s="508"/>
      <c r="EX36" s="508"/>
      <c r="EY36" s="508"/>
      <c r="EZ36" s="508"/>
      <c r="FA36" s="508"/>
      <c r="FB36" s="508"/>
      <c r="FC36" s="508"/>
      <c r="FD36" s="508"/>
      <c r="FE36" s="508"/>
      <c r="FF36" s="508"/>
      <c r="FG36" s="508"/>
      <c r="FH36" s="508"/>
      <c r="FI36" s="508"/>
      <c r="FJ36" s="508"/>
      <c r="FK36" s="508"/>
      <c r="FL36" s="508"/>
      <c r="FM36" s="508"/>
      <c r="FN36" s="508"/>
      <c r="FO36" s="508"/>
      <c r="FP36" s="508"/>
      <c r="FQ36" s="508"/>
      <c r="FR36" s="508"/>
      <c r="FS36" s="508"/>
      <c r="FT36" s="508"/>
      <c r="FU36" s="508"/>
      <c r="FV36" s="508"/>
      <c r="FW36" s="508"/>
      <c r="FX36" s="508"/>
      <c r="FY36" s="508"/>
      <c r="FZ36" s="508"/>
      <c r="GA36" s="508"/>
      <c r="GB36" s="508"/>
      <c r="GC36" s="508"/>
      <c r="GD36" s="508"/>
      <c r="GE36" s="508"/>
      <c r="GF36" s="508"/>
      <c r="GG36" s="508"/>
      <c r="GH36" s="508"/>
      <c r="GI36" s="508"/>
      <c r="GJ36" s="508"/>
      <c r="GK36" s="508"/>
      <c r="GL36" s="508"/>
      <c r="GM36" s="508"/>
      <c r="GN36" s="508"/>
      <c r="GO36" s="508"/>
      <c r="GP36" s="508"/>
      <c r="GQ36" s="508"/>
      <c r="GR36" s="508"/>
      <c r="GS36" s="508"/>
      <c r="GT36" s="508"/>
      <c r="GU36" s="508"/>
      <c r="GV36" s="508"/>
      <c r="GW36" s="508"/>
      <c r="GX36" s="508"/>
      <c r="GY36" s="508"/>
      <c r="GZ36" s="508"/>
      <c r="HA36" s="508"/>
      <c r="HB36" s="508"/>
      <c r="HC36" s="508"/>
      <c r="HD36" s="508"/>
      <c r="HE36" s="508"/>
      <c r="HF36" s="508"/>
      <c r="HG36" s="508"/>
      <c r="HH36" s="508"/>
      <c r="HI36" s="508"/>
      <c r="HJ36" s="508"/>
      <c r="HK36" s="508"/>
      <c r="HL36" s="508"/>
      <c r="HM36" s="508"/>
      <c r="HN36" s="508"/>
      <c r="HO36" s="508"/>
      <c r="HP36" s="508"/>
      <c r="HQ36" s="508"/>
      <c r="HR36" s="508"/>
      <c r="HS36" s="508"/>
      <c r="HT36" s="508"/>
      <c r="HU36" s="508"/>
      <c r="HV36" s="508"/>
      <c r="HW36" s="508"/>
      <c r="HX36" s="508"/>
      <c r="HY36" s="508"/>
      <c r="HZ36" s="508"/>
    </row>
    <row r="37" s="556" customFormat="1" ht="24" customHeight="1" spans="1:234">
      <c r="A37" s="508"/>
      <c r="B37" s="508"/>
      <c r="C37" s="508"/>
      <c r="D37" s="508"/>
      <c r="E37" s="508"/>
      <c r="F37" s="525"/>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508"/>
      <c r="AO37" s="508"/>
      <c r="AP37" s="508"/>
      <c r="AQ37" s="508"/>
      <c r="AR37" s="508"/>
      <c r="AS37" s="508"/>
      <c r="AT37" s="508"/>
      <c r="AU37" s="508"/>
      <c r="AV37" s="508"/>
      <c r="AW37" s="508"/>
      <c r="AX37" s="508"/>
      <c r="AY37" s="508"/>
      <c r="AZ37" s="508"/>
      <c r="BA37" s="508"/>
      <c r="BB37" s="508"/>
      <c r="BC37" s="508"/>
      <c r="BD37" s="508"/>
      <c r="BE37" s="508"/>
      <c r="BF37" s="508"/>
      <c r="BG37" s="508"/>
      <c r="BH37" s="508"/>
      <c r="BI37" s="508"/>
      <c r="BJ37" s="508"/>
      <c r="BK37" s="508"/>
      <c r="BL37" s="508"/>
      <c r="BM37" s="508"/>
      <c r="BN37" s="508"/>
      <c r="BO37" s="508"/>
      <c r="BP37" s="508"/>
      <c r="BQ37" s="508"/>
      <c r="BR37" s="508"/>
      <c r="BS37" s="508"/>
      <c r="BT37" s="508"/>
      <c r="BU37" s="508"/>
      <c r="BV37" s="508"/>
      <c r="BW37" s="508"/>
      <c r="BX37" s="508"/>
      <c r="BY37" s="508"/>
      <c r="BZ37" s="508"/>
      <c r="CA37" s="508"/>
      <c r="CB37" s="508"/>
      <c r="CC37" s="508"/>
      <c r="CD37" s="508"/>
      <c r="CE37" s="508"/>
      <c r="CF37" s="508"/>
      <c r="CG37" s="508"/>
      <c r="CH37" s="508"/>
      <c r="CI37" s="508"/>
      <c r="CJ37" s="508"/>
      <c r="CK37" s="508"/>
      <c r="CL37" s="508"/>
      <c r="CM37" s="508"/>
      <c r="CN37" s="508"/>
      <c r="CO37" s="508"/>
      <c r="CP37" s="508"/>
      <c r="CQ37" s="508"/>
      <c r="CR37" s="508"/>
      <c r="CS37" s="508"/>
      <c r="CT37" s="508"/>
      <c r="CU37" s="508"/>
      <c r="CV37" s="508"/>
      <c r="CW37" s="508"/>
      <c r="CX37" s="508"/>
      <c r="CY37" s="508"/>
      <c r="CZ37" s="508"/>
      <c r="DA37" s="508"/>
      <c r="DB37" s="508"/>
      <c r="DC37" s="508"/>
      <c r="DD37" s="508"/>
      <c r="DE37" s="508"/>
      <c r="DF37" s="508"/>
      <c r="DG37" s="508"/>
      <c r="DH37" s="508"/>
      <c r="DI37" s="508"/>
      <c r="DJ37" s="508"/>
      <c r="DK37" s="508"/>
      <c r="DL37" s="508"/>
      <c r="DM37" s="508"/>
      <c r="DN37" s="508"/>
      <c r="DO37" s="508"/>
      <c r="DP37" s="508"/>
      <c r="DQ37" s="508"/>
      <c r="DR37" s="508"/>
      <c r="DS37" s="508"/>
      <c r="DT37" s="508"/>
      <c r="DU37" s="508"/>
      <c r="DV37" s="508"/>
      <c r="DW37" s="508"/>
      <c r="DX37" s="508"/>
      <c r="DY37" s="508"/>
      <c r="DZ37" s="508"/>
      <c r="EA37" s="508"/>
      <c r="EB37" s="508"/>
      <c r="EC37" s="508"/>
      <c r="ED37" s="508"/>
      <c r="EE37" s="508"/>
      <c r="EF37" s="508"/>
      <c r="EG37" s="508"/>
      <c r="EH37" s="508"/>
      <c r="EI37" s="508"/>
      <c r="EJ37" s="508"/>
      <c r="EK37" s="508"/>
      <c r="EL37" s="508"/>
      <c r="EM37" s="508"/>
      <c r="EN37" s="508"/>
      <c r="EO37" s="508"/>
      <c r="EP37" s="508"/>
      <c r="EQ37" s="508"/>
      <c r="ER37" s="508"/>
      <c r="ES37" s="508"/>
      <c r="ET37" s="508"/>
      <c r="EU37" s="508"/>
      <c r="EV37" s="508"/>
      <c r="EW37" s="508"/>
      <c r="EX37" s="508"/>
      <c r="EY37" s="508"/>
      <c r="EZ37" s="508"/>
      <c r="FA37" s="508"/>
      <c r="FB37" s="508"/>
      <c r="FC37" s="508"/>
      <c r="FD37" s="508"/>
      <c r="FE37" s="508"/>
      <c r="FF37" s="508"/>
      <c r="FG37" s="508"/>
      <c r="FH37" s="508"/>
      <c r="FI37" s="508"/>
      <c r="FJ37" s="508"/>
      <c r="FK37" s="508"/>
      <c r="FL37" s="508"/>
      <c r="FM37" s="508"/>
      <c r="FN37" s="508"/>
      <c r="FO37" s="508"/>
      <c r="FP37" s="508"/>
      <c r="FQ37" s="508"/>
      <c r="FR37" s="508"/>
      <c r="FS37" s="508"/>
      <c r="FT37" s="508"/>
      <c r="FU37" s="508"/>
      <c r="FV37" s="508"/>
      <c r="FW37" s="508"/>
      <c r="FX37" s="508"/>
      <c r="FY37" s="508"/>
      <c r="FZ37" s="508"/>
      <c r="GA37" s="508"/>
      <c r="GB37" s="508"/>
      <c r="GC37" s="508"/>
      <c r="GD37" s="508"/>
      <c r="GE37" s="508"/>
      <c r="GF37" s="508"/>
      <c r="GG37" s="508"/>
      <c r="GH37" s="508"/>
      <c r="GI37" s="508"/>
      <c r="GJ37" s="508"/>
      <c r="GK37" s="508"/>
      <c r="GL37" s="508"/>
      <c r="GM37" s="508"/>
      <c r="GN37" s="508"/>
      <c r="GO37" s="508"/>
      <c r="GP37" s="508"/>
      <c r="GQ37" s="508"/>
      <c r="GR37" s="508"/>
      <c r="GS37" s="508"/>
      <c r="GT37" s="508"/>
      <c r="GU37" s="508"/>
      <c r="GV37" s="508"/>
      <c r="GW37" s="508"/>
      <c r="GX37" s="508"/>
      <c r="GY37" s="508"/>
      <c r="GZ37" s="508"/>
      <c r="HA37" s="508"/>
      <c r="HB37" s="508"/>
      <c r="HC37" s="508"/>
      <c r="HD37" s="508"/>
      <c r="HE37" s="508"/>
      <c r="HF37" s="508"/>
      <c r="HG37" s="508"/>
      <c r="HH37" s="508"/>
      <c r="HI37" s="508"/>
      <c r="HJ37" s="508"/>
      <c r="HK37" s="508"/>
      <c r="HL37" s="508"/>
      <c r="HM37" s="508"/>
      <c r="HN37" s="508"/>
      <c r="HO37" s="508"/>
      <c r="HP37" s="508"/>
      <c r="HQ37" s="508"/>
      <c r="HR37" s="508"/>
      <c r="HS37" s="508"/>
      <c r="HT37" s="508"/>
      <c r="HU37" s="508"/>
      <c r="HV37" s="508"/>
      <c r="HW37" s="508"/>
      <c r="HX37" s="508"/>
      <c r="HY37" s="508"/>
      <c r="HZ37" s="508"/>
    </row>
    <row r="38" s="556" customFormat="1" ht="24" customHeight="1" spans="1:234">
      <c r="A38" s="508"/>
      <c r="B38" s="508"/>
      <c r="C38" s="508"/>
      <c r="D38" s="508"/>
      <c r="E38" s="508"/>
      <c r="F38" s="525"/>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508"/>
      <c r="AM38" s="508"/>
      <c r="AN38" s="508"/>
      <c r="AO38" s="508"/>
      <c r="AP38" s="508"/>
      <c r="AQ38" s="508"/>
      <c r="AR38" s="508"/>
      <c r="AS38" s="508"/>
      <c r="AT38" s="508"/>
      <c r="AU38" s="508"/>
      <c r="AV38" s="508"/>
      <c r="AW38" s="508"/>
      <c r="AX38" s="508"/>
      <c r="AY38" s="508"/>
      <c r="AZ38" s="508"/>
      <c r="BA38" s="508"/>
      <c r="BB38" s="508"/>
      <c r="BC38" s="508"/>
      <c r="BD38" s="508"/>
      <c r="BE38" s="508"/>
      <c r="BF38" s="508"/>
      <c r="BG38" s="508"/>
      <c r="BH38" s="508"/>
      <c r="BI38" s="508"/>
      <c r="BJ38" s="508"/>
      <c r="BK38" s="508"/>
      <c r="BL38" s="508"/>
      <c r="BM38" s="508"/>
      <c r="BN38" s="508"/>
      <c r="BO38" s="508"/>
      <c r="BP38" s="508"/>
      <c r="BQ38" s="508"/>
      <c r="BR38" s="508"/>
      <c r="BS38" s="508"/>
      <c r="BT38" s="508"/>
      <c r="BU38" s="508"/>
      <c r="BV38" s="508"/>
      <c r="BW38" s="508"/>
      <c r="BX38" s="508"/>
      <c r="BY38" s="508"/>
      <c r="BZ38" s="508"/>
      <c r="CA38" s="508"/>
      <c r="CB38" s="508"/>
      <c r="CC38" s="508"/>
      <c r="CD38" s="508"/>
      <c r="CE38" s="508"/>
      <c r="CF38" s="508"/>
      <c r="CG38" s="508"/>
      <c r="CH38" s="508"/>
      <c r="CI38" s="508"/>
      <c r="CJ38" s="508"/>
      <c r="CK38" s="508"/>
      <c r="CL38" s="508"/>
      <c r="CM38" s="508"/>
      <c r="CN38" s="508"/>
      <c r="CO38" s="508"/>
      <c r="CP38" s="508"/>
      <c r="CQ38" s="508"/>
      <c r="CR38" s="508"/>
      <c r="CS38" s="508"/>
      <c r="CT38" s="508"/>
      <c r="CU38" s="508"/>
      <c r="CV38" s="508"/>
      <c r="CW38" s="508"/>
      <c r="CX38" s="508"/>
      <c r="CY38" s="508"/>
      <c r="CZ38" s="508"/>
      <c r="DA38" s="508"/>
      <c r="DB38" s="508"/>
      <c r="DC38" s="508"/>
      <c r="DD38" s="508"/>
      <c r="DE38" s="508"/>
      <c r="DF38" s="508"/>
      <c r="DG38" s="508"/>
      <c r="DH38" s="508"/>
      <c r="DI38" s="508"/>
      <c r="DJ38" s="508"/>
      <c r="DK38" s="508"/>
      <c r="DL38" s="508"/>
      <c r="DM38" s="508"/>
      <c r="DN38" s="508"/>
      <c r="DO38" s="508"/>
      <c r="DP38" s="508"/>
      <c r="DQ38" s="508"/>
      <c r="DR38" s="508"/>
      <c r="DS38" s="508"/>
      <c r="DT38" s="508"/>
      <c r="DU38" s="508"/>
      <c r="DV38" s="508"/>
      <c r="DW38" s="508"/>
      <c r="DX38" s="508"/>
      <c r="DY38" s="508"/>
      <c r="DZ38" s="508"/>
      <c r="EA38" s="508"/>
      <c r="EB38" s="508"/>
      <c r="EC38" s="508"/>
      <c r="ED38" s="508"/>
      <c r="EE38" s="508"/>
      <c r="EF38" s="508"/>
      <c r="EG38" s="508"/>
      <c r="EH38" s="508"/>
      <c r="EI38" s="508"/>
      <c r="EJ38" s="508"/>
      <c r="EK38" s="508"/>
      <c r="EL38" s="508"/>
      <c r="EM38" s="508"/>
      <c r="EN38" s="508"/>
      <c r="EO38" s="508"/>
      <c r="EP38" s="508"/>
      <c r="EQ38" s="508"/>
      <c r="ER38" s="508"/>
      <c r="ES38" s="508"/>
      <c r="ET38" s="508"/>
      <c r="EU38" s="508"/>
      <c r="EV38" s="508"/>
      <c r="EW38" s="508"/>
      <c r="EX38" s="508"/>
      <c r="EY38" s="508"/>
      <c r="EZ38" s="508"/>
      <c r="FA38" s="508"/>
      <c r="FB38" s="508"/>
      <c r="FC38" s="508"/>
      <c r="FD38" s="508"/>
      <c r="FE38" s="508"/>
      <c r="FF38" s="508"/>
      <c r="FG38" s="508"/>
      <c r="FH38" s="508"/>
      <c r="FI38" s="508"/>
      <c r="FJ38" s="508"/>
      <c r="FK38" s="508"/>
      <c r="FL38" s="508"/>
      <c r="FM38" s="508"/>
      <c r="FN38" s="508"/>
      <c r="FO38" s="508"/>
      <c r="FP38" s="508"/>
      <c r="FQ38" s="508"/>
      <c r="FR38" s="508"/>
      <c r="FS38" s="508"/>
      <c r="FT38" s="508"/>
      <c r="FU38" s="508"/>
      <c r="FV38" s="508"/>
      <c r="FW38" s="508"/>
      <c r="FX38" s="508"/>
      <c r="FY38" s="508"/>
      <c r="FZ38" s="508"/>
      <c r="GA38" s="508"/>
      <c r="GB38" s="508"/>
      <c r="GC38" s="508"/>
      <c r="GD38" s="508"/>
      <c r="GE38" s="508"/>
      <c r="GF38" s="508"/>
      <c r="GG38" s="508"/>
      <c r="GH38" s="508"/>
      <c r="GI38" s="508"/>
      <c r="GJ38" s="508"/>
      <c r="GK38" s="508"/>
      <c r="GL38" s="508"/>
      <c r="GM38" s="508"/>
      <c r="GN38" s="508"/>
      <c r="GO38" s="508"/>
      <c r="GP38" s="508"/>
      <c r="GQ38" s="508"/>
      <c r="GR38" s="508"/>
      <c r="GS38" s="508"/>
      <c r="GT38" s="508"/>
      <c r="GU38" s="508"/>
      <c r="GV38" s="508"/>
      <c r="GW38" s="508"/>
      <c r="GX38" s="508"/>
      <c r="GY38" s="508"/>
      <c r="GZ38" s="508"/>
      <c r="HA38" s="508"/>
      <c r="HB38" s="508"/>
      <c r="HC38" s="508"/>
      <c r="HD38" s="508"/>
      <c r="HE38" s="508"/>
      <c r="HF38" s="508"/>
      <c r="HG38" s="508"/>
      <c r="HH38" s="508"/>
      <c r="HI38" s="508"/>
      <c r="HJ38" s="508"/>
      <c r="HK38" s="508"/>
      <c r="HL38" s="508"/>
      <c r="HM38" s="508"/>
      <c r="HN38" s="508"/>
      <c r="HO38" s="508"/>
      <c r="HP38" s="508"/>
      <c r="HQ38" s="508"/>
      <c r="HR38" s="508"/>
      <c r="HS38" s="508"/>
      <c r="HT38" s="508"/>
      <c r="HU38" s="508"/>
      <c r="HV38" s="508"/>
      <c r="HW38" s="508"/>
      <c r="HX38" s="508"/>
      <c r="HY38" s="508"/>
      <c r="HZ38" s="508"/>
    </row>
    <row r="39" s="556" customFormat="1" ht="24" customHeight="1" spans="1:234">
      <c r="A39" s="508"/>
      <c r="B39" s="508"/>
      <c r="C39" s="508"/>
      <c r="D39" s="508"/>
      <c r="E39" s="508"/>
      <c r="F39" s="525"/>
      <c r="G39" s="508"/>
      <c r="H39" s="508"/>
      <c r="I39" s="508"/>
      <c r="J39" s="508"/>
      <c r="K39" s="508"/>
      <c r="L39" s="508"/>
      <c r="M39" s="508"/>
      <c r="N39" s="508"/>
      <c r="O39" s="508"/>
      <c r="P39" s="508"/>
      <c r="Q39" s="508"/>
      <c r="R39" s="508"/>
      <c r="S39" s="508"/>
      <c r="T39" s="508"/>
      <c r="U39" s="508"/>
      <c r="V39" s="508"/>
      <c r="W39" s="508"/>
      <c r="X39" s="508"/>
      <c r="Y39" s="508"/>
      <c r="Z39" s="508"/>
      <c r="AA39" s="508"/>
      <c r="AB39" s="508"/>
      <c r="AC39" s="508"/>
      <c r="AD39" s="508"/>
      <c r="AE39" s="508"/>
      <c r="AF39" s="508"/>
      <c r="AG39" s="508"/>
      <c r="AH39" s="508"/>
      <c r="AI39" s="508"/>
      <c r="AJ39" s="508"/>
      <c r="AK39" s="508"/>
      <c r="AL39" s="508"/>
      <c r="AM39" s="508"/>
      <c r="AN39" s="508"/>
      <c r="AO39" s="508"/>
      <c r="AP39" s="508"/>
      <c r="AQ39" s="508"/>
      <c r="AR39" s="508"/>
      <c r="AS39" s="508"/>
      <c r="AT39" s="508"/>
      <c r="AU39" s="508"/>
      <c r="AV39" s="508"/>
      <c r="AW39" s="508"/>
      <c r="AX39" s="508"/>
      <c r="AY39" s="508"/>
      <c r="AZ39" s="508"/>
      <c r="BA39" s="508"/>
      <c r="BB39" s="508"/>
      <c r="BC39" s="508"/>
      <c r="BD39" s="508"/>
      <c r="BE39" s="508"/>
      <c r="BF39" s="508"/>
      <c r="BG39" s="508"/>
      <c r="BH39" s="508"/>
      <c r="BI39" s="508"/>
      <c r="BJ39" s="508"/>
      <c r="BK39" s="508"/>
      <c r="BL39" s="508"/>
      <c r="BM39" s="508"/>
      <c r="BN39" s="508"/>
      <c r="BO39" s="508"/>
      <c r="BP39" s="508"/>
      <c r="BQ39" s="508"/>
      <c r="BR39" s="508"/>
      <c r="BS39" s="508"/>
      <c r="BT39" s="508"/>
      <c r="BU39" s="508"/>
      <c r="BV39" s="508"/>
      <c r="BW39" s="508"/>
      <c r="BX39" s="508"/>
      <c r="BY39" s="508"/>
      <c r="BZ39" s="508"/>
      <c r="CA39" s="508"/>
      <c r="CB39" s="508"/>
      <c r="CC39" s="508"/>
      <c r="CD39" s="508"/>
      <c r="CE39" s="508"/>
      <c r="CF39" s="508"/>
      <c r="CG39" s="508"/>
      <c r="CH39" s="508"/>
      <c r="CI39" s="508"/>
      <c r="CJ39" s="508"/>
      <c r="CK39" s="508"/>
      <c r="CL39" s="508"/>
      <c r="CM39" s="508"/>
      <c r="CN39" s="508"/>
      <c r="CO39" s="508"/>
      <c r="CP39" s="508"/>
      <c r="CQ39" s="508"/>
      <c r="CR39" s="508"/>
      <c r="CS39" s="508"/>
      <c r="CT39" s="508"/>
      <c r="CU39" s="508"/>
      <c r="CV39" s="508"/>
      <c r="CW39" s="508"/>
      <c r="CX39" s="508"/>
      <c r="CY39" s="508"/>
      <c r="CZ39" s="508"/>
      <c r="DA39" s="508"/>
      <c r="DB39" s="508"/>
      <c r="DC39" s="508"/>
      <c r="DD39" s="508"/>
      <c r="DE39" s="508"/>
      <c r="DF39" s="508"/>
      <c r="DG39" s="508"/>
      <c r="DH39" s="508"/>
      <c r="DI39" s="508"/>
      <c r="DJ39" s="508"/>
      <c r="DK39" s="508"/>
      <c r="DL39" s="508"/>
      <c r="DM39" s="508"/>
      <c r="DN39" s="508"/>
      <c r="DO39" s="508"/>
      <c r="DP39" s="508"/>
      <c r="DQ39" s="508"/>
      <c r="DR39" s="508"/>
      <c r="DS39" s="508"/>
      <c r="DT39" s="508"/>
      <c r="DU39" s="508"/>
      <c r="DV39" s="508"/>
      <c r="DW39" s="508"/>
      <c r="DX39" s="508"/>
      <c r="DY39" s="508"/>
      <c r="DZ39" s="508"/>
      <c r="EA39" s="508"/>
      <c r="EB39" s="508"/>
      <c r="EC39" s="508"/>
      <c r="ED39" s="508"/>
      <c r="EE39" s="508"/>
      <c r="EF39" s="508"/>
      <c r="EG39" s="508"/>
      <c r="EH39" s="508"/>
      <c r="EI39" s="508"/>
      <c r="EJ39" s="508"/>
      <c r="EK39" s="508"/>
      <c r="EL39" s="508"/>
      <c r="EM39" s="508"/>
      <c r="EN39" s="508"/>
      <c r="EO39" s="508"/>
      <c r="EP39" s="508"/>
      <c r="EQ39" s="508"/>
      <c r="ER39" s="508"/>
      <c r="ES39" s="508"/>
      <c r="ET39" s="508"/>
      <c r="EU39" s="508"/>
      <c r="EV39" s="508"/>
      <c r="EW39" s="508"/>
      <c r="EX39" s="508"/>
      <c r="EY39" s="508"/>
      <c r="EZ39" s="508"/>
      <c r="FA39" s="508"/>
      <c r="FB39" s="508"/>
      <c r="FC39" s="508"/>
      <c r="FD39" s="508"/>
      <c r="FE39" s="508"/>
      <c r="FF39" s="508"/>
      <c r="FG39" s="508"/>
      <c r="FH39" s="508"/>
      <c r="FI39" s="508"/>
      <c r="FJ39" s="508"/>
      <c r="FK39" s="508"/>
      <c r="FL39" s="508"/>
      <c r="FM39" s="508"/>
      <c r="FN39" s="508"/>
      <c r="FO39" s="508"/>
      <c r="FP39" s="508"/>
      <c r="FQ39" s="508"/>
      <c r="FR39" s="508"/>
      <c r="FS39" s="508"/>
      <c r="FT39" s="508"/>
      <c r="FU39" s="508"/>
      <c r="FV39" s="508"/>
      <c r="FW39" s="508"/>
      <c r="FX39" s="508"/>
      <c r="FY39" s="508"/>
      <c r="FZ39" s="508"/>
      <c r="GA39" s="508"/>
      <c r="GB39" s="508"/>
      <c r="GC39" s="508"/>
      <c r="GD39" s="508"/>
      <c r="GE39" s="508"/>
      <c r="GF39" s="508"/>
      <c r="GG39" s="508"/>
      <c r="GH39" s="508"/>
      <c r="GI39" s="508"/>
      <c r="GJ39" s="508"/>
      <c r="GK39" s="508"/>
      <c r="GL39" s="508"/>
      <c r="GM39" s="508"/>
      <c r="GN39" s="508"/>
      <c r="GO39" s="508"/>
      <c r="GP39" s="508"/>
      <c r="GQ39" s="508"/>
      <c r="GR39" s="508"/>
      <c r="GS39" s="508"/>
      <c r="GT39" s="508"/>
      <c r="GU39" s="508"/>
      <c r="GV39" s="508"/>
      <c r="GW39" s="508"/>
      <c r="GX39" s="508"/>
      <c r="GY39" s="508"/>
      <c r="GZ39" s="508"/>
      <c r="HA39" s="508"/>
      <c r="HB39" s="508"/>
      <c r="HC39" s="508"/>
      <c r="HD39" s="508"/>
      <c r="HE39" s="508"/>
      <c r="HF39" s="508"/>
      <c r="HG39" s="508"/>
      <c r="HH39" s="508"/>
      <c r="HI39" s="508"/>
      <c r="HJ39" s="508"/>
      <c r="HK39" s="508"/>
      <c r="HL39" s="508"/>
      <c r="HM39" s="508"/>
      <c r="HN39" s="508"/>
      <c r="HO39" s="508"/>
      <c r="HP39" s="508"/>
      <c r="HQ39" s="508"/>
      <c r="HR39" s="508"/>
      <c r="HS39" s="508"/>
      <c r="HT39" s="508"/>
      <c r="HU39" s="508"/>
      <c r="HV39" s="508"/>
      <c r="HW39" s="508"/>
      <c r="HX39" s="508"/>
      <c r="HY39" s="508"/>
      <c r="HZ39" s="508"/>
    </row>
    <row r="40" s="556" customFormat="1" ht="24" customHeight="1" spans="1:234">
      <c r="A40" s="508"/>
      <c r="B40" s="508"/>
      <c r="C40" s="508"/>
      <c r="D40" s="508"/>
      <c r="E40" s="508"/>
      <c r="F40" s="525"/>
      <c r="G40" s="508"/>
      <c r="H40" s="508"/>
      <c r="I40" s="508"/>
      <c r="J40" s="508"/>
      <c r="K40" s="508"/>
      <c r="L40" s="508"/>
      <c r="M40" s="508"/>
      <c r="N40" s="508"/>
      <c r="O40" s="508"/>
      <c r="P40" s="508"/>
      <c r="Q40" s="508"/>
      <c r="R40" s="508"/>
      <c r="S40" s="508"/>
      <c r="T40" s="508"/>
      <c r="U40" s="508"/>
      <c r="V40" s="508"/>
      <c r="W40" s="508"/>
      <c r="X40" s="508"/>
      <c r="Y40" s="508"/>
      <c r="Z40" s="508"/>
      <c r="AA40" s="508"/>
      <c r="AB40" s="508"/>
      <c r="AC40" s="508"/>
      <c r="AD40" s="508"/>
      <c r="AE40" s="508"/>
      <c r="AF40" s="508"/>
      <c r="AG40" s="508"/>
      <c r="AH40" s="508"/>
      <c r="AI40" s="508"/>
      <c r="AJ40" s="508"/>
      <c r="AK40" s="508"/>
      <c r="AL40" s="508"/>
      <c r="AM40" s="508"/>
      <c r="AN40" s="508"/>
      <c r="AO40" s="508"/>
      <c r="AP40" s="508"/>
      <c r="AQ40" s="508"/>
      <c r="AR40" s="508"/>
      <c r="AS40" s="508"/>
      <c r="AT40" s="508"/>
      <c r="AU40" s="508"/>
      <c r="AV40" s="508"/>
      <c r="AW40" s="508"/>
      <c r="AX40" s="508"/>
      <c r="AY40" s="508"/>
      <c r="AZ40" s="508"/>
      <c r="BA40" s="508"/>
      <c r="BB40" s="508"/>
      <c r="BC40" s="508"/>
      <c r="BD40" s="508"/>
      <c r="BE40" s="508"/>
      <c r="BF40" s="508"/>
      <c r="BG40" s="508"/>
      <c r="BH40" s="508"/>
      <c r="BI40" s="508"/>
      <c r="BJ40" s="508"/>
      <c r="BK40" s="508"/>
      <c r="BL40" s="508"/>
      <c r="BM40" s="508"/>
      <c r="BN40" s="508"/>
      <c r="BO40" s="508"/>
      <c r="BP40" s="508"/>
      <c r="BQ40" s="508"/>
      <c r="BR40" s="508"/>
      <c r="BS40" s="508"/>
      <c r="BT40" s="508"/>
      <c r="BU40" s="508"/>
      <c r="BV40" s="508"/>
      <c r="BW40" s="508"/>
      <c r="BX40" s="508"/>
      <c r="BY40" s="508"/>
      <c r="BZ40" s="508"/>
      <c r="CA40" s="508"/>
      <c r="CB40" s="508"/>
      <c r="CC40" s="508"/>
      <c r="CD40" s="508"/>
      <c r="CE40" s="508"/>
      <c r="CF40" s="508"/>
      <c r="CG40" s="508"/>
      <c r="CH40" s="508"/>
      <c r="CI40" s="508"/>
      <c r="CJ40" s="508"/>
      <c r="CK40" s="508"/>
      <c r="CL40" s="508"/>
      <c r="CM40" s="508"/>
      <c r="CN40" s="508"/>
      <c r="CO40" s="508"/>
      <c r="CP40" s="508"/>
      <c r="CQ40" s="508"/>
      <c r="CR40" s="508"/>
      <c r="CS40" s="508"/>
      <c r="CT40" s="508"/>
      <c r="CU40" s="508"/>
      <c r="CV40" s="508"/>
      <c r="CW40" s="508"/>
      <c r="CX40" s="508"/>
      <c r="CY40" s="508"/>
      <c r="CZ40" s="508"/>
      <c r="DA40" s="508"/>
      <c r="DB40" s="508"/>
      <c r="DC40" s="508"/>
      <c r="DD40" s="508"/>
      <c r="DE40" s="508"/>
      <c r="DF40" s="508"/>
      <c r="DG40" s="508"/>
      <c r="DH40" s="508"/>
      <c r="DI40" s="508"/>
      <c r="DJ40" s="508"/>
      <c r="DK40" s="508"/>
      <c r="DL40" s="508"/>
      <c r="DM40" s="508"/>
      <c r="DN40" s="508"/>
      <c r="DO40" s="508"/>
      <c r="DP40" s="508"/>
      <c r="DQ40" s="508"/>
      <c r="DR40" s="508"/>
      <c r="DS40" s="508"/>
      <c r="DT40" s="508"/>
      <c r="DU40" s="508"/>
      <c r="DV40" s="508"/>
      <c r="DW40" s="508"/>
      <c r="DX40" s="508"/>
      <c r="DY40" s="508"/>
      <c r="DZ40" s="508"/>
      <c r="EA40" s="508"/>
      <c r="EB40" s="508"/>
      <c r="EC40" s="508"/>
      <c r="ED40" s="508"/>
      <c r="EE40" s="508"/>
      <c r="EF40" s="508"/>
      <c r="EG40" s="508"/>
      <c r="EH40" s="508"/>
      <c r="EI40" s="508"/>
      <c r="EJ40" s="508"/>
      <c r="EK40" s="508"/>
      <c r="EL40" s="508"/>
      <c r="EM40" s="508"/>
      <c r="EN40" s="508"/>
      <c r="EO40" s="508"/>
      <c r="EP40" s="508"/>
      <c r="EQ40" s="508"/>
      <c r="ER40" s="508"/>
      <c r="ES40" s="508"/>
      <c r="ET40" s="508"/>
      <c r="EU40" s="508"/>
      <c r="EV40" s="508"/>
      <c r="EW40" s="508"/>
      <c r="EX40" s="508"/>
      <c r="EY40" s="508"/>
      <c r="EZ40" s="508"/>
      <c r="FA40" s="508"/>
      <c r="FB40" s="508"/>
      <c r="FC40" s="508"/>
      <c r="FD40" s="508"/>
      <c r="FE40" s="508"/>
      <c r="FF40" s="508"/>
      <c r="FG40" s="508"/>
      <c r="FH40" s="508"/>
      <c r="FI40" s="508"/>
      <c r="FJ40" s="508"/>
      <c r="FK40" s="508"/>
      <c r="FL40" s="508"/>
      <c r="FM40" s="508"/>
      <c r="FN40" s="508"/>
      <c r="FO40" s="508"/>
      <c r="FP40" s="508"/>
      <c r="FQ40" s="508"/>
      <c r="FR40" s="508"/>
      <c r="FS40" s="508"/>
      <c r="FT40" s="508"/>
      <c r="FU40" s="508"/>
      <c r="FV40" s="508"/>
      <c r="FW40" s="508"/>
      <c r="FX40" s="508"/>
      <c r="FY40" s="508"/>
      <c r="FZ40" s="508"/>
      <c r="GA40" s="508"/>
      <c r="GB40" s="508"/>
      <c r="GC40" s="508"/>
      <c r="GD40" s="508"/>
      <c r="GE40" s="508"/>
      <c r="GF40" s="508"/>
      <c r="GG40" s="508"/>
      <c r="GH40" s="508"/>
      <c r="GI40" s="508"/>
      <c r="GJ40" s="508"/>
      <c r="GK40" s="508"/>
      <c r="GL40" s="508"/>
      <c r="GM40" s="508"/>
      <c r="GN40" s="508"/>
      <c r="GO40" s="508"/>
      <c r="GP40" s="508"/>
      <c r="GQ40" s="508"/>
      <c r="GR40" s="508"/>
      <c r="GS40" s="508"/>
      <c r="GT40" s="508"/>
      <c r="GU40" s="508"/>
      <c r="GV40" s="508"/>
      <c r="GW40" s="508"/>
      <c r="GX40" s="508"/>
      <c r="GY40" s="508"/>
      <c r="GZ40" s="508"/>
      <c r="HA40" s="508"/>
      <c r="HB40" s="508"/>
      <c r="HC40" s="508"/>
      <c r="HD40" s="508"/>
      <c r="HE40" s="508"/>
      <c r="HF40" s="508"/>
      <c r="HG40" s="508"/>
      <c r="HH40" s="508"/>
      <c r="HI40" s="508"/>
      <c r="HJ40" s="508"/>
      <c r="HK40" s="508"/>
      <c r="HL40" s="508"/>
      <c r="HM40" s="508"/>
      <c r="HN40" s="508"/>
      <c r="HO40" s="508"/>
      <c r="HP40" s="508"/>
      <c r="HQ40" s="508"/>
      <c r="HR40" s="508"/>
      <c r="HS40" s="508"/>
      <c r="HT40" s="508"/>
      <c r="HU40" s="508"/>
      <c r="HV40" s="508"/>
      <c r="HW40" s="508"/>
      <c r="HX40" s="508"/>
      <c r="HY40" s="508"/>
      <c r="HZ40" s="508"/>
    </row>
    <row r="41" s="556" customFormat="1" ht="24" customHeight="1" spans="1:234">
      <c r="A41" s="508"/>
      <c r="B41" s="508"/>
      <c r="C41" s="508"/>
      <c r="D41" s="508"/>
      <c r="E41" s="508"/>
      <c r="F41" s="525"/>
      <c r="G41" s="508"/>
      <c r="H41" s="508"/>
      <c r="I41" s="508"/>
      <c r="J41" s="508"/>
      <c r="K41" s="508"/>
      <c r="L41" s="508"/>
      <c r="M41" s="508"/>
      <c r="N41" s="508"/>
      <c r="O41" s="508"/>
      <c r="P41" s="508"/>
      <c r="Q41" s="508"/>
      <c r="R41" s="508"/>
      <c r="S41" s="508"/>
      <c r="T41" s="508"/>
      <c r="U41" s="508"/>
      <c r="V41" s="508"/>
      <c r="W41" s="508"/>
      <c r="X41" s="508"/>
      <c r="Y41" s="508"/>
      <c r="Z41" s="508"/>
      <c r="AA41" s="508"/>
      <c r="AB41" s="508"/>
      <c r="AC41" s="508"/>
      <c r="AD41" s="508"/>
      <c r="AE41" s="508"/>
      <c r="AF41" s="508"/>
      <c r="AG41" s="508"/>
      <c r="AH41" s="508"/>
      <c r="AI41" s="508"/>
      <c r="AJ41" s="508"/>
      <c r="AK41" s="508"/>
      <c r="AL41" s="508"/>
      <c r="AM41" s="508"/>
      <c r="AN41" s="508"/>
      <c r="AO41" s="508"/>
      <c r="AP41" s="508"/>
      <c r="AQ41" s="508"/>
      <c r="AR41" s="508"/>
      <c r="AS41" s="508"/>
      <c r="AT41" s="508"/>
      <c r="AU41" s="508"/>
      <c r="AV41" s="508"/>
      <c r="AW41" s="508"/>
      <c r="AX41" s="508"/>
      <c r="AY41" s="508"/>
      <c r="AZ41" s="508"/>
      <c r="BA41" s="508"/>
      <c r="BB41" s="508"/>
      <c r="BC41" s="508"/>
      <c r="BD41" s="508"/>
      <c r="BE41" s="508"/>
      <c r="BF41" s="508"/>
      <c r="BG41" s="508"/>
      <c r="BH41" s="508"/>
      <c r="BI41" s="508"/>
      <c r="BJ41" s="508"/>
      <c r="BK41" s="508"/>
      <c r="BL41" s="508"/>
      <c r="BM41" s="508"/>
      <c r="BN41" s="508"/>
      <c r="BO41" s="508"/>
      <c r="BP41" s="508"/>
      <c r="BQ41" s="508"/>
      <c r="BR41" s="508"/>
      <c r="BS41" s="508"/>
      <c r="BT41" s="508"/>
      <c r="BU41" s="508"/>
      <c r="BV41" s="508"/>
      <c r="BW41" s="508"/>
      <c r="BX41" s="508"/>
      <c r="BY41" s="508"/>
      <c r="BZ41" s="508"/>
      <c r="CA41" s="508"/>
      <c r="CB41" s="508"/>
      <c r="CC41" s="508"/>
      <c r="CD41" s="508"/>
      <c r="CE41" s="508"/>
      <c r="CF41" s="508"/>
      <c r="CG41" s="508"/>
      <c r="CH41" s="508"/>
      <c r="CI41" s="508"/>
      <c r="CJ41" s="508"/>
      <c r="CK41" s="508"/>
      <c r="CL41" s="508"/>
      <c r="CM41" s="508"/>
      <c r="CN41" s="508"/>
      <c r="CO41" s="508"/>
      <c r="CP41" s="508"/>
      <c r="CQ41" s="508"/>
      <c r="CR41" s="508"/>
      <c r="CS41" s="508"/>
      <c r="CT41" s="508"/>
      <c r="CU41" s="508"/>
      <c r="CV41" s="508"/>
      <c r="CW41" s="508"/>
      <c r="CX41" s="508"/>
      <c r="CY41" s="508"/>
      <c r="CZ41" s="508"/>
      <c r="DA41" s="508"/>
      <c r="DB41" s="508"/>
      <c r="DC41" s="508"/>
      <c r="DD41" s="508"/>
      <c r="DE41" s="508"/>
      <c r="DF41" s="508"/>
      <c r="DG41" s="508"/>
      <c r="DH41" s="508"/>
      <c r="DI41" s="508"/>
      <c r="DJ41" s="508"/>
      <c r="DK41" s="508"/>
      <c r="DL41" s="508"/>
      <c r="DM41" s="508"/>
      <c r="DN41" s="508"/>
      <c r="DO41" s="508"/>
      <c r="DP41" s="508"/>
      <c r="DQ41" s="508"/>
      <c r="DR41" s="508"/>
      <c r="DS41" s="508"/>
      <c r="DT41" s="508"/>
      <c r="DU41" s="508"/>
      <c r="DV41" s="508"/>
      <c r="DW41" s="508"/>
      <c r="DX41" s="508"/>
      <c r="DY41" s="508"/>
      <c r="DZ41" s="508"/>
      <c r="EA41" s="508"/>
      <c r="EB41" s="508"/>
      <c r="EC41" s="508"/>
      <c r="ED41" s="508"/>
      <c r="EE41" s="508"/>
      <c r="EF41" s="508"/>
      <c r="EG41" s="508"/>
      <c r="EH41" s="508"/>
      <c r="EI41" s="508"/>
      <c r="EJ41" s="508"/>
      <c r="EK41" s="508"/>
      <c r="EL41" s="508"/>
      <c r="EM41" s="508"/>
      <c r="EN41" s="508"/>
      <c r="EO41" s="508"/>
      <c r="EP41" s="508"/>
      <c r="EQ41" s="508"/>
      <c r="ER41" s="508"/>
      <c r="ES41" s="508"/>
      <c r="ET41" s="508"/>
      <c r="EU41" s="508"/>
      <c r="EV41" s="508"/>
      <c r="EW41" s="508"/>
      <c r="EX41" s="508"/>
      <c r="EY41" s="508"/>
      <c r="EZ41" s="508"/>
      <c r="FA41" s="508"/>
      <c r="FB41" s="508"/>
      <c r="FC41" s="508"/>
      <c r="FD41" s="508"/>
      <c r="FE41" s="508"/>
      <c r="FF41" s="508"/>
      <c r="FG41" s="508"/>
      <c r="FH41" s="508"/>
      <c r="FI41" s="508"/>
      <c r="FJ41" s="508"/>
      <c r="FK41" s="508"/>
      <c r="FL41" s="508"/>
      <c r="FM41" s="508"/>
      <c r="FN41" s="508"/>
      <c r="FO41" s="508"/>
      <c r="FP41" s="508"/>
      <c r="FQ41" s="508"/>
      <c r="FR41" s="508"/>
      <c r="FS41" s="508"/>
      <c r="FT41" s="508"/>
      <c r="FU41" s="508"/>
      <c r="FV41" s="508"/>
      <c r="FW41" s="508"/>
      <c r="FX41" s="508"/>
      <c r="FY41" s="508"/>
      <c r="FZ41" s="508"/>
      <c r="GA41" s="508"/>
      <c r="GB41" s="508"/>
      <c r="GC41" s="508"/>
      <c r="GD41" s="508"/>
      <c r="GE41" s="508"/>
      <c r="GF41" s="508"/>
      <c r="GG41" s="508"/>
      <c r="GH41" s="508"/>
      <c r="GI41" s="508"/>
      <c r="GJ41" s="508"/>
      <c r="GK41" s="508"/>
      <c r="GL41" s="508"/>
      <c r="GM41" s="508"/>
      <c r="GN41" s="508"/>
      <c r="GO41" s="508"/>
      <c r="GP41" s="508"/>
      <c r="GQ41" s="508"/>
      <c r="GR41" s="508"/>
      <c r="GS41" s="508"/>
      <c r="GT41" s="508"/>
      <c r="GU41" s="508"/>
      <c r="GV41" s="508"/>
      <c r="GW41" s="508"/>
      <c r="GX41" s="508"/>
      <c r="GY41" s="508"/>
      <c r="GZ41" s="508"/>
      <c r="HA41" s="508"/>
      <c r="HB41" s="508"/>
      <c r="HC41" s="508"/>
      <c r="HD41" s="508"/>
      <c r="HE41" s="508"/>
      <c r="HF41" s="508"/>
      <c r="HG41" s="508"/>
      <c r="HH41" s="508"/>
      <c r="HI41" s="508"/>
      <c r="HJ41" s="508"/>
      <c r="HK41" s="508"/>
      <c r="HL41" s="508"/>
      <c r="HM41" s="508"/>
      <c r="HN41" s="508"/>
      <c r="HO41" s="508"/>
      <c r="HP41" s="508"/>
      <c r="HQ41" s="508"/>
      <c r="HR41" s="508"/>
      <c r="HS41" s="508"/>
      <c r="HT41" s="508"/>
      <c r="HU41" s="508"/>
      <c r="HV41" s="508"/>
      <c r="HW41" s="508"/>
      <c r="HX41" s="508"/>
      <c r="HY41" s="508"/>
      <c r="HZ41" s="508"/>
    </row>
    <row r="42" s="556" customFormat="1" ht="24" customHeight="1" spans="1:234">
      <c r="A42" s="508"/>
      <c r="B42" s="508"/>
      <c r="C42" s="508"/>
      <c r="D42" s="508"/>
      <c r="E42" s="508"/>
      <c r="F42" s="525"/>
      <c r="G42" s="508"/>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8"/>
      <c r="AY42" s="508"/>
      <c r="AZ42" s="508"/>
      <c r="BA42" s="508"/>
      <c r="BB42" s="508"/>
      <c r="BC42" s="508"/>
      <c r="BD42" s="508"/>
      <c r="BE42" s="508"/>
      <c r="BF42" s="508"/>
      <c r="BG42" s="508"/>
      <c r="BH42" s="508"/>
      <c r="BI42" s="508"/>
      <c r="BJ42" s="508"/>
      <c r="BK42" s="508"/>
      <c r="BL42" s="508"/>
      <c r="BM42" s="508"/>
      <c r="BN42" s="508"/>
      <c r="BO42" s="508"/>
      <c r="BP42" s="508"/>
      <c r="BQ42" s="508"/>
      <c r="BR42" s="508"/>
      <c r="BS42" s="508"/>
      <c r="BT42" s="508"/>
      <c r="BU42" s="508"/>
      <c r="BV42" s="508"/>
      <c r="BW42" s="508"/>
      <c r="BX42" s="508"/>
      <c r="BY42" s="508"/>
      <c r="BZ42" s="508"/>
      <c r="CA42" s="508"/>
      <c r="CB42" s="508"/>
      <c r="CC42" s="508"/>
      <c r="CD42" s="508"/>
      <c r="CE42" s="508"/>
      <c r="CF42" s="508"/>
      <c r="CG42" s="508"/>
      <c r="CH42" s="508"/>
      <c r="CI42" s="508"/>
      <c r="CJ42" s="508"/>
      <c r="CK42" s="508"/>
      <c r="CL42" s="508"/>
      <c r="CM42" s="508"/>
      <c r="CN42" s="508"/>
      <c r="CO42" s="508"/>
      <c r="CP42" s="508"/>
      <c r="CQ42" s="508"/>
      <c r="CR42" s="508"/>
      <c r="CS42" s="508"/>
      <c r="CT42" s="508"/>
      <c r="CU42" s="508"/>
      <c r="CV42" s="508"/>
      <c r="CW42" s="508"/>
      <c r="CX42" s="508"/>
      <c r="CY42" s="508"/>
      <c r="CZ42" s="508"/>
      <c r="DA42" s="508"/>
      <c r="DB42" s="508"/>
      <c r="DC42" s="508"/>
      <c r="DD42" s="508"/>
      <c r="DE42" s="508"/>
      <c r="DF42" s="508"/>
      <c r="DG42" s="508"/>
      <c r="DH42" s="508"/>
      <c r="DI42" s="508"/>
      <c r="DJ42" s="508"/>
      <c r="DK42" s="508"/>
      <c r="DL42" s="508"/>
      <c r="DM42" s="508"/>
      <c r="DN42" s="508"/>
      <c r="DO42" s="508"/>
      <c r="DP42" s="508"/>
      <c r="DQ42" s="508"/>
      <c r="DR42" s="508"/>
      <c r="DS42" s="508"/>
      <c r="DT42" s="508"/>
      <c r="DU42" s="508"/>
      <c r="DV42" s="508"/>
      <c r="DW42" s="508"/>
      <c r="DX42" s="508"/>
      <c r="DY42" s="508"/>
      <c r="DZ42" s="508"/>
      <c r="EA42" s="508"/>
      <c r="EB42" s="508"/>
      <c r="EC42" s="508"/>
      <c r="ED42" s="508"/>
      <c r="EE42" s="508"/>
      <c r="EF42" s="508"/>
      <c r="EG42" s="508"/>
      <c r="EH42" s="508"/>
      <c r="EI42" s="508"/>
      <c r="EJ42" s="508"/>
      <c r="EK42" s="508"/>
      <c r="EL42" s="508"/>
      <c r="EM42" s="508"/>
      <c r="EN42" s="508"/>
      <c r="EO42" s="508"/>
      <c r="EP42" s="508"/>
      <c r="EQ42" s="508"/>
      <c r="ER42" s="508"/>
      <c r="ES42" s="508"/>
      <c r="ET42" s="508"/>
      <c r="EU42" s="508"/>
      <c r="EV42" s="508"/>
      <c r="EW42" s="508"/>
      <c r="EX42" s="508"/>
      <c r="EY42" s="508"/>
      <c r="EZ42" s="508"/>
      <c r="FA42" s="508"/>
      <c r="FB42" s="508"/>
      <c r="FC42" s="508"/>
      <c r="FD42" s="508"/>
      <c r="FE42" s="508"/>
      <c r="FF42" s="508"/>
      <c r="FG42" s="508"/>
      <c r="FH42" s="508"/>
      <c r="FI42" s="508"/>
      <c r="FJ42" s="508"/>
      <c r="FK42" s="508"/>
      <c r="FL42" s="508"/>
      <c r="FM42" s="508"/>
      <c r="FN42" s="508"/>
      <c r="FO42" s="508"/>
      <c r="FP42" s="508"/>
      <c r="FQ42" s="508"/>
      <c r="FR42" s="508"/>
      <c r="FS42" s="508"/>
      <c r="FT42" s="508"/>
      <c r="FU42" s="508"/>
      <c r="FV42" s="508"/>
      <c r="FW42" s="508"/>
      <c r="FX42" s="508"/>
      <c r="FY42" s="508"/>
      <c r="FZ42" s="508"/>
      <c r="GA42" s="508"/>
      <c r="GB42" s="508"/>
      <c r="GC42" s="508"/>
      <c r="GD42" s="508"/>
      <c r="GE42" s="508"/>
      <c r="GF42" s="508"/>
      <c r="GG42" s="508"/>
      <c r="GH42" s="508"/>
      <c r="GI42" s="508"/>
      <c r="GJ42" s="508"/>
      <c r="GK42" s="508"/>
      <c r="GL42" s="508"/>
      <c r="GM42" s="508"/>
      <c r="GN42" s="508"/>
      <c r="GO42" s="508"/>
      <c r="GP42" s="508"/>
      <c r="GQ42" s="508"/>
      <c r="GR42" s="508"/>
      <c r="GS42" s="508"/>
      <c r="GT42" s="508"/>
      <c r="GU42" s="508"/>
      <c r="GV42" s="508"/>
      <c r="GW42" s="508"/>
      <c r="GX42" s="508"/>
      <c r="GY42" s="508"/>
      <c r="GZ42" s="508"/>
      <c r="HA42" s="508"/>
      <c r="HB42" s="508"/>
      <c r="HC42" s="508"/>
      <c r="HD42" s="508"/>
      <c r="HE42" s="508"/>
      <c r="HF42" s="508"/>
      <c r="HG42" s="508"/>
      <c r="HH42" s="508"/>
      <c r="HI42" s="508"/>
      <c r="HJ42" s="508"/>
      <c r="HK42" s="508"/>
      <c r="HL42" s="508"/>
      <c r="HM42" s="508"/>
      <c r="HN42" s="508"/>
      <c r="HO42" s="508"/>
      <c r="HP42" s="508"/>
      <c r="HQ42" s="508"/>
      <c r="HR42" s="508"/>
      <c r="HS42" s="508"/>
      <c r="HT42" s="508"/>
      <c r="HU42" s="508"/>
      <c r="HV42" s="508"/>
      <c r="HW42" s="508"/>
      <c r="HX42" s="508"/>
      <c r="HY42" s="508"/>
      <c r="HZ42" s="508"/>
    </row>
    <row r="43" s="556" customFormat="1" ht="24" customHeight="1" spans="1:234">
      <c r="A43" s="508"/>
      <c r="B43" s="508"/>
      <c r="C43" s="508"/>
      <c r="D43" s="508"/>
      <c r="E43" s="508"/>
      <c r="F43" s="525"/>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c r="AR43" s="508"/>
      <c r="AS43" s="508"/>
      <c r="AT43" s="508"/>
      <c r="AU43" s="508"/>
      <c r="AV43" s="508"/>
      <c r="AW43" s="508"/>
      <c r="AX43" s="508"/>
      <c r="AY43" s="508"/>
      <c r="AZ43" s="508"/>
      <c r="BA43" s="508"/>
      <c r="BB43" s="508"/>
      <c r="BC43" s="508"/>
      <c r="BD43" s="508"/>
      <c r="BE43" s="508"/>
      <c r="BF43" s="508"/>
      <c r="BG43" s="508"/>
      <c r="BH43" s="508"/>
      <c r="BI43" s="508"/>
      <c r="BJ43" s="508"/>
      <c r="BK43" s="508"/>
      <c r="BL43" s="508"/>
      <c r="BM43" s="508"/>
      <c r="BN43" s="508"/>
      <c r="BO43" s="508"/>
      <c r="BP43" s="508"/>
      <c r="BQ43" s="508"/>
      <c r="BR43" s="508"/>
      <c r="BS43" s="508"/>
      <c r="BT43" s="508"/>
      <c r="BU43" s="508"/>
      <c r="BV43" s="508"/>
      <c r="BW43" s="508"/>
      <c r="BX43" s="508"/>
      <c r="BY43" s="508"/>
      <c r="BZ43" s="508"/>
      <c r="CA43" s="508"/>
      <c r="CB43" s="508"/>
      <c r="CC43" s="508"/>
      <c r="CD43" s="508"/>
      <c r="CE43" s="508"/>
      <c r="CF43" s="508"/>
      <c r="CG43" s="508"/>
      <c r="CH43" s="508"/>
      <c r="CI43" s="508"/>
      <c r="CJ43" s="508"/>
      <c r="CK43" s="508"/>
      <c r="CL43" s="508"/>
      <c r="CM43" s="508"/>
      <c r="CN43" s="508"/>
      <c r="CO43" s="508"/>
      <c r="CP43" s="508"/>
      <c r="CQ43" s="508"/>
      <c r="CR43" s="508"/>
      <c r="CS43" s="508"/>
      <c r="CT43" s="508"/>
      <c r="CU43" s="508"/>
      <c r="CV43" s="508"/>
      <c r="CW43" s="508"/>
      <c r="CX43" s="508"/>
      <c r="CY43" s="508"/>
      <c r="CZ43" s="508"/>
      <c r="DA43" s="508"/>
      <c r="DB43" s="508"/>
      <c r="DC43" s="508"/>
      <c r="DD43" s="508"/>
      <c r="DE43" s="508"/>
      <c r="DF43" s="508"/>
      <c r="DG43" s="508"/>
      <c r="DH43" s="508"/>
      <c r="DI43" s="508"/>
      <c r="DJ43" s="508"/>
      <c r="DK43" s="508"/>
      <c r="DL43" s="508"/>
      <c r="DM43" s="508"/>
      <c r="DN43" s="508"/>
      <c r="DO43" s="508"/>
      <c r="DP43" s="508"/>
      <c r="DQ43" s="508"/>
      <c r="DR43" s="508"/>
      <c r="DS43" s="508"/>
      <c r="DT43" s="508"/>
      <c r="DU43" s="508"/>
      <c r="DV43" s="508"/>
      <c r="DW43" s="508"/>
      <c r="DX43" s="508"/>
      <c r="DY43" s="508"/>
      <c r="DZ43" s="508"/>
      <c r="EA43" s="508"/>
      <c r="EB43" s="508"/>
      <c r="EC43" s="508"/>
      <c r="ED43" s="508"/>
      <c r="EE43" s="508"/>
      <c r="EF43" s="508"/>
      <c r="EG43" s="508"/>
      <c r="EH43" s="508"/>
      <c r="EI43" s="508"/>
      <c r="EJ43" s="508"/>
      <c r="EK43" s="508"/>
      <c r="EL43" s="508"/>
      <c r="EM43" s="508"/>
      <c r="EN43" s="508"/>
      <c r="EO43" s="508"/>
      <c r="EP43" s="508"/>
      <c r="EQ43" s="508"/>
      <c r="ER43" s="508"/>
      <c r="ES43" s="508"/>
      <c r="ET43" s="508"/>
      <c r="EU43" s="508"/>
      <c r="EV43" s="508"/>
      <c r="EW43" s="508"/>
      <c r="EX43" s="508"/>
      <c r="EY43" s="508"/>
      <c r="EZ43" s="508"/>
      <c r="FA43" s="508"/>
      <c r="FB43" s="508"/>
      <c r="FC43" s="508"/>
      <c r="FD43" s="508"/>
      <c r="FE43" s="508"/>
      <c r="FF43" s="508"/>
      <c r="FG43" s="508"/>
      <c r="FH43" s="508"/>
      <c r="FI43" s="508"/>
      <c r="FJ43" s="508"/>
      <c r="FK43" s="508"/>
      <c r="FL43" s="508"/>
      <c r="FM43" s="508"/>
      <c r="FN43" s="508"/>
      <c r="FO43" s="508"/>
      <c r="FP43" s="508"/>
      <c r="FQ43" s="508"/>
      <c r="FR43" s="508"/>
      <c r="FS43" s="508"/>
      <c r="FT43" s="508"/>
      <c r="FU43" s="508"/>
      <c r="FV43" s="508"/>
      <c r="FW43" s="508"/>
      <c r="FX43" s="508"/>
      <c r="FY43" s="508"/>
      <c r="FZ43" s="508"/>
      <c r="GA43" s="508"/>
      <c r="GB43" s="508"/>
      <c r="GC43" s="508"/>
      <c r="GD43" s="508"/>
      <c r="GE43" s="508"/>
      <c r="GF43" s="508"/>
      <c r="GG43" s="508"/>
      <c r="GH43" s="508"/>
      <c r="GI43" s="508"/>
      <c r="GJ43" s="508"/>
      <c r="GK43" s="508"/>
      <c r="GL43" s="508"/>
      <c r="GM43" s="508"/>
      <c r="GN43" s="508"/>
      <c r="GO43" s="508"/>
      <c r="GP43" s="508"/>
      <c r="GQ43" s="508"/>
      <c r="GR43" s="508"/>
      <c r="GS43" s="508"/>
      <c r="GT43" s="508"/>
      <c r="GU43" s="508"/>
      <c r="GV43" s="508"/>
      <c r="GW43" s="508"/>
      <c r="GX43" s="508"/>
      <c r="GY43" s="508"/>
      <c r="GZ43" s="508"/>
      <c r="HA43" s="508"/>
      <c r="HB43" s="508"/>
      <c r="HC43" s="508"/>
      <c r="HD43" s="508"/>
      <c r="HE43" s="508"/>
      <c r="HF43" s="508"/>
      <c r="HG43" s="508"/>
      <c r="HH43" s="508"/>
      <c r="HI43" s="508"/>
      <c r="HJ43" s="508"/>
      <c r="HK43" s="508"/>
      <c r="HL43" s="508"/>
      <c r="HM43" s="508"/>
      <c r="HN43" s="508"/>
      <c r="HO43" s="508"/>
      <c r="HP43" s="508"/>
      <c r="HQ43" s="508"/>
      <c r="HR43" s="508"/>
      <c r="HS43" s="508"/>
      <c r="HT43" s="508"/>
      <c r="HU43" s="508"/>
      <c r="HV43" s="508"/>
      <c r="HW43" s="508"/>
      <c r="HX43" s="508"/>
      <c r="HY43" s="508"/>
      <c r="HZ43" s="508"/>
    </row>
    <row r="44" s="556" customFormat="1" ht="24" customHeight="1" spans="1:234">
      <c r="A44" s="508"/>
      <c r="B44" s="508"/>
      <c r="C44" s="508"/>
      <c r="D44" s="508"/>
      <c r="E44" s="508"/>
      <c r="F44" s="525"/>
      <c r="G44" s="508"/>
      <c r="H44" s="508"/>
      <c r="I44" s="508"/>
      <c r="J44" s="508"/>
      <c r="K44" s="508"/>
      <c r="L44" s="508"/>
      <c r="M44" s="508"/>
      <c r="N44" s="508"/>
      <c r="O44" s="508"/>
      <c r="P44" s="508"/>
      <c r="Q44" s="508"/>
      <c r="R44" s="508"/>
      <c r="S44" s="508"/>
      <c r="T44" s="508"/>
      <c r="U44" s="508"/>
      <c r="V44" s="508"/>
      <c r="W44" s="508"/>
      <c r="X44" s="508"/>
      <c r="Y44" s="508"/>
      <c r="Z44" s="508"/>
      <c r="AA44" s="508"/>
      <c r="AB44" s="508"/>
      <c r="AC44" s="508"/>
      <c r="AD44" s="508"/>
      <c r="AE44" s="508"/>
      <c r="AF44" s="508"/>
      <c r="AG44" s="508"/>
      <c r="AH44" s="508"/>
      <c r="AI44" s="508"/>
      <c r="AJ44" s="508"/>
      <c r="AK44" s="508"/>
      <c r="AL44" s="508"/>
      <c r="AM44" s="508"/>
      <c r="AN44" s="508"/>
      <c r="AO44" s="508"/>
      <c r="AP44" s="508"/>
      <c r="AQ44" s="508"/>
      <c r="AR44" s="508"/>
      <c r="AS44" s="508"/>
      <c r="AT44" s="508"/>
      <c r="AU44" s="508"/>
      <c r="AV44" s="508"/>
      <c r="AW44" s="508"/>
      <c r="AX44" s="508"/>
      <c r="AY44" s="508"/>
      <c r="AZ44" s="508"/>
      <c r="BA44" s="508"/>
      <c r="BB44" s="508"/>
      <c r="BC44" s="508"/>
      <c r="BD44" s="508"/>
      <c r="BE44" s="508"/>
      <c r="BF44" s="508"/>
      <c r="BG44" s="508"/>
      <c r="BH44" s="508"/>
      <c r="BI44" s="508"/>
      <c r="BJ44" s="508"/>
      <c r="BK44" s="508"/>
      <c r="BL44" s="508"/>
      <c r="BM44" s="508"/>
      <c r="BN44" s="508"/>
      <c r="BO44" s="508"/>
      <c r="BP44" s="508"/>
      <c r="BQ44" s="508"/>
      <c r="BR44" s="508"/>
      <c r="BS44" s="508"/>
      <c r="BT44" s="508"/>
      <c r="BU44" s="508"/>
      <c r="BV44" s="508"/>
      <c r="BW44" s="508"/>
      <c r="BX44" s="508"/>
      <c r="BY44" s="508"/>
      <c r="BZ44" s="508"/>
      <c r="CA44" s="508"/>
      <c r="CB44" s="508"/>
      <c r="CC44" s="508"/>
      <c r="CD44" s="508"/>
      <c r="CE44" s="508"/>
      <c r="CF44" s="508"/>
      <c r="CG44" s="508"/>
      <c r="CH44" s="508"/>
      <c r="CI44" s="508"/>
      <c r="CJ44" s="508"/>
      <c r="CK44" s="508"/>
      <c r="CL44" s="508"/>
      <c r="CM44" s="508"/>
      <c r="CN44" s="508"/>
      <c r="CO44" s="508"/>
      <c r="CP44" s="508"/>
      <c r="CQ44" s="508"/>
      <c r="CR44" s="508"/>
      <c r="CS44" s="508"/>
      <c r="CT44" s="508"/>
      <c r="CU44" s="508"/>
      <c r="CV44" s="508"/>
      <c r="CW44" s="508"/>
      <c r="CX44" s="508"/>
      <c r="CY44" s="508"/>
      <c r="CZ44" s="508"/>
      <c r="DA44" s="508"/>
      <c r="DB44" s="508"/>
      <c r="DC44" s="508"/>
      <c r="DD44" s="508"/>
      <c r="DE44" s="508"/>
      <c r="DF44" s="508"/>
      <c r="DG44" s="508"/>
      <c r="DH44" s="508"/>
      <c r="DI44" s="508"/>
      <c r="DJ44" s="508"/>
      <c r="DK44" s="508"/>
      <c r="DL44" s="508"/>
      <c r="DM44" s="508"/>
      <c r="DN44" s="508"/>
      <c r="DO44" s="508"/>
      <c r="DP44" s="508"/>
      <c r="DQ44" s="508"/>
      <c r="DR44" s="508"/>
      <c r="DS44" s="508"/>
      <c r="DT44" s="508"/>
      <c r="DU44" s="508"/>
      <c r="DV44" s="508"/>
      <c r="DW44" s="508"/>
      <c r="DX44" s="508"/>
      <c r="DY44" s="508"/>
      <c r="DZ44" s="508"/>
      <c r="EA44" s="508"/>
      <c r="EB44" s="508"/>
      <c r="EC44" s="508"/>
      <c r="ED44" s="508"/>
      <c r="EE44" s="508"/>
      <c r="EF44" s="508"/>
      <c r="EG44" s="508"/>
      <c r="EH44" s="508"/>
      <c r="EI44" s="508"/>
      <c r="EJ44" s="508"/>
      <c r="EK44" s="508"/>
      <c r="EL44" s="508"/>
      <c r="EM44" s="508"/>
      <c r="EN44" s="508"/>
      <c r="EO44" s="508"/>
      <c r="EP44" s="508"/>
      <c r="EQ44" s="508"/>
      <c r="ER44" s="508"/>
      <c r="ES44" s="508"/>
      <c r="ET44" s="508"/>
      <c r="EU44" s="508"/>
      <c r="EV44" s="508"/>
      <c r="EW44" s="508"/>
      <c r="EX44" s="508"/>
      <c r="EY44" s="508"/>
      <c r="EZ44" s="508"/>
      <c r="FA44" s="508"/>
      <c r="FB44" s="508"/>
      <c r="FC44" s="508"/>
      <c r="FD44" s="508"/>
      <c r="FE44" s="508"/>
      <c r="FF44" s="508"/>
      <c r="FG44" s="508"/>
      <c r="FH44" s="508"/>
      <c r="FI44" s="508"/>
      <c r="FJ44" s="508"/>
      <c r="FK44" s="508"/>
      <c r="FL44" s="508"/>
      <c r="FM44" s="508"/>
      <c r="FN44" s="508"/>
      <c r="FO44" s="508"/>
      <c r="FP44" s="508"/>
      <c r="FQ44" s="508"/>
      <c r="FR44" s="508"/>
      <c r="FS44" s="508"/>
      <c r="FT44" s="508"/>
      <c r="FU44" s="508"/>
      <c r="FV44" s="508"/>
      <c r="FW44" s="508"/>
      <c r="FX44" s="508"/>
      <c r="FY44" s="508"/>
      <c r="FZ44" s="508"/>
      <c r="GA44" s="508"/>
      <c r="GB44" s="508"/>
      <c r="GC44" s="508"/>
      <c r="GD44" s="508"/>
      <c r="GE44" s="508"/>
      <c r="GF44" s="508"/>
      <c r="GG44" s="508"/>
      <c r="GH44" s="508"/>
      <c r="GI44" s="508"/>
      <c r="GJ44" s="508"/>
      <c r="GK44" s="508"/>
      <c r="GL44" s="508"/>
      <c r="GM44" s="508"/>
      <c r="GN44" s="508"/>
      <c r="GO44" s="508"/>
      <c r="GP44" s="508"/>
      <c r="GQ44" s="508"/>
      <c r="GR44" s="508"/>
      <c r="GS44" s="508"/>
      <c r="GT44" s="508"/>
      <c r="GU44" s="508"/>
      <c r="GV44" s="508"/>
      <c r="GW44" s="508"/>
      <c r="GX44" s="508"/>
      <c r="GY44" s="508"/>
      <c r="GZ44" s="508"/>
      <c r="HA44" s="508"/>
      <c r="HB44" s="508"/>
      <c r="HC44" s="508"/>
      <c r="HD44" s="508"/>
      <c r="HE44" s="508"/>
      <c r="HF44" s="508"/>
      <c r="HG44" s="508"/>
      <c r="HH44" s="508"/>
      <c r="HI44" s="508"/>
      <c r="HJ44" s="508"/>
      <c r="HK44" s="508"/>
      <c r="HL44" s="508"/>
      <c r="HM44" s="508"/>
      <c r="HN44" s="508"/>
      <c r="HO44" s="508"/>
      <c r="HP44" s="508"/>
      <c r="HQ44" s="508"/>
      <c r="HR44" s="508"/>
      <c r="HS44" s="508"/>
      <c r="HT44" s="508"/>
      <c r="HU44" s="508"/>
      <c r="HV44" s="508"/>
      <c r="HW44" s="508"/>
      <c r="HX44" s="508"/>
      <c r="HY44" s="508"/>
      <c r="HZ44" s="508"/>
    </row>
    <row r="45" s="556" customFormat="1" ht="24" customHeight="1" spans="1:234">
      <c r="A45" s="508"/>
      <c r="B45" s="508"/>
      <c r="C45" s="508"/>
      <c r="D45" s="508"/>
      <c r="E45" s="508"/>
      <c r="F45" s="525"/>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c r="AO45" s="508"/>
      <c r="AP45" s="508"/>
      <c r="AQ45" s="508"/>
      <c r="AR45" s="508"/>
      <c r="AS45" s="508"/>
      <c r="AT45" s="508"/>
      <c r="AU45" s="508"/>
      <c r="AV45" s="508"/>
      <c r="AW45" s="508"/>
      <c r="AX45" s="508"/>
      <c r="AY45" s="508"/>
      <c r="AZ45" s="508"/>
      <c r="BA45" s="508"/>
      <c r="BB45" s="508"/>
      <c r="BC45" s="508"/>
      <c r="BD45" s="508"/>
      <c r="BE45" s="508"/>
      <c r="BF45" s="508"/>
      <c r="BG45" s="508"/>
      <c r="BH45" s="508"/>
      <c r="BI45" s="508"/>
      <c r="BJ45" s="508"/>
      <c r="BK45" s="508"/>
      <c r="BL45" s="508"/>
      <c r="BM45" s="508"/>
      <c r="BN45" s="508"/>
      <c r="BO45" s="508"/>
      <c r="BP45" s="508"/>
      <c r="BQ45" s="508"/>
      <c r="BR45" s="508"/>
      <c r="BS45" s="508"/>
      <c r="BT45" s="508"/>
      <c r="BU45" s="508"/>
      <c r="BV45" s="508"/>
      <c r="BW45" s="508"/>
      <c r="BX45" s="508"/>
      <c r="BY45" s="508"/>
      <c r="BZ45" s="508"/>
      <c r="CA45" s="508"/>
      <c r="CB45" s="508"/>
      <c r="CC45" s="508"/>
      <c r="CD45" s="508"/>
      <c r="CE45" s="508"/>
      <c r="CF45" s="508"/>
      <c r="CG45" s="508"/>
      <c r="CH45" s="508"/>
      <c r="CI45" s="508"/>
      <c r="CJ45" s="508"/>
      <c r="CK45" s="508"/>
      <c r="CL45" s="508"/>
      <c r="CM45" s="508"/>
      <c r="CN45" s="508"/>
      <c r="CO45" s="508"/>
      <c r="CP45" s="508"/>
      <c r="CQ45" s="508"/>
      <c r="CR45" s="508"/>
      <c r="CS45" s="508"/>
      <c r="CT45" s="508"/>
      <c r="CU45" s="508"/>
      <c r="CV45" s="508"/>
      <c r="CW45" s="508"/>
      <c r="CX45" s="508"/>
      <c r="CY45" s="508"/>
      <c r="CZ45" s="508"/>
      <c r="DA45" s="508"/>
      <c r="DB45" s="508"/>
      <c r="DC45" s="508"/>
      <c r="DD45" s="508"/>
      <c r="DE45" s="508"/>
      <c r="DF45" s="508"/>
      <c r="DG45" s="508"/>
      <c r="DH45" s="508"/>
      <c r="DI45" s="508"/>
      <c r="DJ45" s="508"/>
      <c r="DK45" s="508"/>
      <c r="DL45" s="508"/>
      <c r="DM45" s="508"/>
      <c r="DN45" s="508"/>
      <c r="DO45" s="508"/>
      <c r="DP45" s="508"/>
      <c r="DQ45" s="508"/>
      <c r="DR45" s="508"/>
      <c r="DS45" s="508"/>
      <c r="DT45" s="508"/>
      <c r="DU45" s="508"/>
      <c r="DV45" s="508"/>
      <c r="DW45" s="508"/>
      <c r="DX45" s="508"/>
      <c r="DY45" s="508"/>
      <c r="DZ45" s="508"/>
      <c r="EA45" s="508"/>
      <c r="EB45" s="508"/>
      <c r="EC45" s="508"/>
      <c r="ED45" s="508"/>
      <c r="EE45" s="508"/>
      <c r="EF45" s="508"/>
      <c r="EG45" s="508"/>
      <c r="EH45" s="508"/>
      <c r="EI45" s="508"/>
      <c r="EJ45" s="508"/>
      <c r="EK45" s="508"/>
      <c r="EL45" s="508"/>
      <c r="EM45" s="508"/>
      <c r="EN45" s="508"/>
      <c r="EO45" s="508"/>
      <c r="EP45" s="508"/>
      <c r="EQ45" s="508"/>
      <c r="ER45" s="508"/>
      <c r="ES45" s="508"/>
      <c r="ET45" s="508"/>
      <c r="EU45" s="508"/>
      <c r="EV45" s="508"/>
      <c r="EW45" s="508"/>
      <c r="EX45" s="508"/>
      <c r="EY45" s="508"/>
      <c r="EZ45" s="508"/>
      <c r="FA45" s="508"/>
      <c r="FB45" s="508"/>
      <c r="FC45" s="508"/>
      <c r="FD45" s="508"/>
      <c r="FE45" s="508"/>
      <c r="FF45" s="508"/>
      <c r="FG45" s="508"/>
      <c r="FH45" s="508"/>
      <c r="FI45" s="508"/>
      <c r="FJ45" s="508"/>
      <c r="FK45" s="508"/>
      <c r="FL45" s="508"/>
      <c r="FM45" s="508"/>
      <c r="FN45" s="508"/>
      <c r="FO45" s="508"/>
      <c r="FP45" s="508"/>
      <c r="FQ45" s="508"/>
      <c r="FR45" s="508"/>
      <c r="FS45" s="508"/>
      <c r="FT45" s="508"/>
      <c r="FU45" s="508"/>
      <c r="FV45" s="508"/>
      <c r="FW45" s="508"/>
      <c r="FX45" s="508"/>
      <c r="FY45" s="508"/>
      <c r="FZ45" s="508"/>
      <c r="GA45" s="508"/>
      <c r="GB45" s="508"/>
      <c r="GC45" s="508"/>
      <c r="GD45" s="508"/>
      <c r="GE45" s="508"/>
      <c r="GF45" s="508"/>
      <c r="GG45" s="508"/>
      <c r="GH45" s="508"/>
      <c r="GI45" s="508"/>
      <c r="GJ45" s="508"/>
      <c r="GK45" s="508"/>
      <c r="GL45" s="508"/>
      <c r="GM45" s="508"/>
      <c r="GN45" s="508"/>
      <c r="GO45" s="508"/>
      <c r="GP45" s="508"/>
      <c r="GQ45" s="508"/>
      <c r="GR45" s="508"/>
      <c r="GS45" s="508"/>
      <c r="GT45" s="508"/>
      <c r="GU45" s="508"/>
      <c r="GV45" s="508"/>
      <c r="GW45" s="508"/>
      <c r="GX45" s="508"/>
      <c r="GY45" s="508"/>
      <c r="GZ45" s="508"/>
      <c r="HA45" s="508"/>
      <c r="HB45" s="508"/>
      <c r="HC45" s="508"/>
      <c r="HD45" s="508"/>
      <c r="HE45" s="508"/>
      <c r="HF45" s="508"/>
      <c r="HG45" s="508"/>
      <c r="HH45" s="508"/>
      <c r="HI45" s="508"/>
      <c r="HJ45" s="508"/>
      <c r="HK45" s="508"/>
      <c r="HL45" s="508"/>
      <c r="HM45" s="508"/>
      <c r="HN45" s="508"/>
      <c r="HO45" s="508"/>
      <c r="HP45" s="508"/>
      <c r="HQ45" s="508"/>
      <c r="HR45" s="508"/>
      <c r="HS45" s="508"/>
      <c r="HT45" s="508"/>
      <c r="HU45" s="508"/>
      <c r="HV45" s="508"/>
      <c r="HW45" s="508"/>
      <c r="HX45" s="508"/>
      <c r="HY45" s="508"/>
      <c r="HZ45" s="508"/>
    </row>
    <row r="46" s="556" customFormat="1" ht="24" customHeight="1" spans="1:234">
      <c r="A46" s="508"/>
      <c r="B46" s="508"/>
      <c r="C46" s="508"/>
      <c r="D46" s="508"/>
      <c r="E46" s="508"/>
      <c r="F46" s="525"/>
      <c r="G46" s="508"/>
      <c r="H46" s="508"/>
      <c r="I46" s="508"/>
      <c r="J46" s="508"/>
      <c r="K46" s="508"/>
      <c r="L46" s="508"/>
      <c r="M46" s="508"/>
      <c r="N46" s="508"/>
      <c r="O46" s="508"/>
      <c r="P46" s="508"/>
      <c r="Q46" s="508"/>
      <c r="R46" s="508"/>
      <c r="S46" s="508"/>
      <c r="T46" s="508"/>
      <c r="U46" s="508"/>
      <c r="V46" s="508"/>
      <c r="W46" s="508"/>
      <c r="X46" s="508"/>
      <c r="Y46" s="508"/>
      <c r="Z46" s="508"/>
      <c r="AA46" s="508"/>
      <c r="AB46" s="508"/>
      <c r="AC46" s="508"/>
      <c r="AD46" s="508"/>
      <c r="AE46" s="508"/>
      <c r="AF46" s="508"/>
      <c r="AG46" s="508"/>
      <c r="AH46" s="508"/>
      <c r="AI46" s="508"/>
      <c r="AJ46" s="508"/>
      <c r="AK46" s="508"/>
      <c r="AL46" s="508"/>
      <c r="AM46" s="508"/>
      <c r="AN46" s="508"/>
      <c r="AO46" s="508"/>
      <c r="AP46" s="508"/>
      <c r="AQ46" s="508"/>
      <c r="AR46" s="508"/>
      <c r="AS46" s="508"/>
      <c r="AT46" s="508"/>
      <c r="AU46" s="508"/>
      <c r="AV46" s="508"/>
      <c r="AW46" s="508"/>
      <c r="AX46" s="508"/>
      <c r="AY46" s="508"/>
      <c r="AZ46" s="508"/>
      <c r="BA46" s="508"/>
      <c r="BB46" s="508"/>
      <c r="BC46" s="508"/>
      <c r="BD46" s="508"/>
      <c r="BE46" s="508"/>
      <c r="BF46" s="508"/>
      <c r="BG46" s="508"/>
      <c r="BH46" s="508"/>
      <c r="BI46" s="508"/>
      <c r="BJ46" s="508"/>
      <c r="BK46" s="508"/>
      <c r="BL46" s="508"/>
      <c r="BM46" s="508"/>
      <c r="BN46" s="508"/>
      <c r="BO46" s="508"/>
      <c r="BP46" s="508"/>
      <c r="BQ46" s="508"/>
      <c r="BR46" s="508"/>
      <c r="BS46" s="508"/>
      <c r="BT46" s="508"/>
      <c r="BU46" s="508"/>
      <c r="BV46" s="508"/>
      <c r="BW46" s="508"/>
      <c r="BX46" s="508"/>
      <c r="BY46" s="508"/>
      <c r="BZ46" s="508"/>
      <c r="CA46" s="508"/>
      <c r="CB46" s="508"/>
      <c r="CC46" s="508"/>
      <c r="CD46" s="508"/>
      <c r="CE46" s="508"/>
      <c r="CF46" s="508"/>
      <c r="CG46" s="508"/>
      <c r="CH46" s="508"/>
      <c r="CI46" s="508"/>
      <c r="CJ46" s="508"/>
      <c r="CK46" s="508"/>
      <c r="CL46" s="508"/>
      <c r="CM46" s="508"/>
      <c r="CN46" s="508"/>
      <c r="CO46" s="508"/>
      <c r="CP46" s="508"/>
      <c r="CQ46" s="508"/>
      <c r="CR46" s="508"/>
      <c r="CS46" s="508"/>
      <c r="CT46" s="508"/>
      <c r="CU46" s="508"/>
      <c r="CV46" s="508"/>
      <c r="CW46" s="508"/>
      <c r="CX46" s="508"/>
      <c r="CY46" s="508"/>
      <c r="CZ46" s="508"/>
      <c r="DA46" s="508"/>
      <c r="DB46" s="508"/>
      <c r="DC46" s="508"/>
      <c r="DD46" s="508"/>
      <c r="DE46" s="508"/>
      <c r="DF46" s="508"/>
      <c r="DG46" s="508"/>
      <c r="DH46" s="508"/>
      <c r="DI46" s="508"/>
      <c r="DJ46" s="508"/>
      <c r="DK46" s="508"/>
      <c r="DL46" s="508"/>
      <c r="DM46" s="508"/>
      <c r="DN46" s="508"/>
      <c r="DO46" s="508"/>
      <c r="DP46" s="508"/>
      <c r="DQ46" s="508"/>
      <c r="DR46" s="508"/>
      <c r="DS46" s="508"/>
      <c r="DT46" s="508"/>
      <c r="DU46" s="508"/>
      <c r="DV46" s="508"/>
      <c r="DW46" s="508"/>
      <c r="DX46" s="508"/>
      <c r="DY46" s="508"/>
      <c r="DZ46" s="508"/>
      <c r="EA46" s="508"/>
      <c r="EB46" s="508"/>
      <c r="EC46" s="508"/>
      <c r="ED46" s="508"/>
      <c r="EE46" s="508"/>
      <c r="EF46" s="508"/>
      <c r="EG46" s="508"/>
      <c r="EH46" s="508"/>
      <c r="EI46" s="508"/>
      <c r="EJ46" s="508"/>
      <c r="EK46" s="508"/>
      <c r="EL46" s="508"/>
      <c r="EM46" s="508"/>
      <c r="EN46" s="508"/>
      <c r="EO46" s="508"/>
      <c r="EP46" s="508"/>
      <c r="EQ46" s="508"/>
      <c r="ER46" s="508"/>
      <c r="ES46" s="508"/>
      <c r="ET46" s="508"/>
      <c r="EU46" s="508"/>
      <c r="EV46" s="508"/>
      <c r="EW46" s="508"/>
      <c r="EX46" s="508"/>
      <c r="EY46" s="508"/>
      <c r="EZ46" s="508"/>
      <c r="FA46" s="508"/>
      <c r="FB46" s="508"/>
      <c r="FC46" s="508"/>
      <c r="FD46" s="508"/>
      <c r="FE46" s="508"/>
      <c r="FF46" s="508"/>
      <c r="FG46" s="508"/>
      <c r="FH46" s="508"/>
      <c r="FI46" s="508"/>
      <c r="FJ46" s="508"/>
      <c r="FK46" s="508"/>
      <c r="FL46" s="508"/>
      <c r="FM46" s="508"/>
      <c r="FN46" s="508"/>
      <c r="FO46" s="508"/>
      <c r="FP46" s="508"/>
      <c r="FQ46" s="508"/>
      <c r="FR46" s="508"/>
      <c r="FS46" s="508"/>
      <c r="FT46" s="508"/>
      <c r="FU46" s="508"/>
      <c r="FV46" s="508"/>
      <c r="FW46" s="508"/>
      <c r="FX46" s="508"/>
      <c r="FY46" s="508"/>
      <c r="FZ46" s="508"/>
      <c r="GA46" s="508"/>
      <c r="GB46" s="508"/>
      <c r="GC46" s="508"/>
      <c r="GD46" s="508"/>
      <c r="GE46" s="508"/>
      <c r="GF46" s="508"/>
      <c r="GG46" s="508"/>
      <c r="GH46" s="508"/>
      <c r="GI46" s="508"/>
      <c r="GJ46" s="508"/>
      <c r="GK46" s="508"/>
      <c r="GL46" s="508"/>
      <c r="GM46" s="508"/>
      <c r="GN46" s="508"/>
      <c r="GO46" s="508"/>
      <c r="GP46" s="508"/>
      <c r="GQ46" s="508"/>
      <c r="GR46" s="508"/>
      <c r="GS46" s="508"/>
      <c r="GT46" s="508"/>
      <c r="GU46" s="508"/>
      <c r="GV46" s="508"/>
      <c r="GW46" s="508"/>
      <c r="GX46" s="508"/>
      <c r="GY46" s="508"/>
      <c r="GZ46" s="508"/>
      <c r="HA46" s="508"/>
      <c r="HB46" s="508"/>
      <c r="HC46" s="508"/>
      <c r="HD46" s="508"/>
      <c r="HE46" s="508"/>
      <c r="HF46" s="508"/>
      <c r="HG46" s="508"/>
      <c r="HH46" s="508"/>
      <c r="HI46" s="508"/>
      <c r="HJ46" s="508"/>
      <c r="HK46" s="508"/>
      <c r="HL46" s="508"/>
      <c r="HM46" s="508"/>
      <c r="HN46" s="508"/>
      <c r="HO46" s="508"/>
      <c r="HP46" s="508"/>
      <c r="HQ46" s="508"/>
      <c r="HR46" s="508"/>
      <c r="HS46" s="508"/>
      <c r="HT46" s="508"/>
      <c r="HU46" s="508"/>
      <c r="HV46" s="508"/>
      <c r="HW46" s="508"/>
      <c r="HX46" s="508"/>
      <c r="HY46" s="508"/>
      <c r="HZ46" s="508"/>
    </row>
    <row r="47" s="556" customFormat="1" ht="24" customHeight="1" spans="1:234">
      <c r="A47" s="508"/>
      <c r="B47" s="508"/>
      <c r="C47" s="508"/>
      <c r="D47" s="508"/>
      <c r="E47" s="508"/>
      <c r="F47" s="525"/>
      <c r="G47" s="508"/>
      <c r="H47" s="508"/>
      <c r="I47" s="508"/>
      <c r="J47" s="508"/>
      <c r="K47" s="508"/>
      <c r="L47" s="508"/>
      <c r="M47" s="508"/>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508"/>
      <c r="AK47" s="508"/>
      <c r="AL47" s="508"/>
      <c r="AM47" s="508"/>
      <c r="AN47" s="508"/>
      <c r="AO47" s="508"/>
      <c r="AP47" s="508"/>
      <c r="AQ47" s="508"/>
      <c r="AR47" s="508"/>
      <c r="AS47" s="508"/>
      <c r="AT47" s="508"/>
      <c r="AU47" s="508"/>
      <c r="AV47" s="508"/>
      <c r="AW47" s="508"/>
      <c r="AX47" s="508"/>
      <c r="AY47" s="508"/>
      <c r="AZ47" s="508"/>
      <c r="BA47" s="508"/>
      <c r="BB47" s="508"/>
      <c r="BC47" s="508"/>
      <c r="BD47" s="508"/>
      <c r="BE47" s="508"/>
      <c r="BF47" s="508"/>
      <c r="BG47" s="508"/>
      <c r="BH47" s="508"/>
      <c r="BI47" s="508"/>
      <c r="BJ47" s="508"/>
      <c r="BK47" s="508"/>
      <c r="BL47" s="508"/>
      <c r="BM47" s="508"/>
      <c r="BN47" s="508"/>
      <c r="BO47" s="508"/>
      <c r="BP47" s="508"/>
      <c r="BQ47" s="508"/>
      <c r="BR47" s="508"/>
      <c r="BS47" s="508"/>
      <c r="BT47" s="508"/>
      <c r="BU47" s="508"/>
      <c r="BV47" s="508"/>
      <c r="BW47" s="508"/>
      <c r="BX47" s="508"/>
      <c r="BY47" s="508"/>
      <c r="BZ47" s="508"/>
      <c r="CA47" s="508"/>
      <c r="CB47" s="508"/>
      <c r="CC47" s="508"/>
      <c r="CD47" s="508"/>
      <c r="CE47" s="508"/>
      <c r="CF47" s="508"/>
      <c r="CG47" s="508"/>
      <c r="CH47" s="508"/>
      <c r="CI47" s="508"/>
      <c r="CJ47" s="508"/>
      <c r="CK47" s="508"/>
      <c r="CL47" s="508"/>
      <c r="CM47" s="508"/>
      <c r="CN47" s="508"/>
      <c r="CO47" s="508"/>
      <c r="CP47" s="508"/>
      <c r="CQ47" s="508"/>
      <c r="CR47" s="508"/>
      <c r="CS47" s="508"/>
      <c r="CT47" s="508"/>
      <c r="CU47" s="508"/>
      <c r="CV47" s="508"/>
      <c r="CW47" s="508"/>
      <c r="CX47" s="508"/>
      <c r="CY47" s="508"/>
      <c r="CZ47" s="508"/>
      <c r="DA47" s="508"/>
      <c r="DB47" s="508"/>
      <c r="DC47" s="508"/>
      <c r="DD47" s="508"/>
      <c r="DE47" s="508"/>
      <c r="DF47" s="508"/>
      <c r="DG47" s="508"/>
      <c r="DH47" s="508"/>
      <c r="DI47" s="508"/>
      <c r="DJ47" s="508"/>
      <c r="DK47" s="508"/>
      <c r="DL47" s="508"/>
      <c r="DM47" s="508"/>
      <c r="DN47" s="508"/>
      <c r="DO47" s="508"/>
      <c r="DP47" s="508"/>
      <c r="DQ47" s="508"/>
      <c r="DR47" s="508"/>
      <c r="DS47" s="508"/>
      <c r="DT47" s="508"/>
      <c r="DU47" s="508"/>
      <c r="DV47" s="508"/>
      <c r="DW47" s="508"/>
      <c r="DX47" s="508"/>
      <c r="DY47" s="508"/>
      <c r="DZ47" s="508"/>
      <c r="EA47" s="508"/>
      <c r="EB47" s="508"/>
      <c r="EC47" s="508"/>
      <c r="ED47" s="508"/>
      <c r="EE47" s="508"/>
      <c r="EF47" s="508"/>
      <c r="EG47" s="508"/>
      <c r="EH47" s="508"/>
      <c r="EI47" s="508"/>
      <c r="EJ47" s="508"/>
      <c r="EK47" s="508"/>
      <c r="EL47" s="508"/>
      <c r="EM47" s="508"/>
      <c r="EN47" s="508"/>
      <c r="EO47" s="508"/>
      <c r="EP47" s="508"/>
      <c r="EQ47" s="508"/>
      <c r="ER47" s="508"/>
      <c r="ES47" s="508"/>
      <c r="ET47" s="508"/>
      <c r="EU47" s="508"/>
      <c r="EV47" s="508"/>
      <c r="EW47" s="508"/>
      <c r="EX47" s="508"/>
      <c r="EY47" s="508"/>
      <c r="EZ47" s="508"/>
      <c r="FA47" s="508"/>
      <c r="FB47" s="508"/>
      <c r="FC47" s="508"/>
      <c r="FD47" s="508"/>
      <c r="FE47" s="508"/>
      <c r="FF47" s="508"/>
      <c r="FG47" s="508"/>
      <c r="FH47" s="508"/>
      <c r="FI47" s="508"/>
      <c r="FJ47" s="508"/>
      <c r="FK47" s="508"/>
      <c r="FL47" s="508"/>
      <c r="FM47" s="508"/>
      <c r="FN47" s="508"/>
      <c r="FO47" s="508"/>
      <c r="FP47" s="508"/>
      <c r="FQ47" s="508"/>
      <c r="FR47" s="508"/>
      <c r="FS47" s="508"/>
      <c r="FT47" s="508"/>
      <c r="FU47" s="508"/>
      <c r="FV47" s="508"/>
      <c r="FW47" s="508"/>
      <c r="FX47" s="508"/>
      <c r="FY47" s="508"/>
      <c r="FZ47" s="508"/>
      <c r="GA47" s="508"/>
      <c r="GB47" s="508"/>
      <c r="GC47" s="508"/>
      <c r="GD47" s="508"/>
      <c r="GE47" s="508"/>
      <c r="GF47" s="508"/>
      <c r="GG47" s="508"/>
      <c r="GH47" s="508"/>
      <c r="GI47" s="508"/>
      <c r="GJ47" s="508"/>
      <c r="GK47" s="508"/>
      <c r="GL47" s="508"/>
      <c r="GM47" s="508"/>
      <c r="GN47" s="508"/>
      <c r="GO47" s="508"/>
      <c r="GP47" s="508"/>
      <c r="GQ47" s="508"/>
      <c r="GR47" s="508"/>
      <c r="GS47" s="508"/>
      <c r="GT47" s="508"/>
      <c r="GU47" s="508"/>
      <c r="GV47" s="508"/>
      <c r="GW47" s="508"/>
      <c r="GX47" s="508"/>
      <c r="GY47" s="508"/>
      <c r="GZ47" s="508"/>
      <c r="HA47" s="508"/>
      <c r="HB47" s="508"/>
      <c r="HC47" s="508"/>
      <c r="HD47" s="508"/>
      <c r="HE47" s="508"/>
      <c r="HF47" s="508"/>
      <c r="HG47" s="508"/>
      <c r="HH47" s="508"/>
      <c r="HI47" s="508"/>
      <c r="HJ47" s="508"/>
      <c r="HK47" s="508"/>
      <c r="HL47" s="508"/>
      <c r="HM47" s="508"/>
      <c r="HN47" s="508"/>
      <c r="HO47" s="508"/>
      <c r="HP47" s="508"/>
      <c r="HQ47" s="508"/>
      <c r="HR47" s="508"/>
      <c r="HS47" s="508"/>
      <c r="HT47" s="508"/>
      <c r="HU47" s="508"/>
      <c r="HV47" s="508"/>
      <c r="HW47" s="508"/>
      <c r="HX47" s="508"/>
      <c r="HY47" s="508"/>
      <c r="HZ47" s="508"/>
    </row>
    <row r="48" s="556" customFormat="1" ht="24" customHeight="1" spans="1:234">
      <c r="A48" s="508"/>
      <c r="B48" s="508"/>
      <c r="C48" s="508"/>
      <c r="D48" s="508"/>
      <c r="E48" s="508"/>
      <c r="F48" s="525"/>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8"/>
      <c r="AR48" s="508"/>
      <c r="AS48" s="508"/>
      <c r="AT48" s="508"/>
      <c r="AU48" s="508"/>
      <c r="AV48" s="508"/>
      <c r="AW48" s="508"/>
      <c r="AX48" s="508"/>
      <c r="AY48" s="508"/>
      <c r="AZ48" s="508"/>
      <c r="BA48" s="508"/>
      <c r="BB48" s="508"/>
      <c r="BC48" s="508"/>
      <c r="BD48" s="508"/>
      <c r="BE48" s="508"/>
      <c r="BF48" s="508"/>
      <c r="BG48" s="508"/>
      <c r="BH48" s="508"/>
      <c r="BI48" s="508"/>
      <c r="BJ48" s="508"/>
      <c r="BK48" s="508"/>
      <c r="BL48" s="508"/>
      <c r="BM48" s="508"/>
      <c r="BN48" s="508"/>
      <c r="BO48" s="508"/>
      <c r="BP48" s="508"/>
      <c r="BQ48" s="508"/>
      <c r="BR48" s="508"/>
      <c r="BS48" s="508"/>
      <c r="BT48" s="508"/>
      <c r="BU48" s="508"/>
      <c r="BV48" s="508"/>
      <c r="BW48" s="508"/>
      <c r="BX48" s="508"/>
      <c r="BY48" s="508"/>
      <c r="BZ48" s="508"/>
      <c r="CA48" s="508"/>
      <c r="CB48" s="508"/>
      <c r="CC48" s="508"/>
      <c r="CD48" s="508"/>
      <c r="CE48" s="508"/>
      <c r="CF48" s="508"/>
      <c r="CG48" s="508"/>
      <c r="CH48" s="508"/>
      <c r="CI48" s="508"/>
      <c r="CJ48" s="508"/>
      <c r="CK48" s="508"/>
      <c r="CL48" s="508"/>
      <c r="CM48" s="508"/>
      <c r="CN48" s="508"/>
      <c r="CO48" s="508"/>
      <c r="CP48" s="508"/>
      <c r="CQ48" s="508"/>
      <c r="CR48" s="508"/>
      <c r="CS48" s="508"/>
      <c r="CT48" s="508"/>
      <c r="CU48" s="508"/>
      <c r="CV48" s="508"/>
      <c r="CW48" s="508"/>
      <c r="CX48" s="508"/>
      <c r="CY48" s="508"/>
      <c r="CZ48" s="508"/>
      <c r="DA48" s="508"/>
      <c r="DB48" s="508"/>
      <c r="DC48" s="508"/>
      <c r="DD48" s="508"/>
      <c r="DE48" s="508"/>
      <c r="DF48" s="508"/>
      <c r="DG48" s="508"/>
      <c r="DH48" s="508"/>
      <c r="DI48" s="508"/>
      <c r="DJ48" s="508"/>
      <c r="DK48" s="508"/>
      <c r="DL48" s="508"/>
      <c r="DM48" s="508"/>
      <c r="DN48" s="508"/>
      <c r="DO48" s="508"/>
      <c r="DP48" s="508"/>
      <c r="DQ48" s="508"/>
      <c r="DR48" s="508"/>
      <c r="DS48" s="508"/>
      <c r="DT48" s="508"/>
      <c r="DU48" s="508"/>
      <c r="DV48" s="508"/>
      <c r="DW48" s="508"/>
      <c r="DX48" s="508"/>
      <c r="DY48" s="508"/>
      <c r="DZ48" s="508"/>
      <c r="EA48" s="508"/>
      <c r="EB48" s="508"/>
      <c r="EC48" s="508"/>
      <c r="ED48" s="508"/>
      <c r="EE48" s="508"/>
      <c r="EF48" s="508"/>
      <c r="EG48" s="508"/>
      <c r="EH48" s="508"/>
      <c r="EI48" s="508"/>
      <c r="EJ48" s="508"/>
      <c r="EK48" s="508"/>
      <c r="EL48" s="508"/>
      <c r="EM48" s="508"/>
      <c r="EN48" s="508"/>
      <c r="EO48" s="508"/>
      <c r="EP48" s="508"/>
      <c r="EQ48" s="508"/>
      <c r="ER48" s="508"/>
      <c r="ES48" s="508"/>
      <c r="ET48" s="508"/>
      <c r="EU48" s="508"/>
      <c r="EV48" s="508"/>
      <c r="EW48" s="508"/>
      <c r="EX48" s="508"/>
      <c r="EY48" s="508"/>
      <c r="EZ48" s="508"/>
      <c r="FA48" s="508"/>
      <c r="FB48" s="508"/>
      <c r="FC48" s="508"/>
      <c r="FD48" s="508"/>
      <c r="FE48" s="508"/>
      <c r="FF48" s="508"/>
      <c r="FG48" s="508"/>
      <c r="FH48" s="508"/>
      <c r="FI48" s="508"/>
      <c r="FJ48" s="508"/>
      <c r="FK48" s="508"/>
      <c r="FL48" s="508"/>
      <c r="FM48" s="508"/>
      <c r="FN48" s="508"/>
      <c r="FO48" s="508"/>
      <c r="FP48" s="508"/>
      <c r="FQ48" s="508"/>
      <c r="FR48" s="508"/>
      <c r="FS48" s="508"/>
      <c r="FT48" s="508"/>
      <c r="FU48" s="508"/>
      <c r="FV48" s="508"/>
      <c r="FW48" s="508"/>
      <c r="FX48" s="508"/>
      <c r="FY48" s="508"/>
      <c r="FZ48" s="508"/>
      <c r="GA48" s="508"/>
      <c r="GB48" s="508"/>
      <c r="GC48" s="508"/>
      <c r="GD48" s="508"/>
      <c r="GE48" s="508"/>
      <c r="GF48" s="508"/>
      <c r="GG48" s="508"/>
      <c r="GH48" s="508"/>
      <c r="GI48" s="508"/>
      <c r="GJ48" s="508"/>
      <c r="GK48" s="508"/>
      <c r="GL48" s="508"/>
      <c r="GM48" s="508"/>
      <c r="GN48" s="508"/>
      <c r="GO48" s="508"/>
      <c r="GP48" s="508"/>
      <c r="GQ48" s="508"/>
      <c r="GR48" s="508"/>
      <c r="GS48" s="508"/>
      <c r="GT48" s="508"/>
      <c r="GU48" s="508"/>
      <c r="GV48" s="508"/>
      <c r="GW48" s="508"/>
      <c r="GX48" s="508"/>
      <c r="GY48" s="508"/>
      <c r="GZ48" s="508"/>
      <c r="HA48" s="508"/>
      <c r="HB48" s="508"/>
      <c r="HC48" s="508"/>
      <c r="HD48" s="508"/>
      <c r="HE48" s="508"/>
      <c r="HF48" s="508"/>
      <c r="HG48" s="508"/>
      <c r="HH48" s="508"/>
      <c r="HI48" s="508"/>
      <c r="HJ48" s="508"/>
      <c r="HK48" s="508"/>
      <c r="HL48" s="508"/>
      <c r="HM48" s="508"/>
      <c r="HN48" s="508"/>
      <c r="HO48" s="508"/>
      <c r="HP48" s="508"/>
      <c r="HQ48" s="508"/>
      <c r="HR48" s="508"/>
      <c r="HS48" s="508"/>
      <c r="HT48" s="508"/>
      <c r="HU48" s="508"/>
      <c r="HV48" s="508"/>
      <c r="HW48" s="508"/>
      <c r="HX48" s="508"/>
      <c r="HY48" s="508"/>
      <c r="HZ48" s="508"/>
    </row>
    <row r="49" s="556" customFormat="1" ht="24" customHeight="1" spans="1:234">
      <c r="A49" s="508"/>
      <c r="B49" s="508"/>
      <c r="C49" s="508"/>
      <c r="D49" s="508"/>
      <c r="E49" s="508"/>
      <c r="F49" s="525"/>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8"/>
      <c r="AY49" s="508"/>
      <c r="AZ49" s="508"/>
      <c r="BA49" s="508"/>
      <c r="BB49" s="508"/>
      <c r="BC49" s="508"/>
      <c r="BD49" s="508"/>
      <c r="BE49" s="508"/>
      <c r="BF49" s="508"/>
      <c r="BG49" s="508"/>
      <c r="BH49" s="508"/>
      <c r="BI49" s="508"/>
      <c r="BJ49" s="508"/>
      <c r="BK49" s="508"/>
      <c r="BL49" s="508"/>
      <c r="BM49" s="508"/>
      <c r="BN49" s="508"/>
      <c r="BO49" s="508"/>
      <c r="BP49" s="508"/>
      <c r="BQ49" s="508"/>
      <c r="BR49" s="508"/>
      <c r="BS49" s="508"/>
      <c r="BT49" s="508"/>
      <c r="BU49" s="508"/>
      <c r="BV49" s="508"/>
      <c r="BW49" s="508"/>
      <c r="BX49" s="508"/>
      <c r="BY49" s="508"/>
      <c r="BZ49" s="508"/>
      <c r="CA49" s="508"/>
      <c r="CB49" s="508"/>
      <c r="CC49" s="508"/>
      <c r="CD49" s="508"/>
      <c r="CE49" s="508"/>
      <c r="CF49" s="508"/>
      <c r="CG49" s="508"/>
      <c r="CH49" s="508"/>
      <c r="CI49" s="508"/>
      <c r="CJ49" s="508"/>
      <c r="CK49" s="508"/>
      <c r="CL49" s="508"/>
      <c r="CM49" s="508"/>
      <c r="CN49" s="508"/>
      <c r="CO49" s="508"/>
      <c r="CP49" s="508"/>
      <c r="CQ49" s="508"/>
      <c r="CR49" s="508"/>
      <c r="CS49" s="508"/>
      <c r="CT49" s="508"/>
      <c r="CU49" s="508"/>
      <c r="CV49" s="508"/>
      <c r="CW49" s="508"/>
      <c r="CX49" s="508"/>
      <c r="CY49" s="508"/>
      <c r="CZ49" s="508"/>
      <c r="DA49" s="508"/>
      <c r="DB49" s="508"/>
      <c r="DC49" s="508"/>
      <c r="DD49" s="508"/>
      <c r="DE49" s="508"/>
      <c r="DF49" s="508"/>
      <c r="DG49" s="508"/>
      <c r="DH49" s="508"/>
      <c r="DI49" s="508"/>
      <c r="DJ49" s="508"/>
      <c r="DK49" s="508"/>
      <c r="DL49" s="508"/>
      <c r="DM49" s="508"/>
      <c r="DN49" s="508"/>
      <c r="DO49" s="508"/>
      <c r="DP49" s="508"/>
      <c r="DQ49" s="508"/>
      <c r="DR49" s="508"/>
      <c r="DS49" s="508"/>
      <c r="DT49" s="508"/>
      <c r="DU49" s="508"/>
      <c r="DV49" s="508"/>
      <c r="DW49" s="508"/>
      <c r="DX49" s="508"/>
      <c r="DY49" s="508"/>
      <c r="DZ49" s="508"/>
      <c r="EA49" s="508"/>
      <c r="EB49" s="508"/>
      <c r="EC49" s="508"/>
      <c r="ED49" s="508"/>
      <c r="EE49" s="508"/>
      <c r="EF49" s="508"/>
      <c r="EG49" s="508"/>
      <c r="EH49" s="508"/>
      <c r="EI49" s="508"/>
      <c r="EJ49" s="508"/>
      <c r="EK49" s="508"/>
      <c r="EL49" s="508"/>
      <c r="EM49" s="508"/>
      <c r="EN49" s="508"/>
      <c r="EO49" s="508"/>
      <c r="EP49" s="508"/>
      <c r="EQ49" s="508"/>
      <c r="ER49" s="508"/>
      <c r="ES49" s="508"/>
      <c r="ET49" s="508"/>
      <c r="EU49" s="508"/>
      <c r="EV49" s="508"/>
      <c r="EW49" s="508"/>
      <c r="EX49" s="508"/>
      <c r="EY49" s="508"/>
      <c r="EZ49" s="508"/>
      <c r="FA49" s="508"/>
      <c r="FB49" s="508"/>
      <c r="FC49" s="508"/>
      <c r="FD49" s="508"/>
      <c r="FE49" s="508"/>
      <c r="FF49" s="508"/>
      <c r="FG49" s="508"/>
      <c r="FH49" s="508"/>
      <c r="FI49" s="508"/>
      <c r="FJ49" s="508"/>
      <c r="FK49" s="508"/>
      <c r="FL49" s="508"/>
      <c r="FM49" s="508"/>
      <c r="FN49" s="508"/>
      <c r="FO49" s="508"/>
      <c r="FP49" s="508"/>
      <c r="FQ49" s="508"/>
      <c r="FR49" s="508"/>
      <c r="FS49" s="508"/>
      <c r="FT49" s="508"/>
      <c r="FU49" s="508"/>
      <c r="FV49" s="508"/>
      <c r="FW49" s="508"/>
      <c r="FX49" s="508"/>
      <c r="FY49" s="508"/>
      <c r="FZ49" s="508"/>
      <c r="GA49" s="508"/>
      <c r="GB49" s="508"/>
      <c r="GC49" s="508"/>
      <c r="GD49" s="508"/>
      <c r="GE49" s="508"/>
      <c r="GF49" s="508"/>
      <c r="GG49" s="508"/>
      <c r="GH49" s="508"/>
      <c r="GI49" s="508"/>
      <c r="GJ49" s="508"/>
      <c r="GK49" s="508"/>
      <c r="GL49" s="508"/>
      <c r="GM49" s="508"/>
      <c r="GN49" s="508"/>
      <c r="GO49" s="508"/>
      <c r="GP49" s="508"/>
      <c r="GQ49" s="508"/>
      <c r="GR49" s="508"/>
      <c r="GS49" s="508"/>
      <c r="GT49" s="508"/>
      <c r="GU49" s="508"/>
      <c r="GV49" s="508"/>
      <c r="GW49" s="508"/>
      <c r="GX49" s="508"/>
      <c r="GY49" s="508"/>
      <c r="GZ49" s="508"/>
      <c r="HA49" s="508"/>
      <c r="HB49" s="508"/>
      <c r="HC49" s="508"/>
      <c r="HD49" s="508"/>
      <c r="HE49" s="508"/>
      <c r="HF49" s="508"/>
      <c r="HG49" s="508"/>
      <c r="HH49" s="508"/>
      <c r="HI49" s="508"/>
      <c r="HJ49" s="508"/>
      <c r="HK49" s="508"/>
      <c r="HL49" s="508"/>
      <c r="HM49" s="508"/>
      <c r="HN49" s="508"/>
      <c r="HO49" s="508"/>
      <c r="HP49" s="508"/>
      <c r="HQ49" s="508"/>
      <c r="HR49" s="508"/>
      <c r="HS49" s="508"/>
      <c r="HT49" s="508"/>
      <c r="HU49" s="508"/>
      <c r="HV49" s="508"/>
      <c r="HW49" s="508"/>
      <c r="HX49" s="508"/>
      <c r="HY49" s="508"/>
      <c r="HZ49" s="508"/>
    </row>
    <row r="50" s="556" customFormat="1" ht="24" customHeight="1" spans="1:234">
      <c r="A50" s="508"/>
      <c r="B50" s="508"/>
      <c r="C50" s="508"/>
      <c r="D50" s="508"/>
      <c r="E50" s="508"/>
      <c r="F50" s="525"/>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8"/>
      <c r="AR50" s="508"/>
      <c r="AS50" s="508"/>
      <c r="AT50" s="508"/>
      <c r="AU50" s="508"/>
      <c r="AV50" s="508"/>
      <c r="AW50" s="508"/>
      <c r="AX50" s="508"/>
      <c r="AY50" s="508"/>
      <c r="AZ50" s="508"/>
      <c r="BA50" s="508"/>
      <c r="BB50" s="508"/>
      <c r="BC50" s="508"/>
      <c r="BD50" s="508"/>
      <c r="BE50" s="508"/>
      <c r="BF50" s="508"/>
      <c r="BG50" s="508"/>
      <c r="BH50" s="508"/>
      <c r="BI50" s="508"/>
      <c r="BJ50" s="508"/>
      <c r="BK50" s="508"/>
      <c r="BL50" s="508"/>
      <c r="BM50" s="508"/>
      <c r="BN50" s="508"/>
      <c r="BO50" s="508"/>
      <c r="BP50" s="508"/>
      <c r="BQ50" s="508"/>
      <c r="BR50" s="508"/>
      <c r="BS50" s="508"/>
      <c r="BT50" s="508"/>
      <c r="BU50" s="508"/>
      <c r="BV50" s="508"/>
      <c r="BW50" s="508"/>
      <c r="BX50" s="508"/>
      <c r="BY50" s="508"/>
      <c r="BZ50" s="508"/>
      <c r="CA50" s="508"/>
      <c r="CB50" s="508"/>
      <c r="CC50" s="508"/>
      <c r="CD50" s="508"/>
      <c r="CE50" s="508"/>
      <c r="CF50" s="508"/>
      <c r="CG50" s="508"/>
      <c r="CH50" s="508"/>
      <c r="CI50" s="508"/>
      <c r="CJ50" s="508"/>
      <c r="CK50" s="508"/>
      <c r="CL50" s="508"/>
      <c r="CM50" s="508"/>
      <c r="CN50" s="508"/>
      <c r="CO50" s="508"/>
      <c r="CP50" s="508"/>
      <c r="CQ50" s="508"/>
      <c r="CR50" s="508"/>
      <c r="CS50" s="508"/>
      <c r="CT50" s="508"/>
      <c r="CU50" s="508"/>
      <c r="CV50" s="508"/>
      <c r="CW50" s="508"/>
      <c r="CX50" s="508"/>
      <c r="CY50" s="508"/>
      <c r="CZ50" s="508"/>
      <c r="DA50" s="508"/>
      <c r="DB50" s="508"/>
      <c r="DC50" s="508"/>
      <c r="DD50" s="508"/>
      <c r="DE50" s="508"/>
      <c r="DF50" s="508"/>
      <c r="DG50" s="508"/>
      <c r="DH50" s="508"/>
      <c r="DI50" s="508"/>
      <c r="DJ50" s="508"/>
      <c r="DK50" s="508"/>
      <c r="DL50" s="508"/>
      <c r="DM50" s="508"/>
      <c r="DN50" s="508"/>
      <c r="DO50" s="508"/>
      <c r="DP50" s="508"/>
      <c r="DQ50" s="508"/>
      <c r="DR50" s="508"/>
      <c r="DS50" s="508"/>
      <c r="DT50" s="508"/>
      <c r="DU50" s="508"/>
      <c r="DV50" s="508"/>
      <c r="DW50" s="508"/>
      <c r="DX50" s="508"/>
      <c r="DY50" s="508"/>
      <c r="DZ50" s="508"/>
      <c r="EA50" s="508"/>
      <c r="EB50" s="508"/>
      <c r="EC50" s="508"/>
      <c r="ED50" s="508"/>
      <c r="EE50" s="508"/>
      <c r="EF50" s="508"/>
      <c r="EG50" s="508"/>
      <c r="EH50" s="508"/>
      <c r="EI50" s="508"/>
      <c r="EJ50" s="508"/>
      <c r="EK50" s="508"/>
      <c r="EL50" s="508"/>
      <c r="EM50" s="508"/>
      <c r="EN50" s="508"/>
      <c r="EO50" s="508"/>
      <c r="EP50" s="508"/>
      <c r="EQ50" s="508"/>
      <c r="ER50" s="508"/>
      <c r="ES50" s="508"/>
      <c r="ET50" s="508"/>
      <c r="EU50" s="508"/>
      <c r="EV50" s="508"/>
      <c r="EW50" s="508"/>
      <c r="EX50" s="508"/>
      <c r="EY50" s="508"/>
      <c r="EZ50" s="508"/>
      <c r="FA50" s="508"/>
      <c r="FB50" s="508"/>
      <c r="FC50" s="508"/>
      <c r="FD50" s="508"/>
      <c r="FE50" s="508"/>
      <c r="FF50" s="508"/>
      <c r="FG50" s="508"/>
      <c r="FH50" s="508"/>
      <c r="FI50" s="508"/>
      <c r="FJ50" s="508"/>
      <c r="FK50" s="508"/>
      <c r="FL50" s="508"/>
      <c r="FM50" s="508"/>
      <c r="FN50" s="508"/>
      <c r="FO50" s="508"/>
      <c r="FP50" s="508"/>
      <c r="FQ50" s="508"/>
      <c r="FR50" s="508"/>
      <c r="FS50" s="508"/>
      <c r="FT50" s="508"/>
      <c r="FU50" s="508"/>
      <c r="FV50" s="508"/>
      <c r="FW50" s="508"/>
      <c r="FX50" s="508"/>
      <c r="FY50" s="508"/>
      <c r="FZ50" s="508"/>
      <c r="GA50" s="508"/>
      <c r="GB50" s="508"/>
      <c r="GC50" s="508"/>
      <c r="GD50" s="508"/>
      <c r="GE50" s="508"/>
      <c r="GF50" s="508"/>
      <c r="GG50" s="508"/>
      <c r="GH50" s="508"/>
      <c r="GI50" s="508"/>
      <c r="GJ50" s="508"/>
      <c r="GK50" s="508"/>
      <c r="GL50" s="508"/>
      <c r="GM50" s="508"/>
      <c r="GN50" s="508"/>
      <c r="GO50" s="508"/>
      <c r="GP50" s="508"/>
      <c r="GQ50" s="508"/>
      <c r="GR50" s="508"/>
      <c r="GS50" s="508"/>
      <c r="GT50" s="508"/>
      <c r="GU50" s="508"/>
      <c r="GV50" s="508"/>
      <c r="GW50" s="508"/>
      <c r="GX50" s="508"/>
      <c r="GY50" s="508"/>
      <c r="GZ50" s="508"/>
      <c r="HA50" s="508"/>
      <c r="HB50" s="508"/>
      <c r="HC50" s="508"/>
      <c r="HD50" s="508"/>
      <c r="HE50" s="508"/>
      <c r="HF50" s="508"/>
      <c r="HG50" s="508"/>
      <c r="HH50" s="508"/>
      <c r="HI50" s="508"/>
      <c r="HJ50" s="508"/>
      <c r="HK50" s="508"/>
      <c r="HL50" s="508"/>
      <c r="HM50" s="508"/>
      <c r="HN50" s="508"/>
      <c r="HO50" s="508"/>
      <c r="HP50" s="508"/>
      <c r="HQ50" s="508"/>
      <c r="HR50" s="508"/>
      <c r="HS50" s="508"/>
      <c r="HT50" s="508"/>
      <c r="HU50" s="508"/>
      <c r="HV50" s="508"/>
      <c r="HW50" s="508"/>
      <c r="HX50" s="508"/>
      <c r="HY50" s="508"/>
      <c r="HZ50" s="508"/>
    </row>
    <row r="51" s="556" customFormat="1" ht="24" customHeight="1" spans="1:234">
      <c r="A51" s="508"/>
      <c r="B51" s="508"/>
      <c r="C51" s="508"/>
      <c r="D51" s="508"/>
      <c r="E51" s="508"/>
      <c r="F51" s="525"/>
      <c r="G51" s="508"/>
      <c r="H51" s="508"/>
      <c r="I51" s="508"/>
      <c r="J51" s="508"/>
      <c r="K51" s="508"/>
      <c r="L51" s="508"/>
      <c r="M51" s="508"/>
      <c r="N51" s="508"/>
      <c r="O51" s="508"/>
      <c r="P51" s="508"/>
      <c r="Q51" s="508"/>
      <c r="R51" s="508"/>
      <c r="S51" s="508"/>
      <c r="T51" s="508"/>
      <c r="U51" s="508"/>
      <c r="V51" s="508"/>
      <c r="W51" s="508"/>
      <c r="X51" s="508"/>
      <c r="Y51" s="508"/>
      <c r="Z51" s="508"/>
      <c r="AA51" s="508"/>
      <c r="AB51" s="508"/>
      <c r="AC51" s="508"/>
      <c r="AD51" s="508"/>
      <c r="AE51" s="508"/>
      <c r="AF51" s="508"/>
      <c r="AG51" s="508"/>
      <c r="AH51" s="508"/>
      <c r="AI51" s="508"/>
      <c r="AJ51" s="508"/>
      <c r="AK51" s="508"/>
      <c r="AL51" s="508"/>
      <c r="AM51" s="508"/>
      <c r="AN51" s="508"/>
      <c r="AO51" s="508"/>
      <c r="AP51" s="508"/>
      <c r="AQ51" s="508"/>
      <c r="AR51" s="508"/>
      <c r="AS51" s="508"/>
      <c r="AT51" s="508"/>
      <c r="AU51" s="508"/>
      <c r="AV51" s="508"/>
      <c r="AW51" s="508"/>
      <c r="AX51" s="508"/>
      <c r="AY51" s="508"/>
      <c r="AZ51" s="508"/>
      <c r="BA51" s="508"/>
      <c r="BB51" s="508"/>
      <c r="BC51" s="508"/>
      <c r="BD51" s="508"/>
      <c r="BE51" s="508"/>
      <c r="BF51" s="508"/>
      <c r="BG51" s="508"/>
      <c r="BH51" s="508"/>
      <c r="BI51" s="508"/>
      <c r="BJ51" s="508"/>
      <c r="BK51" s="508"/>
      <c r="BL51" s="508"/>
      <c r="BM51" s="508"/>
      <c r="BN51" s="508"/>
      <c r="BO51" s="508"/>
      <c r="BP51" s="508"/>
      <c r="BQ51" s="508"/>
      <c r="BR51" s="508"/>
      <c r="BS51" s="508"/>
      <c r="BT51" s="508"/>
      <c r="BU51" s="508"/>
      <c r="BV51" s="508"/>
      <c r="BW51" s="508"/>
      <c r="BX51" s="508"/>
      <c r="BY51" s="508"/>
      <c r="BZ51" s="508"/>
      <c r="CA51" s="508"/>
      <c r="CB51" s="508"/>
      <c r="CC51" s="508"/>
      <c r="CD51" s="508"/>
      <c r="CE51" s="508"/>
      <c r="CF51" s="508"/>
      <c r="CG51" s="508"/>
      <c r="CH51" s="508"/>
      <c r="CI51" s="508"/>
      <c r="CJ51" s="508"/>
      <c r="CK51" s="508"/>
      <c r="CL51" s="508"/>
      <c r="CM51" s="508"/>
      <c r="CN51" s="508"/>
      <c r="CO51" s="508"/>
      <c r="CP51" s="508"/>
      <c r="CQ51" s="508"/>
      <c r="CR51" s="508"/>
      <c r="CS51" s="508"/>
      <c r="CT51" s="508"/>
      <c r="CU51" s="508"/>
      <c r="CV51" s="508"/>
      <c r="CW51" s="508"/>
      <c r="CX51" s="508"/>
      <c r="CY51" s="508"/>
      <c r="CZ51" s="508"/>
      <c r="DA51" s="508"/>
      <c r="DB51" s="508"/>
      <c r="DC51" s="508"/>
      <c r="DD51" s="508"/>
      <c r="DE51" s="508"/>
      <c r="DF51" s="508"/>
      <c r="DG51" s="508"/>
      <c r="DH51" s="508"/>
      <c r="DI51" s="508"/>
      <c r="DJ51" s="508"/>
      <c r="DK51" s="508"/>
      <c r="DL51" s="508"/>
      <c r="DM51" s="508"/>
      <c r="DN51" s="508"/>
      <c r="DO51" s="508"/>
      <c r="DP51" s="508"/>
      <c r="DQ51" s="508"/>
      <c r="DR51" s="508"/>
      <c r="DS51" s="508"/>
      <c r="DT51" s="508"/>
      <c r="DU51" s="508"/>
      <c r="DV51" s="508"/>
      <c r="DW51" s="508"/>
      <c r="DX51" s="508"/>
      <c r="DY51" s="508"/>
      <c r="DZ51" s="508"/>
      <c r="EA51" s="508"/>
      <c r="EB51" s="508"/>
      <c r="EC51" s="508"/>
      <c r="ED51" s="508"/>
      <c r="EE51" s="508"/>
      <c r="EF51" s="508"/>
      <c r="EG51" s="508"/>
      <c r="EH51" s="508"/>
      <c r="EI51" s="508"/>
      <c r="EJ51" s="508"/>
      <c r="EK51" s="508"/>
      <c r="EL51" s="508"/>
      <c r="EM51" s="508"/>
      <c r="EN51" s="508"/>
      <c r="EO51" s="508"/>
      <c r="EP51" s="508"/>
      <c r="EQ51" s="508"/>
      <c r="ER51" s="508"/>
      <c r="ES51" s="508"/>
      <c r="ET51" s="508"/>
      <c r="EU51" s="508"/>
      <c r="EV51" s="508"/>
      <c r="EW51" s="508"/>
      <c r="EX51" s="508"/>
      <c r="EY51" s="508"/>
      <c r="EZ51" s="508"/>
      <c r="FA51" s="508"/>
      <c r="FB51" s="508"/>
      <c r="FC51" s="508"/>
      <c r="FD51" s="508"/>
      <c r="FE51" s="508"/>
      <c r="FF51" s="508"/>
      <c r="FG51" s="508"/>
      <c r="FH51" s="508"/>
      <c r="FI51" s="508"/>
      <c r="FJ51" s="508"/>
      <c r="FK51" s="508"/>
      <c r="FL51" s="508"/>
      <c r="FM51" s="508"/>
      <c r="FN51" s="508"/>
      <c r="FO51" s="508"/>
      <c r="FP51" s="508"/>
      <c r="FQ51" s="508"/>
      <c r="FR51" s="508"/>
      <c r="FS51" s="508"/>
      <c r="FT51" s="508"/>
      <c r="FU51" s="508"/>
      <c r="FV51" s="508"/>
      <c r="FW51" s="508"/>
      <c r="FX51" s="508"/>
      <c r="FY51" s="508"/>
      <c r="FZ51" s="508"/>
      <c r="GA51" s="508"/>
      <c r="GB51" s="508"/>
      <c r="GC51" s="508"/>
      <c r="GD51" s="508"/>
      <c r="GE51" s="508"/>
      <c r="GF51" s="508"/>
      <c r="GG51" s="508"/>
      <c r="GH51" s="508"/>
      <c r="GI51" s="508"/>
      <c r="GJ51" s="508"/>
      <c r="GK51" s="508"/>
      <c r="GL51" s="508"/>
      <c r="GM51" s="508"/>
      <c r="GN51" s="508"/>
      <c r="GO51" s="508"/>
      <c r="GP51" s="508"/>
      <c r="GQ51" s="508"/>
      <c r="GR51" s="508"/>
      <c r="GS51" s="508"/>
      <c r="GT51" s="508"/>
      <c r="GU51" s="508"/>
      <c r="GV51" s="508"/>
      <c r="GW51" s="508"/>
      <c r="GX51" s="508"/>
      <c r="GY51" s="508"/>
      <c r="GZ51" s="508"/>
      <c r="HA51" s="508"/>
      <c r="HB51" s="508"/>
      <c r="HC51" s="508"/>
      <c r="HD51" s="508"/>
      <c r="HE51" s="508"/>
      <c r="HF51" s="508"/>
      <c r="HG51" s="508"/>
      <c r="HH51" s="508"/>
      <c r="HI51" s="508"/>
      <c r="HJ51" s="508"/>
      <c r="HK51" s="508"/>
      <c r="HL51" s="508"/>
      <c r="HM51" s="508"/>
      <c r="HN51" s="508"/>
      <c r="HO51" s="508"/>
      <c r="HP51" s="508"/>
      <c r="HQ51" s="508"/>
      <c r="HR51" s="508"/>
      <c r="HS51" s="508"/>
      <c r="HT51" s="508"/>
      <c r="HU51" s="508"/>
      <c r="HV51" s="508"/>
      <c r="HW51" s="508"/>
      <c r="HX51" s="508"/>
      <c r="HY51" s="508"/>
      <c r="HZ51" s="508"/>
    </row>
    <row r="52" s="556" customFormat="1" ht="24" customHeight="1" spans="1:234">
      <c r="A52" s="508"/>
      <c r="B52" s="508"/>
      <c r="C52" s="508"/>
      <c r="D52" s="508"/>
      <c r="E52" s="508"/>
      <c r="F52" s="525"/>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508"/>
      <c r="AP52" s="508"/>
      <c r="AQ52" s="508"/>
      <c r="AR52" s="508"/>
      <c r="AS52" s="508"/>
      <c r="AT52" s="508"/>
      <c r="AU52" s="508"/>
      <c r="AV52" s="508"/>
      <c r="AW52" s="508"/>
      <c r="AX52" s="508"/>
      <c r="AY52" s="508"/>
      <c r="AZ52" s="508"/>
      <c r="BA52" s="508"/>
      <c r="BB52" s="508"/>
      <c r="BC52" s="508"/>
      <c r="BD52" s="508"/>
      <c r="BE52" s="508"/>
      <c r="BF52" s="508"/>
      <c r="BG52" s="508"/>
      <c r="BH52" s="508"/>
      <c r="BI52" s="508"/>
      <c r="BJ52" s="508"/>
      <c r="BK52" s="508"/>
      <c r="BL52" s="508"/>
      <c r="BM52" s="508"/>
      <c r="BN52" s="508"/>
      <c r="BO52" s="508"/>
      <c r="BP52" s="508"/>
      <c r="BQ52" s="508"/>
      <c r="BR52" s="508"/>
      <c r="BS52" s="508"/>
      <c r="BT52" s="508"/>
      <c r="BU52" s="508"/>
      <c r="BV52" s="508"/>
      <c r="BW52" s="508"/>
      <c r="BX52" s="508"/>
      <c r="BY52" s="508"/>
      <c r="BZ52" s="508"/>
      <c r="CA52" s="508"/>
      <c r="CB52" s="508"/>
      <c r="CC52" s="508"/>
      <c r="CD52" s="508"/>
      <c r="CE52" s="508"/>
      <c r="CF52" s="508"/>
      <c r="CG52" s="508"/>
      <c r="CH52" s="508"/>
      <c r="CI52" s="508"/>
      <c r="CJ52" s="508"/>
      <c r="CK52" s="508"/>
      <c r="CL52" s="508"/>
      <c r="CM52" s="508"/>
      <c r="CN52" s="508"/>
      <c r="CO52" s="508"/>
      <c r="CP52" s="508"/>
      <c r="CQ52" s="508"/>
      <c r="CR52" s="508"/>
      <c r="CS52" s="508"/>
      <c r="CT52" s="508"/>
      <c r="CU52" s="508"/>
      <c r="CV52" s="508"/>
      <c r="CW52" s="508"/>
      <c r="CX52" s="508"/>
      <c r="CY52" s="508"/>
      <c r="CZ52" s="508"/>
      <c r="DA52" s="508"/>
      <c r="DB52" s="508"/>
      <c r="DC52" s="508"/>
      <c r="DD52" s="508"/>
      <c r="DE52" s="508"/>
      <c r="DF52" s="508"/>
      <c r="DG52" s="508"/>
      <c r="DH52" s="508"/>
      <c r="DI52" s="508"/>
      <c r="DJ52" s="508"/>
      <c r="DK52" s="508"/>
      <c r="DL52" s="508"/>
      <c r="DM52" s="508"/>
      <c r="DN52" s="508"/>
      <c r="DO52" s="508"/>
      <c r="DP52" s="508"/>
      <c r="DQ52" s="508"/>
      <c r="DR52" s="508"/>
      <c r="DS52" s="508"/>
      <c r="DT52" s="508"/>
      <c r="DU52" s="508"/>
      <c r="DV52" s="508"/>
      <c r="DW52" s="508"/>
      <c r="DX52" s="508"/>
      <c r="DY52" s="508"/>
      <c r="DZ52" s="508"/>
      <c r="EA52" s="508"/>
      <c r="EB52" s="508"/>
      <c r="EC52" s="508"/>
      <c r="ED52" s="508"/>
      <c r="EE52" s="508"/>
      <c r="EF52" s="508"/>
      <c r="EG52" s="508"/>
      <c r="EH52" s="508"/>
      <c r="EI52" s="508"/>
      <c r="EJ52" s="508"/>
      <c r="EK52" s="508"/>
      <c r="EL52" s="508"/>
      <c r="EM52" s="508"/>
      <c r="EN52" s="508"/>
      <c r="EO52" s="508"/>
      <c r="EP52" s="508"/>
      <c r="EQ52" s="508"/>
      <c r="ER52" s="508"/>
      <c r="ES52" s="508"/>
      <c r="ET52" s="508"/>
      <c r="EU52" s="508"/>
      <c r="EV52" s="508"/>
      <c r="EW52" s="508"/>
      <c r="EX52" s="508"/>
      <c r="EY52" s="508"/>
      <c r="EZ52" s="508"/>
      <c r="FA52" s="508"/>
      <c r="FB52" s="508"/>
      <c r="FC52" s="508"/>
      <c r="FD52" s="508"/>
      <c r="FE52" s="508"/>
      <c r="FF52" s="508"/>
      <c r="FG52" s="508"/>
      <c r="FH52" s="508"/>
      <c r="FI52" s="508"/>
      <c r="FJ52" s="508"/>
      <c r="FK52" s="508"/>
      <c r="FL52" s="508"/>
      <c r="FM52" s="508"/>
      <c r="FN52" s="508"/>
      <c r="FO52" s="508"/>
      <c r="FP52" s="508"/>
      <c r="FQ52" s="508"/>
      <c r="FR52" s="508"/>
      <c r="FS52" s="508"/>
      <c r="FT52" s="508"/>
      <c r="FU52" s="508"/>
      <c r="FV52" s="508"/>
      <c r="FW52" s="508"/>
      <c r="FX52" s="508"/>
      <c r="FY52" s="508"/>
      <c r="FZ52" s="508"/>
      <c r="GA52" s="508"/>
      <c r="GB52" s="508"/>
      <c r="GC52" s="508"/>
      <c r="GD52" s="508"/>
      <c r="GE52" s="508"/>
      <c r="GF52" s="508"/>
      <c r="GG52" s="508"/>
      <c r="GH52" s="508"/>
      <c r="GI52" s="508"/>
      <c r="GJ52" s="508"/>
      <c r="GK52" s="508"/>
      <c r="GL52" s="508"/>
      <c r="GM52" s="508"/>
      <c r="GN52" s="508"/>
      <c r="GO52" s="508"/>
      <c r="GP52" s="508"/>
      <c r="GQ52" s="508"/>
      <c r="GR52" s="508"/>
      <c r="GS52" s="508"/>
      <c r="GT52" s="508"/>
      <c r="GU52" s="508"/>
      <c r="GV52" s="508"/>
      <c r="GW52" s="508"/>
      <c r="GX52" s="508"/>
      <c r="GY52" s="508"/>
      <c r="GZ52" s="508"/>
      <c r="HA52" s="508"/>
      <c r="HB52" s="508"/>
      <c r="HC52" s="508"/>
      <c r="HD52" s="508"/>
      <c r="HE52" s="508"/>
      <c r="HF52" s="508"/>
      <c r="HG52" s="508"/>
      <c r="HH52" s="508"/>
      <c r="HI52" s="508"/>
      <c r="HJ52" s="508"/>
      <c r="HK52" s="508"/>
      <c r="HL52" s="508"/>
      <c r="HM52" s="508"/>
      <c r="HN52" s="508"/>
      <c r="HO52" s="508"/>
      <c r="HP52" s="508"/>
      <c r="HQ52" s="508"/>
      <c r="HR52" s="508"/>
      <c r="HS52" s="508"/>
      <c r="HT52" s="508"/>
      <c r="HU52" s="508"/>
      <c r="HV52" s="508"/>
      <c r="HW52" s="508"/>
      <c r="HX52" s="508"/>
      <c r="HY52" s="508"/>
      <c r="HZ52" s="508"/>
    </row>
    <row r="53" s="556" customFormat="1" ht="24" customHeight="1" spans="1:234">
      <c r="A53" s="508"/>
      <c r="B53" s="508"/>
      <c r="C53" s="508"/>
      <c r="D53" s="508"/>
      <c r="E53" s="508"/>
      <c r="F53" s="525"/>
      <c r="G53" s="508"/>
      <c r="H53" s="508"/>
      <c r="I53" s="508"/>
      <c r="J53" s="508"/>
      <c r="K53" s="508"/>
      <c r="L53" s="508"/>
      <c r="M53" s="508"/>
      <c r="N53" s="508"/>
      <c r="O53" s="508"/>
      <c r="P53" s="508"/>
      <c r="Q53" s="508"/>
      <c r="R53" s="508"/>
      <c r="S53" s="508"/>
      <c r="T53" s="508"/>
      <c r="U53" s="508"/>
      <c r="V53" s="508"/>
      <c r="W53" s="508"/>
      <c r="X53" s="508"/>
      <c r="Y53" s="508"/>
      <c r="Z53" s="508"/>
      <c r="AA53" s="508"/>
      <c r="AB53" s="508"/>
      <c r="AC53" s="508"/>
      <c r="AD53" s="508"/>
      <c r="AE53" s="508"/>
      <c r="AF53" s="508"/>
      <c r="AG53" s="508"/>
      <c r="AH53" s="508"/>
      <c r="AI53" s="508"/>
      <c r="AJ53" s="508"/>
      <c r="AK53" s="508"/>
      <c r="AL53" s="508"/>
      <c r="AM53" s="508"/>
      <c r="AN53" s="508"/>
      <c r="AO53" s="508"/>
      <c r="AP53" s="508"/>
      <c r="AQ53" s="508"/>
      <c r="AR53" s="508"/>
      <c r="AS53" s="508"/>
      <c r="AT53" s="508"/>
      <c r="AU53" s="508"/>
      <c r="AV53" s="508"/>
      <c r="AW53" s="508"/>
      <c r="AX53" s="508"/>
      <c r="AY53" s="508"/>
      <c r="AZ53" s="508"/>
      <c r="BA53" s="508"/>
      <c r="BB53" s="508"/>
      <c r="BC53" s="508"/>
      <c r="BD53" s="508"/>
      <c r="BE53" s="508"/>
      <c r="BF53" s="508"/>
      <c r="BG53" s="508"/>
      <c r="BH53" s="508"/>
      <c r="BI53" s="508"/>
      <c r="BJ53" s="508"/>
      <c r="BK53" s="508"/>
      <c r="BL53" s="508"/>
      <c r="BM53" s="508"/>
      <c r="BN53" s="508"/>
      <c r="BO53" s="508"/>
      <c r="BP53" s="508"/>
      <c r="BQ53" s="508"/>
      <c r="BR53" s="508"/>
      <c r="BS53" s="508"/>
      <c r="BT53" s="508"/>
      <c r="BU53" s="508"/>
      <c r="BV53" s="508"/>
      <c r="BW53" s="508"/>
      <c r="BX53" s="508"/>
      <c r="BY53" s="508"/>
      <c r="BZ53" s="508"/>
      <c r="CA53" s="508"/>
      <c r="CB53" s="508"/>
      <c r="CC53" s="508"/>
      <c r="CD53" s="508"/>
      <c r="CE53" s="508"/>
      <c r="CF53" s="508"/>
      <c r="CG53" s="508"/>
      <c r="CH53" s="508"/>
      <c r="CI53" s="508"/>
      <c r="CJ53" s="508"/>
      <c r="CK53" s="508"/>
      <c r="CL53" s="508"/>
      <c r="CM53" s="508"/>
      <c r="CN53" s="508"/>
      <c r="CO53" s="508"/>
      <c r="CP53" s="508"/>
      <c r="CQ53" s="508"/>
      <c r="CR53" s="508"/>
      <c r="CS53" s="508"/>
      <c r="CT53" s="508"/>
      <c r="CU53" s="508"/>
      <c r="CV53" s="508"/>
      <c r="CW53" s="508"/>
      <c r="CX53" s="508"/>
      <c r="CY53" s="508"/>
      <c r="CZ53" s="508"/>
      <c r="DA53" s="508"/>
      <c r="DB53" s="508"/>
      <c r="DC53" s="508"/>
      <c r="DD53" s="508"/>
      <c r="DE53" s="508"/>
      <c r="DF53" s="508"/>
      <c r="DG53" s="508"/>
      <c r="DH53" s="508"/>
      <c r="DI53" s="508"/>
      <c r="DJ53" s="508"/>
      <c r="DK53" s="508"/>
      <c r="DL53" s="508"/>
      <c r="DM53" s="508"/>
      <c r="DN53" s="508"/>
      <c r="DO53" s="508"/>
      <c r="DP53" s="508"/>
      <c r="DQ53" s="508"/>
      <c r="DR53" s="508"/>
      <c r="DS53" s="508"/>
      <c r="DT53" s="508"/>
      <c r="DU53" s="508"/>
      <c r="DV53" s="508"/>
      <c r="DW53" s="508"/>
      <c r="DX53" s="508"/>
      <c r="DY53" s="508"/>
      <c r="DZ53" s="508"/>
      <c r="EA53" s="508"/>
      <c r="EB53" s="508"/>
      <c r="EC53" s="508"/>
      <c r="ED53" s="508"/>
      <c r="EE53" s="508"/>
      <c r="EF53" s="508"/>
      <c r="EG53" s="508"/>
      <c r="EH53" s="508"/>
      <c r="EI53" s="508"/>
      <c r="EJ53" s="508"/>
      <c r="EK53" s="508"/>
      <c r="EL53" s="508"/>
      <c r="EM53" s="508"/>
      <c r="EN53" s="508"/>
      <c r="EO53" s="508"/>
      <c r="EP53" s="508"/>
      <c r="EQ53" s="508"/>
      <c r="ER53" s="508"/>
      <c r="ES53" s="508"/>
      <c r="ET53" s="508"/>
      <c r="EU53" s="508"/>
      <c r="EV53" s="508"/>
      <c r="EW53" s="508"/>
      <c r="EX53" s="508"/>
      <c r="EY53" s="508"/>
      <c r="EZ53" s="508"/>
      <c r="FA53" s="508"/>
      <c r="FB53" s="508"/>
      <c r="FC53" s="508"/>
      <c r="FD53" s="508"/>
      <c r="FE53" s="508"/>
      <c r="FF53" s="508"/>
      <c r="FG53" s="508"/>
      <c r="FH53" s="508"/>
      <c r="FI53" s="508"/>
      <c r="FJ53" s="508"/>
      <c r="FK53" s="508"/>
      <c r="FL53" s="508"/>
      <c r="FM53" s="508"/>
      <c r="FN53" s="508"/>
      <c r="FO53" s="508"/>
      <c r="FP53" s="508"/>
      <c r="FQ53" s="508"/>
      <c r="FR53" s="508"/>
      <c r="FS53" s="508"/>
      <c r="FT53" s="508"/>
      <c r="FU53" s="508"/>
      <c r="FV53" s="508"/>
      <c r="FW53" s="508"/>
      <c r="FX53" s="508"/>
      <c r="FY53" s="508"/>
      <c r="FZ53" s="508"/>
      <c r="GA53" s="508"/>
      <c r="GB53" s="508"/>
      <c r="GC53" s="508"/>
      <c r="GD53" s="508"/>
      <c r="GE53" s="508"/>
      <c r="GF53" s="508"/>
      <c r="GG53" s="508"/>
      <c r="GH53" s="508"/>
      <c r="GI53" s="508"/>
      <c r="GJ53" s="508"/>
      <c r="GK53" s="508"/>
      <c r="GL53" s="508"/>
      <c r="GM53" s="508"/>
      <c r="GN53" s="508"/>
      <c r="GO53" s="508"/>
      <c r="GP53" s="508"/>
      <c r="GQ53" s="508"/>
      <c r="GR53" s="508"/>
      <c r="GS53" s="508"/>
      <c r="GT53" s="508"/>
      <c r="GU53" s="508"/>
      <c r="GV53" s="508"/>
      <c r="GW53" s="508"/>
      <c r="GX53" s="508"/>
      <c r="GY53" s="508"/>
      <c r="GZ53" s="508"/>
      <c r="HA53" s="508"/>
      <c r="HB53" s="508"/>
      <c r="HC53" s="508"/>
      <c r="HD53" s="508"/>
      <c r="HE53" s="508"/>
      <c r="HF53" s="508"/>
      <c r="HG53" s="508"/>
      <c r="HH53" s="508"/>
      <c r="HI53" s="508"/>
      <c r="HJ53" s="508"/>
      <c r="HK53" s="508"/>
      <c r="HL53" s="508"/>
      <c r="HM53" s="508"/>
      <c r="HN53" s="508"/>
      <c r="HO53" s="508"/>
      <c r="HP53" s="508"/>
      <c r="HQ53" s="508"/>
      <c r="HR53" s="508"/>
      <c r="HS53" s="508"/>
      <c r="HT53" s="508"/>
      <c r="HU53" s="508"/>
      <c r="HV53" s="508"/>
      <c r="HW53" s="508"/>
      <c r="HX53" s="508"/>
      <c r="HY53" s="508"/>
      <c r="HZ53" s="508"/>
    </row>
    <row r="54" s="556" customFormat="1" ht="24" customHeight="1" spans="1:234">
      <c r="A54" s="508"/>
      <c r="B54" s="508"/>
      <c r="C54" s="508"/>
      <c r="D54" s="508"/>
      <c r="E54" s="508"/>
      <c r="F54" s="525"/>
      <c r="G54" s="508"/>
      <c r="H54" s="508"/>
      <c r="I54" s="508"/>
      <c r="J54" s="508"/>
      <c r="K54" s="508"/>
      <c r="L54" s="508"/>
      <c r="M54" s="508"/>
      <c r="N54" s="508"/>
      <c r="O54" s="508"/>
      <c r="P54" s="508"/>
      <c r="Q54" s="508"/>
      <c r="R54" s="508"/>
      <c r="S54" s="508"/>
      <c r="T54" s="508"/>
      <c r="U54" s="508"/>
      <c r="V54" s="508"/>
      <c r="W54" s="508"/>
      <c r="X54" s="508"/>
      <c r="Y54" s="508"/>
      <c r="Z54" s="508"/>
      <c r="AA54" s="508"/>
      <c r="AB54" s="508"/>
      <c r="AC54" s="508"/>
      <c r="AD54" s="508"/>
      <c r="AE54" s="508"/>
      <c r="AF54" s="508"/>
      <c r="AG54" s="508"/>
      <c r="AH54" s="508"/>
      <c r="AI54" s="508"/>
      <c r="AJ54" s="508"/>
      <c r="AK54" s="508"/>
      <c r="AL54" s="508"/>
      <c r="AM54" s="508"/>
      <c r="AN54" s="508"/>
      <c r="AO54" s="508"/>
      <c r="AP54" s="508"/>
      <c r="AQ54" s="508"/>
      <c r="AR54" s="508"/>
      <c r="AS54" s="508"/>
      <c r="AT54" s="508"/>
      <c r="AU54" s="508"/>
      <c r="AV54" s="508"/>
      <c r="AW54" s="508"/>
      <c r="AX54" s="508"/>
      <c r="AY54" s="508"/>
      <c r="AZ54" s="508"/>
      <c r="BA54" s="508"/>
      <c r="BB54" s="508"/>
      <c r="BC54" s="508"/>
      <c r="BD54" s="508"/>
      <c r="BE54" s="508"/>
      <c r="BF54" s="508"/>
      <c r="BG54" s="508"/>
      <c r="BH54" s="508"/>
      <c r="BI54" s="508"/>
      <c r="BJ54" s="508"/>
      <c r="BK54" s="508"/>
      <c r="BL54" s="508"/>
      <c r="BM54" s="508"/>
      <c r="BN54" s="508"/>
      <c r="BO54" s="508"/>
      <c r="BP54" s="508"/>
      <c r="BQ54" s="508"/>
      <c r="BR54" s="508"/>
      <c r="BS54" s="508"/>
      <c r="BT54" s="508"/>
      <c r="BU54" s="508"/>
      <c r="BV54" s="508"/>
      <c r="BW54" s="508"/>
      <c r="BX54" s="508"/>
      <c r="BY54" s="508"/>
      <c r="BZ54" s="508"/>
      <c r="CA54" s="508"/>
      <c r="CB54" s="508"/>
      <c r="CC54" s="508"/>
      <c r="CD54" s="508"/>
      <c r="CE54" s="508"/>
      <c r="CF54" s="508"/>
      <c r="CG54" s="508"/>
      <c r="CH54" s="508"/>
      <c r="CI54" s="508"/>
      <c r="CJ54" s="508"/>
      <c r="CK54" s="508"/>
      <c r="CL54" s="508"/>
      <c r="CM54" s="508"/>
      <c r="CN54" s="508"/>
      <c r="CO54" s="508"/>
      <c r="CP54" s="508"/>
      <c r="CQ54" s="508"/>
      <c r="CR54" s="508"/>
      <c r="CS54" s="508"/>
      <c r="CT54" s="508"/>
      <c r="CU54" s="508"/>
      <c r="CV54" s="508"/>
      <c r="CW54" s="508"/>
      <c r="CX54" s="508"/>
      <c r="CY54" s="508"/>
      <c r="CZ54" s="508"/>
      <c r="DA54" s="508"/>
      <c r="DB54" s="508"/>
      <c r="DC54" s="508"/>
      <c r="DD54" s="508"/>
      <c r="DE54" s="508"/>
      <c r="DF54" s="508"/>
      <c r="DG54" s="508"/>
      <c r="DH54" s="508"/>
      <c r="DI54" s="508"/>
      <c r="DJ54" s="508"/>
      <c r="DK54" s="508"/>
      <c r="DL54" s="508"/>
      <c r="DM54" s="508"/>
      <c r="DN54" s="508"/>
      <c r="DO54" s="508"/>
      <c r="DP54" s="508"/>
      <c r="DQ54" s="508"/>
      <c r="DR54" s="508"/>
      <c r="DS54" s="508"/>
      <c r="DT54" s="508"/>
      <c r="DU54" s="508"/>
      <c r="DV54" s="508"/>
      <c r="DW54" s="508"/>
      <c r="DX54" s="508"/>
      <c r="DY54" s="508"/>
      <c r="DZ54" s="508"/>
      <c r="EA54" s="508"/>
      <c r="EB54" s="508"/>
      <c r="EC54" s="508"/>
      <c r="ED54" s="508"/>
      <c r="EE54" s="508"/>
      <c r="EF54" s="508"/>
      <c r="EG54" s="508"/>
      <c r="EH54" s="508"/>
      <c r="EI54" s="508"/>
      <c r="EJ54" s="508"/>
      <c r="EK54" s="508"/>
      <c r="EL54" s="508"/>
      <c r="EM54" s="508"/>
      <c r="EN54" s="508"/>
      <c r="EO54" s="508"/>
      <c r="EP54" s="508"/>
      <c r="EQ54" s="508"/>
      <c r="ER54" s="508"/>
      <c r="ES54" s="508"/>
      <c r="ET54" s="508"/>
      <c r="EU54" s="508"/>
      <c r="EV54" s="508"/>
      <c r="EW54" s="508"/>
      <c r="EX54" s="508"/>
      <c r="EY54" s="508"/>
      <c r="EZ54" s="508"/>
      <c r="FA54" s="508"/>
      <c r="FB54" s="508"/>
      <c r="FC54" s="508"/>
      <c r="FD54" s="508"/>
      <c r="FE54" s="508"/>
      <c r="FF54" s="508"/>
      <c r="FG54" s="508"/>
      <c r="FH54" s="508"/>
      <c r="FI54" s="508"/>
      <c r="FJ54" s="508"/>
      <c r="FK54" s="508"/>
      <c r="FL54" s="508"/>
      <c r="FM54" s="508"/>
      <c r="FN54" s="508"/>
      <c r="FO54" s="508"/>
      <c r="FP54" s="508"/>
      <c r="FQ54" s="508"/>
      <c r="FR54" s="508"/>
      <c r="FS54" s="508"/>
      <c r="FT54" s="508"/>
      <c r="FU54" s="508"/>
      <c r="FV54" s="508"/>
      <c r="FW54" s="508"/>
      <c r="FX54" s="508"/>
      <c r="FY54" s="508"/>
      <c r="FZ54" s="508"/>
      <c r="GA54" s="508"/>
      <c r="GB54" s="508"/>
      <c r="GC54" s="508"/>
      <c r="GD54" s="508"/>
      <c r="GE54" s="508"/>
      <c r="GF54" s="508"/>
      <c r="GG54" s="508"/>
      <c r="GH54" s="508"/>
      <c r="GI54" s="508"/>
      <c r="GJ54" s="508"/>
      <c r="GK54" s="508"/>
      <c r="GL54" s="508"/>
      <c r="GM54" s="508"/>
      <c r="GN54" s="508"/>
      <c r="GO54" s="508"/>
      <c r="GP54" s="508"/>
      <c r="GQ54" s="508"/>
      <c r="GR54" s="508"/>
      <c r="GS54" s="508"/>
      <c r="GT54" s="508"/>
      <c r="GU54" s="508"/>
      <c r="GV54" s="508"/>
      <c r="GW54" s="508"/>
      <c r="GX54" s="508"/>
      <c r="GY54" s="508"/>
      <c r="GZ54" s="508"/>
      <c r="HA54" s="508"/>
      <c r="HB54" s="508"/>
      <c r="HC54" s="508"/>
      <c r="HD54" s="508"/>
      <c r="HE54" s="508"/>
      <c r="HF54" s="508"/>
      <c r="HG54" s="508"/>
      <c r="HH54" s="508"/>
      <c r="HI54" s="508"/>
      <c r="HJ54" s="508"/>
      <c r="HK54" s="508"/>
      <c r="HL54" s="508"/>
      <c r="HM54" s="508"/>
      <c r="HN54" s="508"/>
      <c r="HO54" s="508"/>
      <c r="HP54" s="508"/>
      <c r="HQ54" s="508"/>
      <c r="HR54" s="508"/>
      <c r="HS54" s="508"/>
      <c r="HT54" s="508"/>
      <c r="HU54" s="508"/>
      <c r="HV54" s="508"/>
      <c r="HW54" s="508"/>
      <c r="HX54" s="508"/>
      <c r="HY54" s="508"/>
      <c r="HZ54" s="508"/>
    </row>
    <row r="55" s="556" customFormat="1" ht="24" customHeight="1" spans="1:234">
      <c r="A55" s="508"/>
      <c r="B55" s="508"/>
      <c r="C55" s="508"/>
      <c r="D55" s="508"/>
      <c r="E55" s="508"/>
      <c r="F55" s="525"/>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8"/>
      <c r="AJ55" s="508"/>
      <c r="AK55" s="508"/>
      <c r="AL55" s="508"/>
      <c r="AM55" s="508"/>
      <c r="AN55" s="508"/>
      <c r="AO55" s="508"/>
      <c r="AP55" s="508"/>
      <c r="AQ55" s="508"/>
      <c r="AR55" s="508"/>
      <c r="AS55" s="508"/>
      <c r="AT55" s="508"/>
      <c r="AU55" s="508"/>
      <c r="AV55" s="508"/>
      <c r="AW55" s="508"/>
      <c r="AX55" s="508"/>
      <c r="AY55" s="508"/>
      <c r="AZ55" s="508"/>
      <c r="BA55" s="508"/>
      <c r="BB55" s="508"/>
      <c r="BC55" s="508"/>
      <c r="BD55" s="508"/>
      <c r="BE55" s="508"/>
      <c r="BF55" s="508"/>
      <c r="BG55" s="508"/>
      <c r="BH55" s="508"/>
      <c r="BI55" s="508"/>
      <c r="BJ55" s="508"/>
      <c r="BK55" s="508"/>
      <c r="BL55" s="508"/>
      <c r="BM55" s="508"/>
      <c r="BN55" s="508"/>
      <c r="BO55" s="508"/>
      <c r="BP55" s="508"/>
      <c r="BQ55" s="508"/>
      <c r="BR55" s="508"/>
      <c r="BS55" s="508"/>
      <c r="BT55" s="508"/>
      <c r="BU55" s="508"/>
      <c r="BV55" s="508"/>
      <c r="BW55" s="508"/>
      <c r="BX55" s="508"/>
      <c r="BY55" s="508"/>
      <c r="BZ55" s="508"/>
      <c r="CA55" s="508"/>
      <c r="CB55" s="508"/>
      <c r="CC55" s="508"/>
      <c r="CD55" s="508"/>
      <c r="CE55" s="508"/>
      <c r="CF55" s="508"/>
      <c r="CG55" s="508"/>
      <c r="CH55" s="508"/>
      <c r="CI55" s="508"/>
      <c r="CJ55" s="508"/>
      <c r="CK55" s="508"/>
      <c r="CL55" s="508"/>
      <c r="CM55" s="508"/>
      <c r="CN55" s="508"/>
      <c r="CO55" s="508"/>
      <c r="CP55" s="508"/>
      <c r="CQ55" s="508"/>
      <c r="CR55" s="508"/>
      <c r="CS55" s="508"/>
      <c r="CT55" s="508"/>
      <c r="CU55" s="508"/>
      <c r="CV55" s="508"/>
      <c r="CW55" s="508"/>
      <c r="CX55" s="508"/>
      <c r="CY55" s="508"/>
      <c r="CZ55" s="508"/>
      <c r="DA55" s="508"/>
      <c r="DB55" s="508"/>
      <c r="DC55" s="508"/>
      <c r="DD55" s="508"/>
      <c r="DE55" s="508"/>
      <c r="DF55" s="508"/>
      <c r="DG55" s="508"/>
      <c r="DH55" s="508"/>
      <c r="DI55" s="508"/>
      <c r="DJ55" s="508"/>
      <c r="DK55" s="508"/>
      <c r="DL55" s="508"/>
      <c r="DM55" s="508"/>
      <c r="DN55" s="508"/>
      <c r="DO55" s="508"/>
      <c r="DP55" s="508"/>
      <c r="DQ55" s="508"/>
      <c r="DR55" s="508"/>
      <c r="DS55" s="508"/>
      <c r="DT55" s="508"/>
      <c r="DU55" s="508"/>
      <c r="DV55" s="508"/>
      <c r="DW55" s="508"/>
      <c r="DX55" s="508"/>
      <c r="DY55" s="508"/>
      <c r="DZ55" s="508"/>
      <c r="EA55" s="508"/>
      <c r="EB55" s="508"/>
      <c r="EC55" s="508"/>
      <c r="ED55" s="508"/>
      <c r="EE55" s="508"/>
      <c r="EF55" s="508"/>
      <c r="EG55" s="508"/>
      <c r="EH55" s="508"/>
      <c r="EI55" s="508"/>
      <c r="EJ55" s="508"/>
      <c r="EK55" s="508"/>
      <c r="EL55" s="508"/>
      <c r="EM55" s="508"/>
      <c r="EN55" s="508"/>
      <c r="EO55" s="508"/>
      <c r="EP55" s="508"/>
      <c r="EQ55" s="508"/>
      <c r="ER55" s="508"/>
      <c r="ES55" s="508"/>
      <c r="ET55" s="508"/>
      <c r="EU55" s="508"/>
      <c r="EV55" s="508"/>
      <c r="EW55" s="508"/>
      <c r="EX55" s="508"/>
      <c r="EY55" s="508"/>
      <c r="EZ55" s="508"/>
      <c r="FA55" s="508"/>
      <c r="FB55" s="508"/>
      <c r="FC55" s="508"/>
      <c r="FD55" s="508"/>
      <c r="FE55" s="508"/>
      <c r="FF55" s="508"/>
      <c r="FG55" s="508"/>
      <c r="FH55" s="508"/>
      <c r="FI55" s="508"/>
      <c r="FJ55" s="508"/>
      <c r="FK55" s="508"/>
      <c r="FL55" s="508"/>
      <c r="FM55" s="508"/>
      <c r="FN55" s="508"/>
      <c r="FO55" s="508"/>
      <c r="FP55" s="508"/>
      <c r="FQ55" s="508"/>
      <c r="FR55" s="508"/>
      <c r="FS55" s="508"/>
      <c r="FT55" s="508"/>
      <c r="FU55" s="508"/>
      <c r="FV55" s="508"/>
      <c r="FW55" s="508"/>
      <c r="FX55" s="508"/>
      <c r="FY55" s="508"/>
      <c r="FZ55" s="508"/>
      <c r="GA55" s="508"/>
      <c r="GB55" s="508"/>
      <c r="GC55" s="508"/>
      <c r="GD55" s="508"/>
      <c r="GE55" s="508"/>
      <c r="GF55" s="508"/>
      <c r="GG55" s="508"/>
      <c r="GH55" s="508"/>
      <c r="GI55" s="508"/>
      <c r="GJ55" s="508"/>
      <c r="GK55" s="508"/>
      <c r="GL55" s="508"/>
      <c r="GM55" s="508"/>
      <c r="GN55" s="508"/>
      <c r="GO55" s="508"/>
      <c r="GP55" s="508"/>
      <c r="GQ55" s="508"/>
      <c r="GR55" s="508"/>
      <c r="GS55" s="508"/>
      <c r="GT55" s="508"/>
      <c r="GU55" s="508"/>
      <c r="GV55" s="508"/>
      <c r="GW55" s="508"/>
      <c r="GX55" s="508"/>
      <c r="GY55" s="508"/>
      <c r="GZ55" s="508"/>
      <c r="HA55" s="508"/>
      <c r="HB55" s="508"/>
      <c r="HC55" s="508"/>
      <c r="HD55" s="508"/>
      <c r="HE55" s="508"/>
      <c r="HF55" s="508"/>
      <c r="HG55" s="508"/>
      <c r="HH55" s="508"/>
      <c r="HI55" s="508"/>
      <c r="HJ55" s="508"/>
      <c r="HK55" s="508"/>
      <c r="HL55" s="508"/>
      <c r="HM55" s="508"/>
      <c r="HN55" s="508"/>
      <c r="HO55" s="508"/>
      <c r="HP55" s="508"/>
      <c r="HQ55" s="508"/>
      <c r="HR55" s="508"/>
      <c r="HS55" s="508"/>
      <c r="HT55" s="508"/>
      <c r="HU55" s="508"/>
      <c r="HV55" s="508"/>
      <c r="HW55" s="508"/>
      <c r="HX55" s="508"/>
      <c r="HY55" s="508"/>
      <c r="HZ55" s="508"/>
    </row>
    <row r="56" s="556" customFormat="1" ht="24" customHeight="1" spans="1:234">
      <c r="A56" s="508"/>
      <c r="B56" s="508"/>
      <c r="C56" s="508"/>
      <c r="D56" s="508"/>
      <c r="E56" s="508"/>
      <c r="F56" s="525"/>
      <c r="G56" s="508"/>
      <c r="H56" s="508"/>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8"/>
      <c r="AY56" s="508"/>
      <c r="AZ56" s="508"/>
      <c r="BA56" s="508"/>
      <c r="BB56" s="508"/>
      <c r="BC56" s="508"/>
      <c r="BD56" s="508"/>
      <c r="BE56" s="508"/>
      <c r="BF56" s="508"/>
      <c r="BG56" s="508"/>
      <c r="BH56" s="508"/>
      <c r="BI56" s="508"/>
      <c r="BJ56" s="508"/>
      <c r="BK56" s="508"/>
      <c r="BL56" s="508"/>
      <c r="BM56" s="508"/>
      <c r="BN56" s="508"/>
      <c r="BO56" s="508"/>
      <c r="BP56" s="508"/>
      <c r="BQ56" s="508"/>
      <c r="BR56" s="508"/>
      <c r="BS56" s="508"/>
      <c r="BT56" s="508"/>
      <c r="BU56" s="508"/>
      <c r="BV56" s="508"/>
      <c r="BW56" s="508"/>
      <c r="BX56" s="508"/>
      <c r="BY56" s="508"/>
      <c r="BZ56" s="508"/>
      <c r="CA56" s="508"/>
      <c r="CB56" s="508"/>
      <c r="CC56" s="508"/>
      <c r="CD56" s="508"/>
      <c r="CE56" s="508"/>
      <c r="CF56" s="508"/>
      <c r="CG56" s="508"/>
      <c r="CH56" s="508"/>
      <c r="CI56" s="508"/>
      <c r="CJ56" s="508"/>
      <c r="CK56" s="508"/>
      <c r="CL56" s="508"/>
      <c r="CM56" s="508"/>
      <c r="CN56" s="508"/>
      <c r="CO56" s="508"/>
      <c r="CP56" s="508"/>
      <c r="CQ56" s="508"/>
      <c r="CR56" s="508"/>
      <c r="CS56" s="508"/>
      <c r="CT56" s="508"/>
      <c r="CU56" s="508"/>
      <c r="CV56" s="508"/>
      <c r="CW56" s="508"/>
      <c r="CX56" s="508"/>
      <c r="CY56" s="508"/>
      <c r="CZ56" s="508"/>
      <c r="DA56" s="508"/>
      <c r="DB56" s="508"/>
      <c r="DC56" s="508"/>
      <c r="DD56" s="508"/>
      <c r="DE56" s="508"/>
      <c r="DF56" s="508"/>
      <c r="DG56" s="508"/>
      <c r="DH56" s="508"/>
      <c r="DI56" s="508"/>
      <c r="DJ56" s="508"/>
      <c r="DK56" s="508"/>
      <c r="DL56" s="508"/>
      <c r="DM56" s="508"/>
      <c r="DN56" s="508"/>
      <c r="DO56" s="508"/>
      <c r="DP56" s="508"/>
      <c r="DQ56" s="508"/>
      <c r="DR56" s="508"/>
      <c r="DS56" s="508"/>
      <c r="DT56" s="508"/>
      <c r="DU56" s="508"/>
      <c r="DV56" s="508"/>
      <c r="DW56" s="508"/>
      <c r="DX56" s="508"/>
      <c r="DY56" s="508"/>
      <c r="DZ56" s="508"/>
      <c r="EA56" s="508"/>
      <c r="EB56" s="508"/>
      <c r="EC56" s="508"/>
      <c r="ED56" s="508"/>
      <c r="EE56" s="508"/>
      <c r="EF56" s="508"/>
      <c r="EG56" s="508"/>
      <c r="EH56" s="508"/>
      <c r="EI56" s="508"/>
      <c r="EJ56" s="508"/>
      <c r="EK56" s="508"/>
      <c r="EL56" s="508"/>
      <c r="EM56" s="508"/>
      <c r="EN56" s="508"/>
      <c r="EO56" s="508"/>
      <c r="EP56" s="508"/>
      <c r="EQ56" s="508"/>
      <c r="ER56" s="508"/>
      <c r="ES56" s="508"/>
      <c r="ET56" s="508"/>
      <c r="EU56" s="508"/>
      <c r="EV56" s="508"/>
      <c r="EW56" s="508"/>
      <c r="EX56" s="508"/>
      <c r="EY56" s="508"/>
      <c r="EZ56" s="508"/>
      <c r="FA56" s="508"/>
      <c r="FB56" s="508"/>
      <c r="FC56" s="508"/>
      <c r="FD56" s="508"/>
      <c r="FE56" s="508"/>
      <c r="FF56" s="508"/>
      <c r="FG56" s="508"/>
      <c r="FH56" s="508"/>
      <c r="FI56" s="508"/>
      <c r="FJ56" s="508"/>
      <c r="FK56" s="508"/>
      <c r="FL56" s="508"/>
      <c r="FM56" s="508"/>
      <c r="FN56" s="508"/>
      <c r="FO56" s="508"/>
      <c r="FP56" s="508"/>
      <c r="FQ56" s="508"/>
      <c r="FR56" s="508"/>
      <c r="FS56" s="508"/>
      <c r="FT56" s="508"/>
      <c r="FU56" s="508"/>
      <c r="FV56" s="508"/>
      <c r="FW56" s="508"/>
      <c r="FX56" s="508"/>
      <c r="FY56" s="508"/>
      <c r="FZ56" s="508"/>
      <c r="GA56" s="508"/>
      <c r="GB56" s="508"/>
      <c r="GC56" s="508"/>
      <c r="GD56" s="508"/>
      <c r="GE56" s="508"/>
      <c r="GF56" s="508"/>
      <c r="GG56" s="508"/>
      <c r="GH56" s="508"/>
      <c r="GI56" s="508"/>
      <c r="GJ56" s="508"/>
      <c r="GK56" s="508"/>
      <c r="GL56" s="508"/>
      <c r="GM56" s="508"/>
      <c r="GN56" s="508"/>
      <c r="GO56" s="508"/>
      <c r="GP56" s="508"/>
      <c r="GQ56" s="508"/>
      <c r="GR56" s="508"/>
      <c r="GS56" s="508"/>
      <c r="GT56" s="508"/>
      <c r="GU56" s="508"/>
      <c r="GV56" s="508"/>
      <c r="GW56" s="508"/>
      <c r="GX56" s="508"/>
      <c r="GY56" s="508"/>
      <c r="GZ56" s="508"/>
      <c r="HA56" s="508"/>
      <c r="HB56" s="508"/>
      <c r="HC56" s="508"/>
      <c r="HD56" s="508"/>
      <c r="HE56" s="508"/>
      <c r="HF56" s="508"/>
      <c r="HG56" s="508"/>
      <c r="HH56" s="508"/>
      <c r="HI56" s="508"/>
      <c r="HJ56" s="508"/>
      <c r="HK56" s="508"/>
      <c r="HL56" s="508"/>
      <c r="HM56" s="508"/>
      <c r="HN56" s="508"/>
      <c r="HO56" s="508"/>
      <c r="HP56" s="508"/>
      <c r="HQ56" s="508"/>
      <c r="HR56" s="508"/>
      <c r="HS56" s="508"/>
      <c r="HT56" s="508"/>
      <c r="HU56" s="508"/>
      <c r="HV56" s="508"/>
      <c r="HW56" s="508"/>
      <c r="HX56" s="508"/>
      <c r="HY56" s="508"/>
      <c r="HZ56" s="508"/>
    </row>
    <row r="57" s="556" customFormat="1" ht="24" customHeight="1" spans="1:234">
      <c r="A57" s="508"/>
      <c r="B57" s="508"/>
      <c r="C57" s="508"/>
      <c r="D57" s="508"/>
      <c r="E57" s="508"/>
      <c r="F57" s="525"/>
      <c r="G57" s="508"/>
      <c r="H57" s="508"/>
      <c r="I57" s="508"/>
      <c r="J57" s="508"/>
      <c r="K57" s="508"/>
      <c r="L57" s="508"/>
      <c r="M57" s="508"/>
      <c r="N57" s="508"/>
      <c r="O57" s="508"/>
      <c r="P57" s="508"/>
      <c r="Q57" s="508"/>
      <c r="R57" s="508"/>
      <c r="S57" s="508"/>
      <c r="T57" s="508"/>
      <c r="U57" s="508"/>
      <c r="V57" s="508"/>
      <c r="W57" s="508"/>
      <c r="X57" s="508"/>
      <c r="Y57" s="508"/>
      <c r="Z57" s="508"/>
      <c r="AA57" s="508"/>
      <c r="AB57" s="508"/>
      <c r="AC57" s="508"/>
      <c r="AD57" s="508"/>
      <c r="AE57" s="508"/>
      <c r="AF57" s="508"/>
      <c r="AG57" s="508"/>
      <c r="AH57" s="508"/>
      <c r="AI57" s="508"/>
      <c r="AJ57" s="508"/>
      <c r="AK57" s="508"/>
      <c r="AL57" s="508"/>
      <c r="AM57" s="508"/>
      <c r="AN57" s="508"/>
      <c r="AO57" s="508"/>
      <c r="AP57" s="508"/>
      <c r="AQ57" s="508"/>
      <c r="AR57" s="508"/>
      <c r="AS57" s="508"/>
      <c r="AT57" s="508"/>
      <c r="AU57" s="508"/>
      <c r="AV57" s="508"/>
      <c r="AW57" s="508"/>
      <c r="AX57" s="508"/>
      <c r="AY57" s="508"/>
      <c r="AZ57" s="508"/>
      <c r="BA57" s="508"/>
      <c r="BB57" s="508"/>
      <c r="BC57" s="508"/>
      <c r="BD57" s="508"/>
      <c r="BE57" s="508"/>
      <c r="BF57" s="508"/>
      <c r="BG57" s="508"/>
      <c r="BH57" s="508"/>
      <c r="BI57" s="508"/>
      <c r="BJ57" s="508"/>
      <c r="BK57" s="508"/>
      <c r="BL57" s="508"/>
      <c r="BM57" s="508"/>
      <c r="BN57" s="508"/>
      <c r="BO57" s="508"/>
      <c r="BP57" s="508"/>
      <c r="BQ57" s="508"/>
      <c r="BR57" s="508"/>
      <c r="BS57" s="508"/>
      <c r="BT57" s="508"/>
      <c r="BU57" s="508"/>
      <c r="BV57" s="508"/>
      <c r="BW57" s="508"/>
      <c r="BX57" s="508"/>
      <c r="BY57" s="508"/>
      <c r="BZ57" s="508"/>
      <c r="CA57" s="508"/>
      <c r="CB57" s="508"/>
      <c r="CC57" s="508"/>
      <c r="CD57" s="508"/>
      <c r="CE57" s="508"/>
      <c r="CF57" s="508"/>
      <c r="CG57" s="508"/>
      <c r="CH57" s="508"/>
      <c r="CI57" s="508"/>
      <c r="CJ57" s="508"/>
      <c r="CK57" s="508"/>
      <c r="CL57" s="508"/>
      <c r="CM57" s="508"/>
      <c r="CN57" s="508"/>
      <c r="CO57" s="508"/>
      <c r="CP57" s="508"/>
      <c r="CQ57" s="508"/>
      <c r="CR57" s="508"/>
      <c r="CS57" s="508"/>
      <c r="CT57" s="508"/>
      <c r="CU57" s="508"/>
      <c r="CV57" s="508"/>
      <c r="CW57" s="508"/>
      <c r="CX57" s="508"/>
      <c r="CY57" s="508"/>
      <c r="CZ57" s="508"/>
      <c r="DA57" s="508"/>
      <c r="DB57" s="508"/>
      <c r="DC57" s="508"/>
      <c r="DD57" s="508"/>
      <c r="DE57" s="508"/>
      <c r="DF57" s="508"/>
      <c r="DG57" s="508"/>
      <c r="DH57" s="508"/>
      <c r="DI57" s="508"/>
      <c r="DJ57" s="508"/>
      <c r="DK57" s="508"/>
      <c r="DL57" s="508"/>
      <c r="DM57" s="508"/>
      <c r="DN57" s="508"/>
      <c r="DO57" s="508"/>
      <c r="DP57" s="508"/>
      <c r="DQ57" s="508"/>
      <c r="DR57" s="508"/>
      <c r="DS57" s="508"/>
      <c r="DT57" s="508"/>
      <c r="DU57" s="508"/>
      <c r="DV57" s="508"/>
      <c r="DW57" s="508"/>
      <c r="DX57" s="508"/>
      <c r="DY57" s="508"/>
      <c r="DZ57" s="508"/>
      <c r="EA57" s="508"/>
      <c r="EB57" s="508"/>
      <c r="EC57" s="508"/>
      <c r="ED57" s="508"/>
      <c r="EE57" s="508"/>
      <c r="EF57" s="508"/>
      <c r="EG57" s="508"/>
      <c r="EH57" s="508"/>
      <c r="EI57" s="508"/>
      <c r="EJ57" s="508"/>
      <c r="EK57" s="508"/>
      <c r="EL57" s="508"/>
      <c r="EM57" s="508"/>
      <c r="EN57" s="508"/>
      <c r="EO57" s="508"/>
      <c r="EP57" s="508"/>
      <c r="EQ57" s="508"/>
      <c r="ER57" s="508"/>
      <c r="ES57" s="508"/>
      <c r="ET57" s="508"/>
      <c r="EU57" s="508"/>
      <c r="EV57" s="508"/>
      <c r="EW57" s="508"/>
      <c r="EX57" s="508"/>
      <c r="EY57" s="508"/>
      <c r="EZ57" s="508"/>
      <c r="FA57" s="508"/>
      <c r="FB57" s="508"/>
      <c r="FC57" s="508"/>
      <c r="FD57" s="508"/>
      <c r="FE57" s="508"/>
      <c r="FF57" s="508"/>
      <c r="FG57" s="508"/>
      <c r="FH57" s="508"/>
      <c r="FI57" s="508"/>
      <c r="FJ57" s="508"/>
      <c r="FK57" s="508"/>
      <c r="FL57" s="508"/>
      <c r="FM57" s="508"/>
      <c r="FN57" s="508"/>
      <c r="FO57" s="508"/>
      <c r="FP57" s="508"/>
      <c r="FQ57" s="508"/>
      <c r="FR57" s="508"/>
      <c r="FS57" s="508"/>
      <c r="FT57" s="508"/>
      <c r="FU57" s="508"/>
      <c r="FV57" s="508"/>
      <c r="FW57" s="508"/>
      <c r="FX57" s="508"/>
      <c r="FY57" s="508"/>
      <c r="FZ57" s="508"/>
      <c r="GA57" s="508"/>
      <c r="GB57" s="508"/>
      <c r="GC57" s="508"/>
      <c r="GD57" s="508"/>
      <c r="GE57" s="508"/>
      <c r="GF57" s="508"/>
      <c r="GG57" s="508"/>
      <c r="GH57" s="508"/>
      <c r="GI57" s="508"/>
      <c r="GJ57" s="508"/>
      <c r="GK57" s="508"/>
      <c r="GL57" s="508"/>
      <c r="GM57" s="508"/>
      <c r="GN57" s="508"/>
      <c r="GO57" s="508"/>
      <c r="GP57" s="508"/>
      <c r="GQ57" s="508"/>
      <c r="GR57" s="508"/>
      <c r="GS57" s="508"/>
      <c r="GT57" s="508"/>
      <c r="GU57" s="508"/>
      <c r="GV57" s="508"/>
      <c r="GW57" s="508"/>
      <c r="GX57" s="508"/>
      <c r="GY57" s="508"/>
      <c r="GZ57" s="508"/>
      <c r="HA57" s="508"/>
      <c r="HB57" s="508"/>
      <c r="HC57" s="508"/>
      <c r="HD57" s="508"/>
      <c r="HE57" s="508"/>
      <c r="HF57" s="508"/>
      <c r="HG57" s="508"/>
      <c r="HH57" s="508"/>
      <c r="HI57" s="508"/>
      <c r="HJ57" s="508"/>
      <c r="HK57" s="508"/>
      <c r="HL57" s="508"/>
      <c r="HM57" s="508"/>
      <c r="HN57" s="508"/>
      <c r="HO57" s="508"/>
      <c r="HP57" s="508"/>
      <c r="HQ57" s="508"/>
      <c r="HR57" s="508"/>
      <c r="HS57" s="508"/>
      <c r="HT57" s="508"/>
      <c r="HU57" s="508"/>
      <c r="HV57" s="508"/>
      <c r="HW57" s="508"/>
      <c r="HX57" s="508"/>
      <c r="HY57" s="508"/>
      <c r="HZ57" s="508"/>
    </row>
    <row r="58" s="556" customFormat="1" ht="24" customHeight="1" spans="1:234">
      <c r="A58" s="508"/>
      <c r="B58" s="508"/>
      <c r="C58" s="508"/>
      <c r="D58" s="508"/>
      <c r="E58" s="508"/>
      <c r="F58" s="525"/>
      <c r="G58" s="508"/>
      <c r="H58" s="508"/>
      <c r="I58" s="508"/>
      <c r="J58" s="508"/>
      <c r="K58" s="508"/>
      <c r="L58" s="508"/>
      <c r="M58" s="508"/>
      <c r="N58" s="508"/>
      <c r="O58" s="508"/>
      <c r="P58" s="508"/>
      <c r="Q58" s="508"/>
      <c r="R58" s="508"/>
      <c r="S58" s="508"/>
      <c r="T58" s="508"/>
      <c r="U58" s="508"/>
      <c r="V58" s="508"/>
      <c r="W58" s="508"/>
      <c r="X58" s="508"/>
      <c r="Y58" s="508"/>
      <c r="Z58" s="508"/>
      <c r="AA58" s="508"/>
      <c r="AB58" s="508"/>
      <c r="AC58" s="508"/>
      <c r="AD58" s="508"/>
      <c r="AE58" s="508"/>
      <c r="AF58" s="508"/>
      <c r="AG58" s="508"/>
      <c r="AH58" s="508"/>
      <c r="AI58" s="508"/>
      <c r="AJ58" s="508"/>
      <c r="AK58" s="508"/>
      <c r="AL58" s="508"/>
      <c r="AM58" s="508"/>
      <c r="AN58" s="508"/>
      <c r="AO58" s="508"/>
      <c r="AP58" s="508"/>
      <c r="AQ58" s="508"/>
      <c r="AR58" s="508"/>
      <c r="AS58" s="508"/>
      <c r="AT58" s="508"/>
      <c r="AU58" s="508"/>
      <c r="AV58" s="508"/>
      <c r="AW58" s="508"/>
      <c r="AX58" s="508"/>
      <c r="AY58" s="508"/>
      <c r="AZ58" s="508"/>
      <c r="BA58" s="508"/>
      <c r="BB58" s="508"/>
      <c r="BC58" s="508"/>
      <c r="BD58" s="508"/>
      <c r="BE58" s="508"/>
      <c r="BF58" s="508"/>
      <c r="BG58" s="508"/>
      <c r="BH58" s="508"/>
      <c r="BI58" s="508"/>
      <c r="BJ58" s="508"/>
      <c r="BK58" s="508"/>
      <c r="BL58" s="508"/>
      <c r="BM58" s="508"/>
      <c r="BN58" s="508"/>
      <c r="BO58" s="508"/>
      <c r="BP58" s="508"/>
      <c r="BQ58" s="508"/>
      <c r="BR58" s="508"/>
      <c r="BS58" s="508"/>
      <c r="BT58" s="508"/>
      <c r="BU58" s="508"/>
      <c r="BV58" s="508"/>
      <c r="BW58" s="508"/>
      <c r="BX58" s="508"/>
      <c r="BY58" s="508"/>
      <c r="BZ58" s="508"/>
      <c r="CA58" s="508"/>
      <c r="CB58" s="508"/>
      <c r="CC58" s="508"/>
      <c r="CD58" s="508"/>
      <c r="CE58" s="508"/>
      <c r="CF58" s="508"/>
      <c r="CG58" s="508"/>
      <c r="CH58" s="508"/>
      <c r="CI58" s="508"/>
      <c r="CJ58" s="508"/>
      <c r="CK58" s="508"/>
      <c r="CL58" s="508"/>
      <c r="CM58" s="508"/>
      <c r="CN58" s="508"/>
      <c r="CO58" s="508"/>
      <c r="CP58" s="508"/>
      <c r="CQ58" s="508"/>
      <c r="CR58" s="508"/>
      <c r="CS58" s="508"/>
      <c r="CT58" s="508"/>
      <c r="CU58" s="508"/>
      <c r="CV58" s="508"/>
      <c r="CW58" s="508"/>
      <c r="CX58" s="508"/>
      <c r="CY58" s="508"/>
      <c r="CZ58" s="508"/>
      <c r="DA58" s="508"/>
      <c r="DB58" s="508"/>
      <c r="DC58" s="508"/>
      <c r="DD58" s="508"/>
      <c r="DE58" s="508"/>
      <c r="DF58" s="508"/>
      <c r="DG58" s="508"/>
      <c r="DH58" s="508"/>
      <c r="DI58" s="508"/>
      <c r="DJ58" s="508"/>
      <c r="DK58" s="508"/>
      <c r="DL58" s="508"/>
      <c r="DM58" s="508"/>
      <c r="DN58" s="508"/>
      <c r="DO58" s="508"/>
      <c r="DP58" s="508"/>
      <c r="DQ58" s="508"/>
      <c r="DR58" s="508"/>
      <c r="DS58" s="508"/>
      <c r="DT58" s="508"/>
      <c r="DU58" s="508"/>
      <c r="DV58" s="508"/>
      <c r="DW58" s="508"/>
      <c r="DX58" s="508"/>
      <c r="DY58" s="508"/>
      <c r="DZ58" s="508"/>
      <c r="EA58" s="508"/>
      <c r="EB58" s="508"/>
      <c r="EC58" s="508"/>
      <c r="ED58" s="508"/>
      <c r="EE58" s="508"/>
      <c r="EF58" s="508"/>
      <c r="EG58" s="508"/>
      <c r="EH58" s="508"/>
      <c r="EI58" s="508"/>
      <c r="EJ58" s="508"/>
      <c r="EK58" s="508"/>
      <c r="EL58" s="508"/>
      <c r="EM58" s="508"/>
      <c r="EN58" s="508"/>
      <c r="EO58" s="508"/>
      <c r="EP58" s="508"/>
      <c r="EQ58" s="508"/>
      <c r="ER58" s="508"/>
      <c r="ES58" s="508"/>
      <c r="ET58" s="508"/>
      <c r="EU58" s="508"/>
      <c r="EV58" s="508"/>
      <c r="EW58" s="508"/>
      <c r="EX58" s="508"/>
      <c r="EY58" s="508"/>
      <c r="EZ58" s="508"/>
      <c r="FA58" s="508"/>
      <c r="FB58" s="508"/>
      <c r="FC58" s="508"/>
      <c r="FD58" s="508"/>
      <c r="FE58" s="508"/>
      <c r="FF58" s="508"/>
      <c r="FG58" s="508"/>
      <c r="FH58" s="508"/>
      <c r="FI58" s="508"/>
      <c r="FJ58" s="508"/>
      <c r="FK58" s="508"/>
      <c r="FL58" s="508"/>
      <c r="FM58" s="508"/>
      <c r="FN58" s="508"/>
      <c r="FO58" s="508"/>
      <c r="FP58" s="508"/>
      <c r="FQ58" s="508"/>
      <c r="FR58" s="508"/>
      <c r="FS58" s="508"/>
      <c r="FT58" s="508"/>
      <c r="FU58" s="508"/>
      <c r="FV58" s="508"/>
      <c r="FW58" s="508"/>
      <c r="FX58" s="508"/>
      <c r="FY58" s="508"/>
      <c r="FZ58" s="508"/>
      <c r="GA58" s="508"/>
      <c r="GB58" s="508"/>
      <c r="GC58" s="508"/>
      <c r="GD58" s="508"/>
      <c r="GE58" s="508"/>
      <c r="GF58" s="508"/>
      <c r="GG58" s="508"/>
      <c r="GH58" s="508"/>
      <c r="GI58" s="508"/>
      <c r="GJ58" s="508"/>
      <c r="GK58" s="508"/>
      <c r="GL58" s="508"/>
      <c r="GM58" s="508"/>
      <c r="GN58" s="508"/>
      <c r="GO58" s="508"/>
      <c r="GP58" s="508"/>
      <c r="GQ58" s="508"/>
      <c r="GR58" s="508"/>
      <c r="GS58" s="508"/>
      <c r="GT58" s="508"/>
      <c r="GU58" s="508"/>
      <c r="GV58" s="508"/>
      <c r="GW58" s="508"/>
      <c r="GX58" s="508"/>
      <c r="GY58" s="508"/>
      <c r="GZ58" s="508"/>
      <c r="HA58" s="508"/>
      <c r="HB58" s="508"/>
      <c r="HC58" s="508"/>
      <c r="HD58" s="508"/>
      <c r="HE58" s="508"/>
      <c r="HF58" s="508"/>
      <c r="HG58" s="508"/>
      <c r="HH58" s="508"/>
      <c r="HI58" s="508"/>
      <c r="HJ58" s="508"/>
      <c r="HK58" s="508"/>
      <c r="HL58" s="508"/>
      <c r="HM58" s="508"/>
      <c r="HN58" s="508"/>
      <c r="HO58" s="508"/>
      <c r="HP58" s="508"/>
      <c r="HQ58" s="508"/>
      <c r="HR58" s="508"/>
      <c r="HS58" s="508"/>
      <c r="HT58" s="508"/>
      <c r="HU58" s="508"/>
      <c r="HV58" s="508"/>
      <c r="HW58" s="508"/>
      <c r="HX58" s="508"/>
      <c r="HY58" s="508"/>
      <c r="HZ58" s="508"/>
    </row>
    <row r="59" s="556" customFormat="1" ht="24" customHeight="1" spans="1:234">
      <c r="A59" s="508"/>
      <c r="B59" s="508"/>
      <c r="C59" s="508"/>
      <c r="D59" s="508"/>
      <c r="E59" s="508"/>
      <c r="F59" s="525"/>
      <c r="G59" s="508"/>
      <c r="H59" s="508"/>
      <c r="I59" s="508"/>
      <c r="J59" s="508"/>
      <c r="K59" s="508"/>
      <c r="L59" s="508"/>
      <c r="M59" s="508"/>
      <c r="N59" s="508"/>
      <c r="O59" s="508"/>
      <c r="P59" s="508"/>
      <c r="Q59" s="508"/>
      <c r="R59" s="508"/>
      <c r="S59" s="508"/>
      <c r="T59" s="508"/>
      <c r="U59" s="508"/>
      <c r="V59" s="508"/>
      <c r="W59" s="508"/>
      <c r="X59" s="508"/>
      <c r="Y59" s="508"/>
      <c r="Z59" s="508"/>
      <c r="AA59" s="508"/>
      <c r="AB59" s="508"/>
      <c r="AC59" s="508"/>
      <c r="AD59" s="508"/>
      <c r="AE59" s="508"/>
      <c r="AF59" s="508"/>
      <c r="AG59" s="508"/>
      <c r="AH59" s="508"/>
      <c r="AI59" s="508"/>
      <c r="AJ59" s="508"/>
      <c r="AK59" s="508"/>
      <c r="AL59" s="508"/>
      <c r="AM59" s="508"/>
      <c r="AN59" s="508"/>
      <c r="AO59" s="508"/>
      <c r="AP59" s="508"/>
      <c r="AQ59" s="508"/>
      <c r="AR59" s="508"/>
      <c r="AS59" s="508"/>
      <c r="AT59" s="508"/>
      <c r="AU59" s="508"/>
      <c r="AV59" s="508"/>
      <c r="AW59" s="508"/>
      <c r="AX59" s="508"/>
      <c r="AY59" s="508"/>
      <c r="AZ59" s="508"/>
      <c r="BA59" s="508"/>
      <c r="BB59" s="508"/>
      <c r="BC59" s="508"/>
      <c r="BD59" s="508"/>
      <c r="BE59" s="508"/>
      <c r="BF59" s="508"/>
      <c r="BG59" s="508"/>
      <c r="BH59" s="508"/>
      <c r="BI59" s="508"/>
      <c r="BJ59" s="508"/>
      <c r="BK59" s="508"/>
      <c r="BL59" s="508"/>
      <c r="BM59" s="508"/>
      <c r="BN59" s="508"/>
      <c r="BO59" s="508"/>
      <c r="BP59" s="508"/>
      <c r="BQ59" s="508"/>
      <c r="BR59" s="508"/>
      <c r="BS59" s="508"/>
      <c r="BT59" s="508"/>
      <c r="BU59" s="508"/>
      <c r="BV59" s="508"/>
      <c r="BW59" s="508"/>
      <c r="BX59" s="508"/>
      <c r="BY59" s="508"/>
      <c r="BZ59" s="508"/>
      <c r="CA59" s="508"/>
      <c r="CB59" s="508"/>
      <c r="CC59" s="508"/>
      <c r="CD59" s="508"/>
      <c r="CE59" s="508"/>
      <c r="CF59" s="508"/>
      <c r="CG59" s="508"/>
      <c r="CH59" s="508"/>
      <c r="CI59" s="508"/>
      <c r="CJ59" s="508"/>
      <c r="CK59" s="508"/>
      <c r="CL59" s="508"/>
      <c r="CM59" s="508"/>
      <c r="CN59" s="508"/>
      <c r="CO59" s="508"/>
      <c r="CP59" s="508"/>
      <c r="CQ59" s="508"/>
      <c r="CR59" s="508"/>
      <c r="CS59" s="508"/>
      <c r="CT59" s="508"/>
      <c r="CU59" s="508"/>
      <c r="CV59" s="508"/>
      <c r="CW59" s="508"/>
      <c r="CX59" s="508"/>
      <c r="CY59" s="508"/>
      <c r="CZ59" s="508"/>
      <c r="DA59" s="508"/>
      <c r="DB59" s="508"/>
      <c r="DC59" s="508"/>
      <c r="DD59" s="508"/>
      <c r="DE59" s="508"/>
      <c r="DF59" s="508"/>
      <c r="DG59" s="508"/>
      <c r="DH59" s="508"/>
      <c r="DI59" s="508"/>
      <c r="DJ59" s="508"/>
      <c r="DK59" s="508"/>
      <c r="DL59" s="508"/>
      <c r="DM59" s="508"/>
      <c r="DN59" s="508"/>
      <c r="DO59" s="508"/>
      <c r="DP59" s="508"/>
      <c r="DQ59" s="508"/>
      <c r="DR59" s="508"/>
      <c r="DS59" s="508"/>
      <c r="DT59" s="508"/>
      <c r="DU59" s="508"/>
      <c r="DV59" s="508"/>
      <c r="DW59" s="508"/>
      <c r="DX59" s="508"/>
      <c r="DY59" s="508"/>
      <c r="DZ59" s="508"/>
      <c r="EA59" s="508"/>
      <c r="EB59" s="508"/>
      <c r="EC59" s="508"/>
      <c r="ED59" s="508"/>
      <c r="EE59" s="508"/>
      <c r="EF59" s="508"/>
      <c r="EG59" s="508"/>
      <c r="EH59" s="508"/>
      <c r="EI59" s="508"/>
      <c r="EJ59" s="508"/>
      <c r="EK59" s="508"/>
      <c r="EL59" s="508"/>
      <c r="EM59" s="508"/>
      <c r="EN59" s="508"/>
      <c r="EO59" s="508"/>
      <c r="EP59" s="508"/>
      <c r="EQ59" s="508"/>
      <c r="ER59" s="508"/>
      <c r="ES59" s="508"/>
      <c r="ET59" s="508"/>
      <c r="EU59" s="508"/>
      <c r="EV59" s="508"/>
      <c r="EW59" s="508"/>
      <c r="EX59" s="508"/>
      <c r="EY59" s="508"/>
      <c r="EZ59" s="508"/>
      <c r="FA59" s="508"/>
      <c r="FB59" s="508"/>
      <c r="FC59" s="508"/>
      <c r="FD59" s="508"/>
      <c r="FE59" s="508"/>
      <c r="FF59" s="508"/>
      <c r="FG59" s="508"/>
      <c r="FH59" s="508"/>
      <c r="FI59" s="508"/>
      <c r="FJ59" s="508"/>
      <c r="FK59" s="508"/>
      <c r="FL59" s="508"/>
      <c r="FM59" s="508"/>
      <c r="FN59" s="508"/>
      <c r="FO59" s="508"/>
      <c r="FP59" s="508"/>
      <c r="FQ59" s="508"/>
      <c r="FR59" s="508"/>
      <c r="FS59" s="508"/>
      <c r="FT59" s="508"/>
      <c r="FU59" s="508"/>
      <c r="FV59" s="508"/>
      <c r="FW59" s="508"/>
      <c r="FX59" s="508"/>
      <c r="FY59" s="508"/>
      <c r="FZ59" s="508"/>
      <c r="GA59" s="508"/>
      <c r="GB59" s="508"/>
      <c r="GC59" s="508"/>
      <c r="GD59" s="508"/>
      <c r="GE59" s="508"/>
      <c r="GF59" s="508"/>
      <c r="GG59" s="508"/>
      <c r="GH59" s="508"/>
      <c r="GI59" s="508"/>
      <c r="GJ59" s="508"/>
      <c r="GK59" s="508"/>
      <c r="GL59" s="508"/>
      <c r="GM59" s="508"/>
      <c r="GN59" s="508"/>
      <c r="GO59" s="508"/>
      <c r="GP59" s="508"/>
      <c r="GQ59" s="508"/>
      <c r="GR59" s="508"/>
      <c r="GS59" s="508"/>
      <c r="GT59" s="508"/>
      <c r="GU59" s="508"/>
      <c r="GV59" s="508"/>
      <c r="GW59" s="508"/>
      <c r="GX59" s="508"/>
      <c r="GY59" s="508"/>
      <c r="GZ59" s="508"/>
      <c r="HA59" s="508"/>
      <c r="HB59" s="508"/>
      <c r="HC59" s="508"/>
      <c r="HD59" s="508"/>
      <c r="HE59" s="508"/>
      <c r="HF59" s="508"/>
      <c r="HG59" s="508"/>
      <c r="HH59" s="508"/>
      <c r="HI59" s="508"/>
      <c r="HJ59" s="508"/>
      <c r="HK59" s="508"/>
      <c r="HL59" s="508"/>
      <c r="HM59" s="508"/>
      <c r="HN59" s="508"/>
      <c r="HO59" s="508"/>
      <c r="HP59" s="508"/>
      <c r="HQ59" s="508"/>
      <c r="HR59" s="508"/>
      <c r="HS59" s="508"/>
      <c r="HT59" s="508"/>
      <c r="HU59" s="508"/>
      <c r="HV59" s="508"/>
      <c r="HW59" s="508"/>
      <c r="HX59" s="508"/>
      <c r="HY59" s="508"/>
      <c r="HZ59" s="508"/>
    </row>
    <row r="60" s="556" customFormat="1" ht="24" customHeight="1" spans="1:234">
      <c r="A60" s="508"/>
      <c r="B60" s="508"/>
      <c r="C60" s="508"/>
      <c r="D60" s="508"/>
      <c r="E60" s="508"/>
      <c r="F60" s="525"/>
      <c r="G60" s="508"/>
      <c r="H60" s="508"/>
      <c r="I60" s="508"/>
      <c r="J60" s="508"/>
      <c r="K60" s="508"/>
      <c r="L60" s="508"/>
      <c r="M60" s="508"/>
      <c r="N60" s="508"/>
      <c r="O60" s="508"/>
      <c r="P60" s="508"/>
      <c r="Q60" s="508"/>
      <c r="R60" s="508"/>
      <c r="S60" s="508"/>
      <c r="T60" s="508"/>
      <c r="U60" s="508"/>
      <c r="V60" s="508"/>
      <c r="W60" s="508"/>
      <c r="X60" s="508"/>
      <c r="Y60" s="508"/>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508"/>
      <c r="AW60" s="508"/>
      <c r="AX60" s="508"/>
      <c r="AY60" s="508"/>
      <c r="AZ60" s="508"/>
      <c r="BA60" s="508"/>
      <c r="BB60" s="508"/>
      <c r="BC60" s="508"/>
      <c r="BD60" s="508"/>
      <c r="BE60" s="508"/>
      <c r="BF60" s="508"/>
      <c r="BG60" s="508"/>
      <c r="BH60" s="508"/>
      <c r="BI60" s="508"/>
      <c r="BJ60" s="508"/>
      <c r="BK60" s="508"/>
      <c r="BL60" s="508"/>
      <c r="BM60" s="508"/>
      <c r="BN60" s="508"/>
      <c r="BO60" s="508"/>
      <c r="BP60" s="508"/>
      <c r="BQ60" s="508"/>
      <c r="BR60" s="508"/>
      <c r="BS60" s="508"/>
      <c r="BT60" s="508"/>
      <c r="BU60" s="508"/>
      <c r="BV60" s="508"/>
      <c r="BW60" s="508"/>
      <c r="BX60" s="508"/>
      <c r="BY60" s="508"/>
      <c r="BZ60" s="508"/>
      <c r="CA60" s="508"/>
      <c r="CB60" s="508"/>
      <c r="CC60" s="508"/>
      <c r="CD60" s="508"/>
      <c r="CE60" s="508"/>
      <c r="CF60" s="508"/>
      <c r="CG60" s="508"/>
      <c r="CH60" s="508"/>
      <c r="CI60" s="508"/>
      <c r="CJ60" s="508"/>
      <c r="CK60" s="508"/>
      <c r="CL60" s="508"/>
      <c r="CM60" s="508"/>
      <c r="CN60" s="508"/>
      <c r="CO60" s="508"/>
      <c r="CP60" s="508"/>
      <c r="CQ60" s="508"/>
      <c r="CR60" s="508"/>
      <c r="CS60" s="508"/>
      <c r="CT60" s="508"/>
      <c r="CU60" s="508"/>
      <c r="CV60" s="508"/>
      <c r="CW60" s="508"/>
      <c r="CX60" s="508"/>
      <c r="CY60" s="508"/>
      <c r="CZ60" s="508"/>
      <c r="DA60" s="508"/>
      <c r="DB60" s="508"/>
      <c r="DC60" s="508"/>
      <c r="DD60" s="508"/>
      <c r="DE60" s="508"/>
      <c r="DF60" s="508"/>
      <c r="DG60" s="508"/>
      <c r="DH60" s="508"/>
      <c r="DI60" s="508"/>
      <c r="DJ60" s="508"/>
      <c r="DK60" s="508"/>
      <c r="DL60" s="508"/>
      <c r="DM60" s="508"/>
      <c r="DN60" s="508"/>
      <c r="DO60" s="508"/>
      <c r="DP60" s="508"/>
      <c r="DQ60" s="508"/>
      <c r="DR60" s="508"/>
      <c r="DS60" s="508"/>
      <c r="DT60" s="508"/>
      <c r="DU60" s="508"/>
      <c r="DV60" s="508"/>
      <c r="DW60" s="508"/>
      <c r="DX60" s="508"/>
      <c r="DY60" s="508"/>
      <c r="DZ60" s="508"/>
      <c r="EA60" s="508"/>
      <c r="EB60" s="508"/>
      <c r="EC60" s="508"/>
      <c r="ED60" s="508"/>
      <c r="EE60" s="508"/>
      <c r="EF60" s="508"/>
      <c r="EG60" s="508"/>
      <c r="EH60" s="508"/>
      <c r="EI60" s="508"/>
      <c r="EJ60" s="508"/>
      <c r="EK60" s="508"/>
      <c r="EL60" s="508"/>
      <c r="EM60" s="508"/>
      <c r="EN60" s="508"/>
      <c r="EO60" s="508"/>
      <c r="EP60" s="508"/>
      <c r="EQ60" s="508"/>
      <c r="ER60" s="508"/>
      <c r="ES60" s="508"/>
      <c r="ET60" s="508"/>
      <c r="EU60" s="508"/>
      <c r="EV60" s="508"/>
      <c r="EW60" s="508"/>
      <c r="EX60" s="508"/>
      <c r="EY60" s="508"/>
      <c r="EZ60" s="508"/>
      <c r="FA60" s="508"/>
      <c r="FB60" s="508"/>
      <c r="FC60" s="508"/>
      <c r="FD60" s="508"/>
      <c r="FE60" s="508"/>
      <c r="FF60" s="508"/>
      <c r="FG60" s="508"/>
      <c r="FH60" s="508"/>
      <c r="FI60" s="508"/>
      <c r="FJ60" s="508"/>
      <c r="FK60" s="508"/>
      <c r="FL60" s="508"/>
      <c r="FM60" s="508"/>
      <c r="FN60" s="508"/>
      <c r="FO60" s="508"/>
      <c r="FP60" s="508"/>
      <c r="FQ60" s="508"/>
      <c r="FR60" s="508"/>
      <c r="FS60" s="508"/>
      <c r="FT60" s="508"/>
      <c r="FU60" s="508"/>
      <c r="FV60" s="508"/>
      <c r="FW60" s="508"/>
      <c r="FX60" s="508"/>
      <c r="FY60" s="508"/>
      <c r="FZ60" s="508"/>
      <c r="GA60" s="508"/>
      <c r="GB60" s="508"/>
      <c r="GC60" s="508"/>
      <c r="GD60" s="508"/>
      <c r="GE60" s="508"/>
      <c r="GF60" s="508"/>
      <c r="GG60" s="508"/>
      <c r="GH60" s="508"/>
      <c r="GI60" s="508"/>
      <c r="GJ60" s="508"/>
      <c r="GK60" s="508"/>
      <c r="GL60" s="508"/>
      <c r="GM60" s="508"/>
      <c r="GN60" s="508"/>
      <c r="GO60" s="508"/>
      <c r="GP60" s="508"/>
      <c r="GQ60" s="508"/>
      <c r="GR60" s="508"/>
      <c r="GS60" s="508"/>
      <c r="GT60" s="508"/>
      <c r="GU60" s="508"/>
      <c r="GV60" s="508"/>
      <c r="GW60" s="508"/>
      <c r="GX60" s="508"/>
      <c r="GY60" s="508"/>
      <c r="GZ60" s="508"/>
      <c r="HA60" s="508"/>
      <c r="HB60" s="508"/>
      <c r="HC60" s="508"/>
      <c r="HD60" s="508"/>
      <c r="HE60" s="508"/>
      <c r="HF60" s="508"/>
      <c r="HG60" s="508"/>
      <c r="HH60" s="508"/>
      <c r="HI60" s="508"/>
      <c r="HJ60" s="508"/>
      <c r="HK60" s="508"/>
      <c r="HL60" s="508"/>
      <c r="HM60" s="508"/>
      <c r="HN60" s="508"/>
      <c r="HO60" s="508"/>
      <c r="HP60" s="508"/>
      <c r="HQ60" s="508"/>
      <c r="HR60" s="508"/>
      <c r="HS60" s="508"/>
      <c r="HT60" s="508"/>
      <c r="HU60" s="508"/>
      <c r="HV60" s="508"/>
      <c r="HW60" s="508"/>
      <c r="HX60" s="508"/>
      <c r="HY60" s="508"/>
      <c r="HZ60" s="508"/>
    </row>
    <row r="61" s="556" customFormat="1" ht="24" customHeight="1" spans="1:234">
      <c r="A61" s="508"/>
      <c r="B61" s="508"/>
      <c r="C61" s="508"/>
      <c r="D61" s="508"/>
      <c r="E61" s="508"/>
      <c r="F61" s="525"/>
      <c r="G61" s="508"/>
      <c r="H61" s="508"/>
      <c r="I61" s="508"/>
      <c r="J61" s="508"/>
      <c r="K61" s="508"/>
      <c r="L61" s="508"/>
      <c r="M61" s="508"/>
      <c r="N61" s="508"/>
      <c r="O61" s="508"/>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508"/>
      <c r="AV61" s="508"/>
      <c r="AW61" s="508"/>
      <c r="AX61" s="508"/>
      <c r="AY61" s="508"/>
      <c r="AZ61" s="508"/>
      <c r="BA61" s="508"/>
      <c r="BB61" s="508"/>
      <c r="BC61" s="508"/>
      <c r="BD61" s="508"/>
      <c r="BE61" s="508"/>
      <c r="BF61" s="508"/>
      <c r="BG61" s="508"/>
      <c r="BH61" s="508"/>
      <c r="BI61" s="508"/>
      <c r="BJ61" s="508"/>
      <c r="BK61" s="508"/>
      <c r="BL61" s="508"/>
      <c r="BM61" s="508"/>
      <c r="BN61" s="508"/>
      <c r="BO61" s="508"/>
      <c r="BP61" s="508"/>
      <c r="BQ61" s="508"/>
      <c r="BR61" s="508"/>
      <c r="BS61" s="508"/>
      <c r="BT61" s="508"/>
      <c r="BU61" s="508"/>
      <c r="BV61" s="508"/>
      <c r="BW61" s="508"/>
      <c r="BX61" s="508"/>
      <c r="BY61" s="508"/>
      <c r="BZ61" s="508"/>
      <c r="CA61" s="508"/>
      <c r="CB61" s="508"/>
      <c r="CC61" s="508"/>
      <c r="CD61" s="508"/>
      <c r="CE61" s="508"/>
      <c r="CF61" s="508"/>
      <c r="CG61" s="508"/>
      <c r="CH61" s="508"/>
      <c r="CI61" s="508"/>
      <c r="CJ61" s="508"/>
      <c r="CK61" s="508"/>
      <c r="CL61" s="508"/>
      <c r="CM61" s="508"/>
      <c r="CN61" s="508"/>
      <c r="CO61" s="508"/>
      <c r="CP61" s="508"/>
      <c r="CQ61" s="508"/>
      <c r="CR61" s="508"/>
      <c r="CS61" s="508"/>
      <c r="CT61" s="508"/>
      <c r="CU61" s="508"/>
      <c r="CV61" s="508"/>
      <c r="CW61" s="508"/>
      <c r="CX61" s="508"/>
      <c r="CY61" s="508"/>
      <c r="CZ61" s="508"/>
      <c r="DA61" s="508"/>
      <c r="DB61" s="508"/>
      <c r="DC61" s="508"/>
      <c r="DD61" s="508"/>
      <c r="DE61" s="508"/>
      <c r="DF61" s="508"/>
      <c r="DG61" s="508"/>
      <c r="DH61" s="508"/>
      <c r="DI61" s="508"/>
      <c r="DJ61" s="508"/>
      <c r="DK61" s="508"/>
      <c r="DL61" s="508"/>
      <c r="DM61" s="508"/>
      <c r="DN61" s="508"/>
      <c r="DO61" s="508"/>
      <c r="DP61" s="508"/>
      <c r="DQ61" s="508"/>
      <c r="DR61" s="508"/>
      <c r="DS61" s="508"/>
      <c r="DT61" s="508"/>
      <c r="DU61" s="508"/>
      <c r="DV61" s="508"/>
      <c r="DW61" s="508"/>
      <c r="DX61" s="508"/>
      <c r="DY61" s="508"/>
      <c r="DZ61" s="508"/>
      <c r="EA61" s="508"/>
      <c r="EB61" s="508"/>
      <c r="EC61" s="508"/>
      <c r="ED61" s="508"/>
      <c r="EE61" s="508"/>
      <c r="EF61" s="508"/>
      <c r="EG61" s="508"/>
      <c r="EH61" s="508"/>
      <c r="EI61" s="508"/>
      <c r="EJ61" s="508"/>
      <c r="EK61" s="508"/>
      <c r="EL61" s="508"/>
      <c r="EM61" s="508"/>
      <c r="EN61" s="508"/>
      <c r="EO61" s="508"/>
      <c r="EP61" s="508"/>
      <c r="EQ61" s="508"/>
      <c r="ER61" s="508"/>
      <c r="ES61" s="508"/>
      <c r="ET61" s="508"/>
      <c r="EU61" s="508"/>
      <c r="EV61" s="508"/>
      <c r="EW61" s="508"/>
      <c r="EX61" s="508"/>
      <c r="EY61" s="508"/>
      <c r="EZ61" s="508"/>
      <c r="FA61" s="508"/>
      <c r="FB61" s="508"/>
      <c r="FC61" s="508"/>
      <c r="FD61" s="508"/>
      <c r="FE61" s="508"/>
      <c r="FF61" s="508"/>
      <c r="FG61" s="508"/>
      <c r="FH61" s="508"/>
      <c r="FI61" s="508"/>
      <c r="FJ61" s="508"/>
      <c r="FK61" s="508"/>
      <c r="FL61" s="508"/>
      <c r="FM61" s="508"/>
      <c r="FN61" s="508"/>
      <c r="FO61" s="508"/>
      <c r="FP61" s="508"/>
      <c r="FQ61" s="508"/>
      <c r="FR61" s="508"/>
      <c r="FS61" s="508"/>
      <c r="FT61" s="508"/>
      <c r="FU61" s="508"/>
      <c r="FV61" s="508"/>
      <c r="FW61" s="508"/>
      <c r="FX61" s="508"/>
      <c r="FY61" s="508"/>
      <c r="FZ61" s="508"/>
      <c r="GA61" s="508"/>
      <c r="GB61" s="508"/>
      <c r="GC61" s="508"/>
      <c r="GD61" s="508"/>
      <c r="GE61" s="508"/>
      <c r="GF61" s="508"/>
      <c r="GG61" s="508"/>
      <c r="GH61" s="508"/>
      <c r="GI61" s="508"/>
      <c r="GJ61" s="508"/>
      <c r="GK61" s="508"/>
      <c r="GL61" s="508"/>
      <c r="GM61" s="508"/>
      <c r="GN61" s="508"/>
      <c r="GO61" s="508"/>
      <c r="GP61" s="508"/>
      <c r="GQ61" s="508"/>
      <c r="GR61" s="508"/>
      <c r="GS61" s="508"/>
      <c r="GT61" s="508"/>
      <c r="GU61" s="508"/>
      <c r="GV61" s="508"/>
      <c r="GW61" s="508"/>
      <c r="GX61" s="508"/>
      <c r="GY61" s="508"/>
      <c r="GZ61" s="508"/>
      <c r="HA61" s="508"/>
      <c r="HB61" s="508"/>
      <c r="HC61" s="508"/>
      <c r="HD61" s="508"/>
      <c r="HE61" s="508"/>
      <c r="HF61" s="508"/>
      <c r="HG61" s="508"/>
      <c r="HH61" s="508"/>
      <c r="HI61" s="508"/>
      <c r="HJ61" s="508"/>
      <c r="HK61" s="508"/>
      <c r="HL61" s="508"/>
      <c r="HM61" s="508"/>
      <c r="HN61" s="508"/>
      <c r="HO61" s="508"/>
      <c r="HP61" s="508"/>
      <c r="HQ61" s="508"/>
      <c r="HR61" s="508"/>
      <c r="HS61" s="508"/>
      <c r="HT61" s="508"/>
      <c r="HU61" s="508"/>
      <c r="HV61" s="508"/>
      <c r="HW61" s="508"/>
      <c r="HX61" s="508"/>
      <c r="HY61" s="508"/>
      <c r="HZ61" s="508"/>
    </row>
    <row r="62" s="556" customFormat="1" ht="24" customHeight="1" spans="1:234">
      <c r="A62" s="508"/>
      <c r="B62" s="508"/>
      <c r="C62" s="508"/>
      <c r="D62" s="508"/>
      <c r="E62" s="508"/>
      <c r="F62" s="525"/>
      <c r="G62" s="508"/>
      <c r="H62" s="508"/>
      <c r="I62" s="508"/>
      <c r="J62" s="508"/>
      <c r="K62" s="508"/>
      <c r="L62" s="508"/>
      <c r="M62" s="508"/>
      <c r="N62" s="508"/>
      <c r="O62" s="508"/>
      <c r="P62" s="508"/>
      <c r="Q62" s="508"/>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508"/>
      <c r="AQ62" s="508"/>
      <c r="AR62" s="508"/>
      <c r="AS62" s="508"/>
      <c r="AT62" s="508"/>
      <c r="AU62" s="508"/>
      <c r="AV62" s="508"/>
      <c r="AW62" s="508"/>
      <c r="AX62" s="508"/>
      <c r="AY62" s="508"/>
      <c r="AZ62" s="508"/>
      <c r="BA62" s="508"/>
      <c r="BB62" s="508"/>
      <c r="BC62" s="508"/>
      <c r="BD62" s="508"/>
      <c r="BE62" s="508"/>
      <c r="BF62" s="508"/>
      <c r="BG62" s="508"/>
      <c r="BH62" s="508"/>
      <c r="BI62" s="508"/>
      <c r="BJ62" s="508"/>
      <c r="BK62" s="508"/>
      <c r="BL62" s="508"/>
      <c r="BM62" s="508"/>
      <c r="BN62" s="508"/>
      <c r="BO62" s="508"/>
      <c r="BP62" s="508"/>
      <c r="BQ62" s="508"/>
      <c r="BR62" s="508"/>
      <c r="BS62" s="508"/>
      <c r="BT62" s="508"/>
      <c r="BU62" s="508"/>
      <c r="BV62" s="508"/>
      <c r="BW62" s="508"/>
      <c r="BX62" s="508"/>
      <c r="BY62" s="508"/>
      <c r="BZ62" s="508"/>
      <c r="CA62" s="508"/>
      <c r="CB62" s="508"/>
      <c r="CC62" s="508"/>
      <c r="CD62" s="508"/>
      <c r="CE62" s="508"/>
      <c r="CF62" s="508"/>
      <c r="CG62" s="508"/>
      <c r="CH62" s="508"/>
      <c r="CI62" s="508"/>
      <c r="CJ62" s="508"/>
      <c r="CK62" s="508"/>
      <c r="CL62" s="508"/>
      <c r="CM62" s="508"/>
      <c r="CN62" s="508"/>
      <c r="CO62" s="508"/>
      <c r="CP62" s="508"/>
      <c r="CQ62" s="508"/>
      <c r="CR62" s="508"/>
      <c r="CS62" s="508"/>
      <c r="CT62" s="508"/>
      <c r="CU62" s="508"/>
      <c r="CV62" s="508"/>
      <c r="CW62" s="508"/>
      <c r="CX62" s="508"/>
      <c r="CY62" s="508"/>
      <c r="CZ62" s="508"/>
      <c r="DA62" s="508"/>
      <c r="DB62" s="508"/>
      <c r="DC62" s="508"/>
      <c r="DD62" s="508"/>
      <c r="DE62" s="508"/>
      <c r="DF62" s="508"/>
      <c r="DG62" s="508"/>
      <c r="DH62" s="508"/>
      <c r="DI62" s="508"/>
      <c r="DJ62" s="508"/>
      <c r="DK62" s="508"/>
      <c r="DL62" s="508"/>
      <c r="DM62" s="508"/>
      <c r="DN62" s="508"/>
      <c r="DO62" s="508"/>
      <c r="DP62" s="508"/>
      <c r="DQ62" s="508"/>
      <c r="DR62" s="508"/>
      <c r="DS62" s="508"/>
      <c r="DT62" s="508"/>
      <c r="DU62" s="508"/>
      <c r="DV62" s="508"/>
      <c r="DW62" s="508"/>
      <c r="DX62" s="508"/>
      <c r="DY62" s="508"/>
      <c r="DZ62" s="508"/>
      <c r="EA62" s="508"/>
      <c r="EB62" s="508"/>
      <c r="EC62" s="508"/>
      <c r="ED62" s="508"/>
      <c r="EE62" s="508"/>
      <c r="EF62" s="508"/>
      <c r="EG62" s="508"/>
      <c r="EH62" s="508"/>
      <c r="EI62" s="508"/>
      <c r="EJ62" s="508"/>
      <c r="EK62" s="508"/>
      <c r="EL62" s="508"/>
      <c r="EM62" s="508"/>
      <c r="EN62" s="508"/>
      <c r="EO62" s="508"/>
      <c r="EP62" s="508"/>
      <c r="EQ62" s="508"/>
      <c r="ER62" s="508"/>
      <c r="ES62" s="508"/>
      <c r="ET62" s="508"/>
      <c r="EU62" s="508"/>
      <c r="EV62" s="508"/>
      <c r="EW62" s="508"/>
      <c r="EX62" s="508"/>
      <c r="EY62" s="508"/>
      <c r="EZ62" s="508"/>
      <c r="FA62" s="508"/>
      <c r="FB62" s="508"/>
      <c r="FC62" s="508"/>
      <c r="FD62" s="508"/>
      <c r="FE62" s="508"/>
      <c r="FF62" s="508"/>
      <c r="FG62" s="508"/>
      <c r="FH62" s="508"/>
      <c r="FI62" s="508"/>
      <c r="FJ62" s="508"/>
      <c r="FK62" s="508"/>
      <c r="FL62" s="508"/>
      <c r="FM62" s="508"/>
      <c r="FN62" s="508"/>
      <c r="FO62" s="508"/>
      <c r="FP62" s="508"/>
      <c r="FQ62" s="508"/>
      <c r="FR62" s="508"/>
      <c r="FS62" s="508"/>
      <c r="FT62" s="508"/>
      <c r="FU62" s="508"/>
      <c r="FV62" s="508"/>
      <c r="FW62" s="508"/>
      <c r="FX62" s="508"/>
      <c r="FY62" s="508"/>
      <c r="FZ62" s="508"/>
      <c r="GA62" s="508"/>
      <c r="GB62" s="508"/>
      <c r="GC62" s="508"/>
      <c r="GD62" s="508"/>
      <c r="GE62" s="508"/>
      <c r="GF62" s="508"/>
      <c r="GG62" s="508"/>
      <c r="GH62" s="508"/>
      <c r="GI62" s="508"/>
      <c r="GJ62" s="508"/>
      <c r="GK62" s="508"/>
      <c r="GL62" s="508"/>
      <c r="GM62" s="508"/>
      <c r="GN62" s="508"/>
      <c r="GO62" s="508"/>
      <c r="GP62" s="508"/>
      <c r="GQ62" s="508"/>
      <c r="GR62" s="508"/>
      <c r="GS62" s="508"/>
      <c r="GT62" s="508"/>
      <c r="GU62" s="508"/>
      <c r="GV62" s="508"/>
      <c r="GW62" s="508"/>
      <c r="GX62" s="508"/>
      <c r="GY62" s="508"/>
      <c r="GZ62" s="508"/>
      <c r="HA62" s="508"/>
      <c r="HB62" s="508"/>
      <c r="HC62" s="508"/>
      <c r="HD62" s="508"/>
      <c r="HE62" s="508"/>
      <c r="HF62" s="508"/>
      <c r="HG62" s="508"/>
      <c r="HH62" s="508"/>
      <c r="HI62" s="508"/>
      <c r="HJ62" s="508"/>
      <c r="HK62" s="508"/>
      <c r="HL62" s="508"/>
      <c r="HM62" s="508"/>
      <c r="HN62" s="508"/>
      <c r="HO62" s="508"/>
      <c r="HP62" s="508"/>
      <c r="HQ62" s="508"/>
      <c r="HR62" s="508"/>
      <c r="HS62" s="508"/>
      <c r="HT62" s="508"/>
      <c r="HU62" s="508"/>
      <c r="HV62" s="508"/>
      <c r="HW62" s="508"/>
      <c r="HX62" s="508"/>
      <c r="HY62" s="508"/>
      <c r="HZ62" s="508"/>
    </row>
    <row r="63" s="556" customFormat="1" ht="24" customHeight="1" spans="1:234">
      <c r="A63" s="508"/>
      <c r="B63" s="508"/>
      <c r="C63" s="508"/>
      <c r="D63" s="508"/>
      <c r="E63" s="508"/>
      <c r="F63" s="525"/>
      <c r="G63" s="508"/>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8"/>
      <c r="AY63" s="508"/>
      <c r="AZ63" s="508"/>
      <c r="BA63" s="508"/>
      <c r="BB63" s="508"/>
      <c r="BC63" s="508"/>
      <c r="BD63" s="508"/>
      <c r="BE63" s="508"/>
      <c r="BF63" s="508"/>
      <c r="BG63" s="508"/>
      <c r="BH63" s="508"/>
      <c r="BI63" s="508"/>
      <c r="BJ63" s="508"/>
      <c r="BK63" s="508"/>
      <c r="BL63" s="508"/>
      <c r="BM63" s="508"/>
      <c r="BN63" s="508"/>
      <c r="BO63" s="508"/>
      <c r="BP63" s="508"/>
      <c r="BQ63" s="508"/>
      <c r="BR63" s="508"/>
      <c r="BS63" s="508"/>
      <c r="BT63" s="508"/>
      <c r="BU63" s="508"/>
      <c r="BV63" s="508"/>
      <c r="BW63" s="508"/>
      <c r="BX63" s="508"/>
      <c r="BY63" s="508"/>
      <c r="BZ63" s="508"/>
      <c r="CA63" s="508"/>
      <c r="CB63" s="508"/>
      <c r="CC63" s="508"/>
      <c r="CD63" s="508"/>
      <c r="CE63" s="508"/>
      <c r="CF63" s="508"/>
      <c r="CG63" s="508"/>
      <c r="CH63" s="508"/>
      <c r="CI63" s="508"/>
      <c r="CJ63" s="508"/>
      <c r="CK63" s="508"/>
      <c r="CL63" s="508"/>
      <c r="CM63" s="508"/>
      <c r="CN63" s="508"/>
      <c r="CO63" s="508"/>
      <c r="CP63" s="508"/>
      <c r="CQ63" s="508"/>
      <c r="CR63" s="508"/>
      <c r="CS63" s="508"/>
      <c r="CT63" s="508"/>
      <c r="CU63" s="508"/>
      <c r="CV63" s="508"/>
      <c r="CW63" s="508"/>
      <c r="CX63" s="508"/>
      <c r="CY63" s="508"/>
      <c r="CZ63" s="508"/>
      <c r="DA63" s="508"/>
      <c r="DB63" s="508"/>
      <c r="DC63" s="508"/>
      <c r="DD63" s="508"/>
      <c r="DE63" s="508"/>
      <c r="DF63" s="508"/>
      <c r="DG63" s="508"/>
      <c r="DH63" s="508"/>
      <c r="DI63" s="508"/>
      <c r="DJ63" s="508"/>
      <c r="DK63" s="508"/>
      <c r="DL63" s="508"/>
      <c r="DM63" s="508"/>
      <c r="DN63" s="508"/>
      <c r="DO63" s="508"/>
      <c r="DP63" s="508"/>
      <c r="DQ63" s="508"/>
      <c r="DR63" s="508"/>
      <c r="DS63" s="508"/>
      <c r="DT63" s="508"/>
      <c r="DU63" s="508"/>
      <c r="DV63" s="508"/>
      <c r="DW63" s="508"/>
      <c r="DX63" s="508"/>
      <c r="DY63" s="508"/>
      <c r="DZ63" s="508"/>
      <c r="EA63" s="508"/>
      <c r="EB63" s="508"/>
      <c r="EC63" s="508"/>
      <c r="ED63" s="508"/>
      <c r="EE63" s="508"/>
      <c r="EF63" s="508"/>
      <c r="EG63" s="508"/>
      <c r="EH63" s="508"/>
      <c r="EI63" s="508"/>
      <c r="EJ63" s="508"/>
      <c r="EK63" s="508"/>
      <c r="EL63" s="508"/>
      <c r="EM63" s="508"/>
      <c r="EN63" s="508"/>
      <c r="EO63" s="508"/>
      <c r="EP63" s="508"/>
      <c r="EQ63" s="508"/>
      <c r="ER63" s="508"/>
      <c r="ES63" s="508"/>
      <c r="ET63" s="508"/>
      <c r="EU63" s="508"/>
      <c r="EV63" s="508"/>
      <c r="EW63" s="508"/>
      <c r="EX63" s="508"/>
      <c r="EY63" s="508"/>
      <c r="EZ63" s="508"/>
      <c r="FA63" s="508"/>
      <c r="FB63" s="508"/>
      <c r="FC63" s="508"/>
      <c r="FD63" s="508"/>
      <c r="FE63" s="508"/>
      <c r="FF63" s="508"/>
      <c r="FG63" s="508"/>
      <c r="FH63" s="508"/>
      <c r="FI63" s="508"/>
      <c r="FJ63" s="508"/>
      <c r="FK63" s="508"/>
      <c r="FL63" s="508"/>
      <c r="FM63" s="508"/>
      <c r="FN63" s="508"/>
      <c r="FO63" s="508"/>
      <c r="FP63" s="508"/>
      <c r="FQ63" s="508"/>
      <c r="FR63" s="508"/>
      <c r="FS63" s="508"/>
      <c r="FT63" s="508"/>
      <c r="FU63" s="508"/>
      <c r="FV63" s="508"/>
      <c r="FW63" s="508"/>
      <c r="FX63" s="508"/>
      <c r="FY63" s="508"/>
      <c r="FZ63" s="508"/>
      <c r="GA63" s="508"/>
      <c r="GB63" s="508"/>
      <c r="GC63" s="508"/>
      <c r="GD63" s="508"/>
      <c r="GE63" s="508"/>
      <c r="GF63" s="508"/>
      <c r="GG63" s="508"/>
      <c r="GH63" s="508"/>
      <c r="GI63" s="508"/>
      <c r="GJ63" s="508"/>
      <c r="GK63" s="508"/>
      <c r="GL63" s="508"/>
      <c r="GM63" s="508"/>
      <c r="GN63" s="508"/>
      <c r="GO63" s="508"/>
      <c r="GP63" s="508"/>
      <c r="GQ63" s="508"/>
      <c r="GR63" s="508"/>
      <c r="GS63" s="508"/>
      <c r="GT63" s="508"/>
      <c r="GU63" s="508"/>
      <c r="GV63" s="508"/>
      <c r="GW63" s="508"/>
      <c r="GX63" s="508"/>
      <c r="GY63" s="508"/>
      <c r="GZ63" s="508"/>
      <c r="HA63" s="508"/>
      <c r="HB63" s="508"/>
      <c r="HC63" s="508"/>
      <c r="HD63" s="508"/>
      <c r="HE63" s="508"/>
      <c r="HF63" s="508"/>
      <c r="HG63" s="508"/>
      <c r="HH63" s="508"/>
      <c r="HI63" s="508"/>
      <c r="HJ63" s="508"/>
      <c r="HK63" s="508"/>
      <c r="HL63" s="508"/>
      <c r="HM63" s="508"/>
      <c r="HN63" s="508"/>
      <c r="HO63" s="508"/>
      <c r="HP63" s="508"/>
      <c r="HQ63" s="508"/>
      <c r="HR63" s="508"/>
      <c r="HS63" s="508"/>
      <c r="HT63" s="508"/>
      <c r="HU63" s="508"/>
      <c r="HV63" s="508"/>
      <c r="HW63" s="508"/>
      <c r="HX63" s="508"/>
      <c r="HY63" s="508"/>
      <c r="HZ63" s="508"/>
    </row>
    <row r="64" s="556" customFormat="1" ht="24" customHeight="1" spans="1:234">
      <c r="A64" s="508"/>
      <c r="B64" s="508"/>
      <c r="C64" s="508"/>
      <c r="D64" s="508"/>
      <c r="E64" s="508"/>
      <c r="F64" s="525"/>
      <c r="G64" s="508"/>
      <c r="H64" s="508"/>
      <c r="I64" s="508"/>
      <c r="J64" s="508"/>
      <c r="K64" s="508"/>
      <c r="L64" s="508"/>
      <c r="M64" s="508"/>
      <c r="N64" s="508"/>
      <c r="O64" s="508"/>
      <c r="P64" s="508"/>
      <c r="Q64" s="508"/>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c r="AS64" s="508"/>
      <c r="AT64" s="508"/>
      <c r="AU64" s="508"/>
      <c r="AV64" s="508"/>
      <c r="AW64" s="508"/>
      <c r="AX64" s="508"/>
      <c r="AY64" s="508"/>
      <c r="AZ64" s="508"/>
      <c r="BA64" s="508"/>
      <c r="BB64" s="508"/>
      <c r="BC64" s="508"/>
      <c r="BD64" s="508"/>
      <c r="BE64" s="508"/>
      <c r="BF64" s="508"/>
      <c r="BG64" s="508"/>
      <c r="BH64" s="508"/>
      <c r="BI64" s="508"/>
      <c r="BJ64" s="508"/>
      <c r="BK64" s="508"/>
      <c r="BL64" s="508"/>
      <c r="BM64" s="508"/>
      <c r="BN64" s="508"/>
      <c r="BO64" s="508"/>
      <c r="BP64" s="508"/>
      <c r="BQ64" s="508"/>
      <c r="BR64" s="508"/>
      <c r="BS64" s="508"/>
      <c r="BT64" s="508"/>
      <c r="BU64" s="508"/>
      <c r="BV64" s="508"/>
      <c r="BW64" s="508"/>
      <c r="BX64" s="508"/>
      <c r="BY64" s="508"/>
      <c r="BZ64" s="508"/>
      <c r="CA64" s="508"/>
      <c r="CB64" s="508"/>
      <c r="CC64" s="508"/>
      <c r="CD64" s="508"/>
      <c r="CE64" s="508"/>
      <c r="CF64" s="508"/>
      <c r="CG64" s="508"/>
      <c r="CH64" s="508"/>
      <c r="CI64" s="508"/>
      <c r="CJ64" s="508"/>
      <c r="CK64" s="508"/>
      <c r="CL64" s="508"/>
      <c r="CM64" s="508"/>
      <c r="CN64" s="508"/>
      <c r="CO64" s="508"/>
      <c r="CP64" s="508"/>
      <c r="CQ64" s="508"/>
      <c r="CR64" s="508"/>
      <c r="CS64" s="508"/>
      <c r="CT64" s="508"/>
      <c r="CU64" s="508"/>
      <c r="CV64" s="508"/>
      <c r="CW64" s="508"/>
      <c r="CX64" s="508"/>
      <c r="CY64" s="508"/>
      <c r="CZ64" s="508"/>
      <c r="DA64" s="508"/>
      <c r="DB64" s="508"/>
      <c r="DC64" s="508"/>
      <c r="DD64" s="508"/>
      <c r="DE64" s="508"/>
      <c r="DF64" s="508"/>
      <c r="DG64" s="508"/>
      <c r="DH64" s="508"/>
      <c r="DI64" s="508"/>
      <c r="DJ64" s="508"/>
      <c r="DK64" s="508"/>
      <c r="DL64" s="508"/>
      <c r="DM64" s="508"/>
      <c r="DN64" s="508"/>
      <c r="DO64" s="508"/>
      <c r="DP64" s="508"/>
      <c r="DQ64" s="508"/>
      <c r="DR64" s="508"/>
      <c r="DS64" s="508"/>
      <c r="DT64" s="508"/>
      <c r="DU64" s="508"/>
      <c r="DV64" s="508"/>
      <c r="DW64" s="508"/>
      <c r="DX64" s="508"/>
      <c r="DY64" s="508"/>
      <c r="DZ64" s="508"/>
      <c r="EA64" s="508"/>
      <c r="EB64" s="508"/>
      <c r="EC64" s="508"/>
      <c r="ED64" s="508"/>
      <c r="EE64" s="508"/>
      <c r="EF64" s="508"/>
      <c r="EG64" s="508"/>
      <c r="EH64" s="508"/>
      <c r="EI64" s="508"/>
      <c r="EJ64" s="508"/>
      <c r="EK64" s="508"/>
      <c r="EL64" s="508"/>
      <c r="EM64" s="508"/>
      <c r="EN64" s="508"/>
      <c r="EO64" s="508"/>
      <c r="EP64" s="508"/>
      <c r="EQ64" s="508"/>
      <c r="ER64" s="508"/>
      <c r="ES64" s="508"/>
      <c r="ET64" s="508"/>
      <c r="EU64" s="508"/>
      <c r="EV64" s="508"/>
      <c r="EW64" s="508"/>
      <c r="EX64" s="508"/>
      <c r="EY64" s="508"/>
      <c r="EZ64" s="508"/>
      <c r="FA64" s="508"/>
      <c r="FB64" s="508"/>
      <c r="FC64" s="508"/>
      <c r="FD64" s="508"/>
      <c r="FE64" s="508"/>
      <c r="FF64" s="508"/>
      <c r="FG64" s="508"/>
      <c r="FH64" s="508"/>
      <c r="FI64" s="508"/>
      <c r="FJ64" s="508"/>
      <c r="FK64" s="508"/>
      <c r="FL64" s="508"/>
      <c r="FM64" s="508"/>
      <c r="FN64" s="508"/>
      <c r="FO64" s="508"/>
      <c r="FP64" s="508"/>
      <c r="FQ64" s="508"/>
      <c r="FR64" s="508"/>
      <c r="FS64" s="508"/>
      <c r="FT64" s="508"/>
      <c r="FU64" s="508"/>
      <c r="FV64" s="508"/>
      <c r="FW64" s="508"/>
      <c r="FX64" s="508"/>
      <c r="FY64" s="508"/>
      <c r="FZ64" s="508"/>
      <c r="GA64" s="508"/>
      <c r="GB64" s="508"/>
      <c r="GC64" s="508"/>
      <c r="GD64" s="508"/>
      <c r="GE64" s="508"/>
      <c r="GF64" s="508"/>
      <c r="GG64" s="508"/>
      <c r="GH64" s="508"/>
      <c r="GI64" s="508"/>
      <c r="GJ64" s="508"/>
      <c r="GK64" s="508"/>
      <c r="GL64" s="508"/>
      <c r="GM64" s="508"/>
      <c r="GN64" s="508"/>
      <c r="GO64" s="508"/>
      <c r="GP64" s="508"/>
      <c r="GQ64" s="508"/>
      <c r="GR64" s="508"/>
      <c r="GS64" s="508"/>
      <c r="GT64" s="508"/>
      <c r="GU64" s="508"/>
      <c r="GV64" s="508"/>
      <c r="GW64" s="508"/>
      <c r="GX64" s="508"/>
      <c r="GY64" s="508"/>
      <c r="GZ64" s="508"/>
      <c r="HA64" s="508"/>
      <c r="HB64" s="508"/>
      <c r="HC64" s="508"/>
      <c r="HD64" s="508"/>
      <c r="HE64" s="508"/>
      <c r="HF64" s="508"/>
      <c r="HG64" s="508"/>
      <c r="HH64" s="508"/>
      <c r="HI64" s="508"/>
      <c r="HJ64" s="508"/>
      <c r="HK64" s="508"/>
      <c r="HL64" s="508"/>
      <c r="HM64" s="508"/>
      <c r="HN64" s="508"/>
      <c r="HO64" s="508"/>
      <c r="HP64" s="508"/>
      <c r="HQ64" s="508"/>
      <c r="HR64" s="508"/>
      <c r="HS64" s="508"/>
      <c r="HT64" s="508"/>
      <c r="HU64" s="508"/>
      <c r="HV64" s="508"/>
      <c r="HW64" s="508"/>
      <c r="HX64" s="508"/>
      <c r="HY64" s="508"/>
      <c r="HZ64" s="508"/>
    </row>
    <row r="65" s="556" customFormat="1" ht="24" customHeight="1" spans="1:234">
      <c r="A65" s="508"/>
      <c r="B65" s="508"/>
      <c r="C65" s="508"/>
      <c r="D65" s="508"/>
      <c r="E65" s="508"/>
      <c r="F65" s="525"/>
      <c r="G65" s="508"/>
      <c r="H65" s="508"/>
      <c r="I65" s="508"/>
      <c r="J65" s="508"/>
      <c r="K65" s="508"/>
      <c r="L65" s="508"/>
      <c r="M65" s="508"/>
      <c r="N65" s="508"/>
      <c r="O65" s="508"/>
      <c r="P65" s="508"/>
      <c r="Q65" s="508"/>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508"/>
      <c r="AY65" s="508"/>
      <c r="AZ65" s="508"/>
      <c r="BA65" s="508"/>
      <c r="BB65" s="508"/>
      <c r="BC65" s="508"/>
      <c r="BD65" s="508"/>
      <c r="BE65" s="508"/>
      <c r="BF65" s="508"/>
      <c r="BG65" s="508"/>
      <c r="BH65" s="508"/>
      <c r="BI65" s="508"/>
      <c r="BJ65" s="508"/>
      <c r="BK65" s="508"/>
      <c r="BL65" s="508"/>
      <c r="BM65" s="508"/>
      <c r="BN65" s="508"/>
      <c r="BO65" s="508"/>
      <c r="BP65" s="508"/>
      <c r="BQ65" s="508"/>
      <c r="BR65" s="508"/>
      <c r="BS65" s="508"/>
      <c r="BT65" s="508"/>
      <c r="BU65" s="508"/>
      <c r="BV65" s="508"/>
      <c r="BW65" s="508"/>
      <c r="BX65" s="508"/>
      <c r="BY65" s="508"/>
      <c r="BZ65" s="508"/>
      <c r="CA65" s="508"/>
      <c r="CB65" s="508"/>
      <c r="CC65" s="508"/>
      <c r="CD65" s="508"/>
      <c r="CE65" s="508"/>
      <c r="CF65" s="508"/>
      <c r="CG65" s="508"/>
      <c r="CH65" s="508"/>
      <c r="CI65" s="508"/>
      <c r="CJ65" s="508"/>
      <c r="CK65" s="508"/>
      <c r="CL65" s="508"/>
      <c r="CM65" s="508"/>
      <c r="CN65" s="508"/>
      <c r="CO65" s="508"/>
      <c r="CP65" s="508"/>
      <c r="CQ65" s="508"/>
      <c r="CR65" s="508"/>
      <c r="CS65" s="508"/>
      <c r="CT65" s="508"/>
      <c r="CU65" s="508"/>
      <c r="CV65" s="508"/>
      <c r="CW65" s="508"/>
      <c r="CX65" s="508"/>
      <c r="CY65" s="508"/>
      <c r="CZ65" s="508"/>
      <c r="DA65" s="508"/>
      <c r="DB65" s="508"/>
      <c r="DC65" s="508"/>
      <c r="DD65" s="508"/>
      <c r="DE65" s="508"/>
      <c r="DF65" s="508"/>
      <c r="DG65" s="508"/>
      <c r="DH65" s="508"/>
      <c r="DI65" s="508"/>
      <c r="DJ65" s="508"/>
      <c r="DK65" s="508"/>
      <c r="DL65" s="508"/>
      <c r="DM65" s="508"/>
      <c r="DN65" s="508"/>
      <c r="DO65" s="508"/>
      <c r="DP65" s="508"/>
      <c r="DQ65" s="508"/>
      <c r="DR65" s="508"/>
      <c r="DS65" s="508"/>
      <c r="DT65" s="508"/>
      <c r="DU65" s="508"/>
      <c r="DV65" s="508"/>
      <c r="DW65" s="508"/>
      <c r="DX65" s="508"/>
      <c r="DY65" s="508"/>
      <c r="DZ65" s="508"/>
      <c r="EA65" s="508"/>
      <c r="EB65" s="508"/>
      <c r="EC65" s="508"/>
      <c r="ED65" s="508"/>
      <c r="EE65" s="508"/>
      <c r="EF65" s="508"/>
      <c r="EG65" s="508"/>
      <c r="EH65" s="508"/>
      <c r="EI65" s="508"/>
      <c r="EJ65" s="508"/>
      <c r="EK65" s="508"/>
      <c r="EL65" s="508"/>
      <c r="EM65" s="508"/>
      <c r="EN65" s="508"/>
      <c r="EO65" s="508"/>
      <c r="EP65" s="508"/>
      <c r="EQ65" s="508"/>
      <c r="ER65" s="508"/>
      <c r="ES65" s="508"/>
      <c r="ET65" s="508"/>
      <c r="EU65" s="508"/>
      <c r="EV65" s="508"/>
      <c r="EW65" s="508"/>
      <c r="EX65" s="508"/>
      <c r="EY65" s="508"/>
      <c r="EZ65" s="508"/>
      <c r="FA65" s="508"/>
      <c r="FB65" s="508"/>
      <c r="FC65" s="508"/>
      <c r="FD65" s="508"/>
      <c r="FE65" s="508"/>
      <c r="FF65" s="508"/>
      <c r="FG65" s="508"/>
      <c r="FH65" s="508"/>
      <c r="FI65" s="508"/>
      <c r="FJ65" s="508"/>
      <c r="FK65" s="508"/>
      <c r="FL65" s="508"/>
      <c r="FM65" s="508"/>
      <c r="FN65" s="508"/>
      <c r="FO65" s="508"/>
      <c r="FP65" s="508"/>
      <c r="FQ65" s="508"/>
      <c r="FR65" s="508"/>
      <c r="FS65" s="508"/>
      <c r="FT65" s="508"/>
      <c r="FU65" s="508"/>
      <c r="FV65" s="508"/>
      <c r="FW65" s="508"/>
      <c r="FX65" s="508"/>
      <c r="FY65" s="508"/>
      <c r="FZ65" s="508"/>
      <c r="GA65" s="508"/>
      <c r="GB65" s="508"/>
      <c r="GC65" s="508"/>
      <c r="GD65" s="508"/>
      <c r="GE65" s="508"/>
      <c r="GF65" s="508"/>
      <c r="GG65" s="508"/>
      <c r="GH65" s="508"/>
      <c r="GI65" s="508"/>
      <c r="GJ65" s="508"/>
      <c r="GK65" s="508"/>
      <c r="GL65" s="508"/>
      <c r="GM65" s="508"/>
      <c r="GN65" s="508"/>
      <c r="GO65" s="508"/>
      <c r="GP65" s="508"/>
      <c r="GQ65" s="508"/>
      <c r="GR65" s="508"/>
      <c r="GS65" s="508"/>
      <c r="GT65" s="508"/>
      <c r="GU65" s="508"/>
      <c r="GV65" s="508"/>
      <c r="GW65" s="508"/>
      <c r="GX65" s="508"/>
      <c r="GY65" s="508"/>
      <c r="GZ65" s="508"/>
      <c r="HA65" s="508"/>
      <c r="HB65" s="508"/>
      <c r="HC65" s="508"/>
      <c r="HD65" s="508"/>
      <c r="HE65" s="508"/>
      <c r="HF65" s="508"/>
      <c r="HG65" s="508"/>
      <c r="HH65" s="508"/>
      <c r="HI65" s="508"/>
      <c r="HJ65" s="508"/>
      <c r="HK65" s="508"/>
      <c r="HL65" s="508"/>
      <c r="HM65" s="508"/>
      <c r="HN65" s="508"/>
      <c r="HO65" s="508"/>
      <c r="HP65" s="508"/>
      <c r="HQ65" s="508"/>
      <c r="HR65" s="508"/>
      <c r="HS65" s="508"/>
      <c r="HT65" s="508"/>
      <c r="HU65" s="508"/>
      <c r="HV65" s="508"/>
      <c r="HW65" s="508"/>
      <c r="HX65" s="508"/>
      <c r="HY65" s="508"/>
      <c r="HZ65" s="508"/>
    </row>
    <row r="66" s="556" customFormat="1" ht="24" customHeight="1" spans="1:234">
      <c r="A66" s="508"/>
      <c r="B66" s="508"/>
      <c r="C66" s="508"/>
      <c r="D66" s="508"/>
      <c r="E66" s="508"/>
      <c r="F66" s="525"/>
      <c r="G66" s="508"/>
      <c r="H66" s="508"/>
      <c r="I66" s="508"/>
      <c r="J66" s="508"/>
      <c r="K66" s="508"/>
      <c r="L66" s="508"/>
      <c r="M66" s="508"/>
      <c r="N66" s="508"/>
      <c r="O66" s="508"/>
      <c r="P66" s="508"/>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508"/>
      <c r="BE66" s="508"/>
      <c r="BF66" s="508"/>
      <c r="BG66" s="508"/>
      <c r="BH66" s="508"/>
      <c r="BI66" s="508"/>
      <c r="BJ66" s="508"/>
      <c r="BK66" s="508"/>
      <c r="BL66" s="508"/>
      <c r="BM66" s="508"/>
      <c r="BN66" s="508"/>
      <c r="BO66" s="508"/>
      <c r="BP66" s="508"/>
      <c r="BQ66" s="508"/>
      <c r="BR66" s="508"/>
      <c r="BS66" s="508"/>
      <c r="BT66" s="508"/>
      <c r="BU66" s="508"/>
      <c r="BV66" s="508"/>
      <c r="BW66" s="508"/>
      <c r="BX66" s="508"/>
      <c r="BY66" s="508"/>
      <c r="BZ66" s="508"/>
      <c r="CA66" s="508"/>
      <c r="CB66" s="508"/>
      <c r="CC66" s="508"/>
      <c r="CD66" s="508"/>
      <c r="CE66" s="508"/>
      <c r="CF66" s="508"/>
      <c r="CG66" s="508"/>
      <c r="CH66" s="508"/>
      <c r="CI66" s="508"/>
      <c r="CJ66" s="508"/>
      <c r="CK66" s="508"/>
      <c r="CL66" s="508"/>
      <c r="CM66" s="508"/>
      <c r="CN66" s="508"/>
      <c r="CO66" s="508"/>
      <c r="CP66" s="508"/>
      <c r="CQ66" s="508"/>
      <c r="CR66" s="508"/>
      <c r="CS66" s="508"/>
      <c r="CT66" s="508"/>
      <c r="CU66" s="508"/>
      <c r="CV66" s="508"/>
      <c r="CW66" s="508"/>
      <c r="CX66" s="508"/>
      <c r="CY66" s="508"/>
      <c r="CZ66" s="508"/>
      <c r="DA66" s="508"/>
      <c r="DB66" s="508"/>
      <c r="DC66" s="508"/>
      <c r="DD66" s="508"/>
      <c r="DE66" s="508"/>
      <c r="DF66" s="508"/>
      <c r="DG66" s="508"/>
      <c r="DH66" s="508"/>
      <c r="DI66" s="508"/>
      <c r="DJ66" s="508"/>
      <c r="DK66" s="508"/>
      <c r="DL66" s="508"/>
      <c r="DM66" s="508"/>
      <c r="DN66" s="508"/>
      <c r="DO66" s="508"/>
      <c r="DP66" s="508"/>
      <c r="DQ66" s="508"/>
      <c r="DR66" s="508"/>
      <c r="DS66" s="508"/>
      <c r="DT66" s="508"/>
      <c r="DU66" s="508"/>
      <c r="DV66" s="508"/>
      <c r="DW66" s="508"/>
      <c r="DX66" s="508"/>
      <c r="DY66" s="508"/>
      <c r="DZ66" s="508"/>
      <c r="EA66" s="508"/>
      <c r="EB66" s="508"/>
      <c r="EC66" s="508"/>
      <c r="ED66" s="508"/>
      <c r="EE66" s="508"/>
      <c r="EF66" s="508"/>
      <c r="EG66" s="508"/>
      <c r="EH66" s="508"/>
      <c r="EI66" s="508"/>
      <c r="EJ66" s="508"/>
      <c r="EK66" s="508"/>
      <c r="EL66" s="508"/>
      <c r="EM66" s="508"/>
      <c r="EN66" s="508"/>
      <c r="EO66" s="508"/>
      <c r="EP66" s="508"/>
      <c r="EQ66" s="508"/>
      <c r="ER66" s="508"/>
      <c r="ES66" s="508"/>
      <c r="ET66" s="508"/>
      <c r="EU66" s="508"/>
      <c r="EV66" s="508"/>
      <c r="EW66" s="508"/>
      <c r="EX66" s="508"/>
      <c r="EY66" s="508"/>
      <c r="EZ66" s="508"/>
      <c r="FA66" s="508"/>
      <c r="FB66" s="508"/>
      <c r="FC66" s="508"/>
      <c r="FD66" s="508"/>
      <c r="FE66" s="508"/>
      <c r="FF66" s="508"/>
      <c r="FG66" s="508"/>
      <c r="FH66" s="508"/>
      <c r="FI66" s="508"/>
      <c r="FJ66" s="508"/>
      <c r="FK66" s="508"/>
      <c r="FL66" s="508"/>
      <c r="FM66" s="508"/>
      <c r="FN66" s="508"/>
      <c r="FO66" s="508"/>
      <c r="FP66" s="508"/>
      <c r="FQ66" s="508"/>
      <c r="FR66" s="508"/>
      <c r="FS66" s="508"/>
      <c r="FT66" s="508"/>
      <c r="FU66" s="508"/>
      <c r="FV66" s="508"/>
      <c r="FW66" s="508"/>
      <c r="FX66" s="508"/>
      <c r="FY66" s="508"/>
      <c r="FZ66" s="508"/>
      <c r="GA66" s="508"/>
      <c r="GB66" s="508"/>
      <c r="GC66" s="508"/>
      <c r="GD66" s="508"/>
      <c r="GE66" s="508"/>
      <c r="GF66" s="508"/>
      <c r="GG66" s="508"/>
      <c r="GH66" s="508"/>
      <c r="GI66" s="508"/>
      <c r="GJ66" s="508"/>
      <c r="GK66" s="508"/>
      <c r="GL66" s="508"/>
      <c r="GM66" s="508"/>
      <c r="GN66" s="508"/>
      <c r="GO66" s="508"/>
      <c r="GP66" s="508"/>
      <c r="GQ66" s="508"/>
      <c r="GR66" s="508"/>
      <c r="GS66" s="508"/>
      <c r="GT66" s="508"/>
      <c r="GU66" s="508"/>
      <c r="GV66" s="508"/>
      <c r="GW66" s="508"/>
      <c r="GX66" s="508"/>
      <c r="GY66" s="508"/>
      <c r="GZ66" s="508"/>
      <c r="HA66" s="508"/>
      <c r="HB66" s="508"/>
      <c r="HC66" s="508"/>
      <c r="HD66" s="508"/>
      <c r="HE66" s="508"/>
      <c r="HF66" s="508"/>
      <c r="HG66" s="508"/>
      <c r="HH66" s="508"/>
      <c r="HI66" s="508"/>
      <c r="HJ66" s="508"/>
      <c r="HK66" s="508"/>
      <c r="HL66" s="508"/>
      <c r="HM66" s="508"/>
      <c r="HN66" s="508"/>
      <c r="HO66" s="508"/>
      <c r="HP66" s="508"/>
      <c r="HQ66" s="508"/>
      <c r="HR66" s="508"/>
      <c r="HS66" s="508"/>
      <c r="HT66" s="508"/>
      <c r="HU66" s="508"/>
      <c r="HV66" s="508"/>
      <c r="HW66" s="508"/>
      <c r="HX66" s="508"/>
      <c r="HY66" s="508"/>
      <c r="HZ66" s="508"/>
    </row>
    <row r="67" s="556" customFormat="1" ht="24" customHeight="1" spans="1:234">
      <c r="A67" s="508"/>
      <c r="B67" s="508"/>
      <c r="C67" s="508"/>
      <c r="D67" s="508"/>
      <c r="E67" s="508"/>
      <c r="F67" s="525"/>
      <c r="G67" s="508"/>
      <c r="H67" s="508"/>
      <c r="I67" s="508"/>
      <c r="J67" s="508"/>
      <c r="K67" s="508"/>
      <c r="L67" s="508"/>
      <c r="M67" s="508"/>
      <c r="N67" s="508"/>
      <c r="O67" s="508"/>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508"/>
      <c r="BE67" s="508"/>
      <c r="BF67" s="508"/>
      <c r="BG67" s="508"/>
      <c r="BH67" s="508"/>
      <c r="BI67" s="508"/>
      <c r="BJ67" s="508"/>
      <c r="BK67" s="508"/>
      <c r="BL67" s="508"/>
      <c r="BM67" s="508"/>
      <c r="BN67" s="508"/>
      <c r="BO67" s="508"/>
      <c r="BP67" s="508"/>
      <c r="BQ67" s="508"/>
      <c r="BR67" s="508"/>
      <c r="BS67" s="508"/>
      <c r="BT67" s="508"/>
      <c r="BU67" s="508"/>
      <c r="BV67" s="508"/>
      <c r="BW67" s="508"/>
      <c r="BX67" s="508"/>
      <c r="BY67" s="508"/>
      <c r="BZ67" s="508"/>
      <c r="CA67" s="508"/>
      <c r="CB67" s="508"/>
      <c r="CC67" s="508"/>
      <c r="CD67" s="508"/>
      <c r="CE67" s="508"/>
      <c r="CF67" s="508"/>
      <c r="CG67" s="508"/>
      <c r="CH67" s="508"/>
      <c r="CI67" s="508"/>
      <c r="CJ67" s="508"/>
      <c r="CK67" s="508"/>
      <c r="CL67" s="508"/>
      <c r="CM67" s="508"/>
      <c r="CN67" s="508"/>
      <c r="CO67" s="508"/>
      <c r="CP67" s="508"/>
      <c r="CQ67" s="508"/>
      <c r="CR67" s="508"/>
      <c r="CS67" s="508"/>
      <c r="CT67" s="508"/>
      <c r="CU67" s="508"/>
      <c r="CV67" s="508"/>
      <c r="CW67" s="508"/>
      <c r="CX67" s="508"/>
      <c r="CY67" s="508"/>
      <c r="CZ67" s="508"/>
      <c r="DA67" s="508"/>
      <c r="DB67" s="508"/>
      <c r="DC67" s="508"/>
      <c r="DD67" s="508"/>
      <c r="DE67" s="508"/>
      <c r="DF67" s="508"/>
      <c r="DG67" s="508"/>
      <c r="DH67" s="508"/>
      <c r="DI67" s="508"/>
      <c r="DJ67" s="508"/>
      <c r="DK67" s="508"/>
      <c r="DL67" s="508"/>
      <c r="DM67" s="508"/>
      <c r="DN67" s="508"/>
      <c r="DO67" s="508"/>
      <c r="DP67" s="508"/>
      <c r="DQ67" s="508"/>
      <c r="DR67" s="508"/>
      <c r="DS67" s="508"/>
      <c r="DT67" s="508"/>
      <c r="DU67" s="508"/>
      <c r="DV67" s="508"/>
      <c r="DW67" s="508"/>
      <c r="DX67" s="508"/>
      <c r="DY67" s="508"/>
      <c r="DZ67" s="508"/>
      <c r="EA67" s="508"/>
      <c r="EB67" s="508"/>
      <c r="EC67" s="508"/>
      <c r="ED67" s="508"/>
      <c r="EE67" s="508"/>
      <c r="EF67" s="508"/>
      <c r="EG67" s="508"/>
      <c r="EH67" s="508"/>
      <c r="EI67" s="508"/>
      <c r="EJ67" s="508"/>
      <c r="EK67" s="508"/>
      <c r="EL67" s="508"/>
      <c r="EM67" s="508"/>
      <c r="EN67" s="508"/>
      <c r="EO67" s="508"/>
      <c r="EP67" s="508"/>
      <c r="EQ67" s="508"/>
      <c r="ER67" s="508"/>
      <c r="ES67" s="508"/>
      <c r="ET67" s="508"/>
      <c r="EU67" s="508"/>
      <c r="EV67" s="508"/>
      <c r="EW67" s="508"/>
      <c r="EX67" s="508"/>
      <c r="EY67" s="508"/>
      <c r="EZ67" s="508"/>
      <c r="FA67" s="508"/>
      <c r="FB67" s="508"/>
      <c r="FC67" s="508"/>
      <c r="FD67" s="508"/>
      <c r="FE67" s="508"/>
      <c r="FF67" s="508"/>
      <c r="FG67" s="508"/>
      <c r="FH67" s="508"/>
      <c r="FI67" s="508"/>
      <c r="FJ67" s="508"/>
      <c r="FK67" s="508"/>
      <c r="FL67" s="508"/>
      <c r="FM67" s="508"/>
      <c r="FN67" s="508"/>
      <c r="FO67" s="508"/>
      <c r="FP67" s="508"/>
      <c r="FQ67" s="508"/>
      <c r="FR67" s="508"/>
      <c r="FS67" s="508"/>
      <c r="FT67" s="508"/>
      <c r="FU67" s="508"/>
      <c r="FV67" s="508"/>
      <c r="FW67" s="508"/>
      <c r="FX67" s="508"/>
      <c r="FY67" s="508"/>
      <c r="FZ67" s="508"/>
      <c r="GA67" s="508"/>
      <c r="GB67" s="508"/>
      <c r="GC67" s="508"/>
      <c r="GD67" s="508"/>
      <c r="GE67" s="508"/>
      <c r="GF67" s="508"/>
      <c r="GG67" s="508"/>
      <c r="GH67" s="508"/>
      <c r="GI67" s="508"/>
      <c r="GJ67" s="508"/>
      <c r="GK67" s="508"/>
      <c r="GL67" s="508"/>
      <c r="GM67" s="508"/>
      <c r="GN67" s="508"/>
      <c r="GO67" s="508"/>
      <c r="GP67" s="508"/>
      <c r="GQ67" s="508"/>
      <c r="GR67" s="508"/>
      <c r="GS67" s="508"/>
      <c r="GT67" s="508"/>
      <c r="GU67" s="508"/>
      <c r="GV67" s="508"/>
      <c r="GW67" s="508"/>
      <c r="GX67" s="508"/>
      <c r="GY67" s="508"/>
      <c r="GZ67" s="508"/>
      <c r="HA67" s="508"/>
      <c r="HB67" s="508"/>
      <c r="HC67" s="508"/>
      <c r="HD67" s="508"/>
      <c r="HE67" s="508"/>
      <c r="HF67" s="508"/>
      <c r="HG67" s="508"/>
      <c r="HH67" s="508"/>
      <c r="HI67" s="508"/>
      <c r="HJ67" s="508"/>
      <c r="HK67" s="508"/>
      <c r="HL67" s="508"/>
      <c r="HM67" s="508"/>
      <c r="HN67" s="508"/>
      <c r="HO67" s="508"/>
      <c r="HP67" s="508"/>
      <c r="HQ67" s="508"/>
      <c r="HR67" s="508"/>
      <c r="HS67" s="508"/>
      <c r="HT67" s="508"/>
      <c r="HU67" s="508"/>
      <c r="HV67" s="508"/>
      <c r="HW67" s="508"/>
      <c r="HX67" s="508"/>
      <c r="HY67" s="508"/>
      <c r="HZ67" s="508"/>
    </row>
    <row r="68" s="556" customFormat="1" ht="24" customHeight="1" spans="1:234">
      <c r="A68" s="508"/>
      <c r="B68" s="508"/>
      <c r="C68" s="508"/>
      <c r="D68" s="508"/>
      <c r="E68" s="508"/>
      <c r="F68" s="525"/>
      <c r="G68" s="508"/>
      <c r="H68" s="508"/>
      <c r="I68" s="508"/>
      <c r="J68" s="508"/>
      <c r="K68" s="508"/>
      <c r="L68" s="508"/>
      <c r="M68" s="508"/>
      <c r="N68" s="508"/>
      <c r="O68" s="508"/>
      <c r="P68" s="508"/>
      <c r="Q68" s="508"/>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508"/>
      <c r="BE68" s="508"/>
      <c r="BF68" s="508"/>
      <c r="BG68" s="508"/>
      <c r="BH68" s="508"/>
      <c r="BI68" s="508"/>
      <c r="BJ68" s="508"/>
      <c r="BK68" s="508"/>
      <c r="BL68" s="508"/>
      <c r="BM68" s="508"/>
      <c r="BN68" s="508"/>
      <c r="BO68" s="508"/>
      <c r="BP68" s="508"/>
      <c r="BQ68" s="508"/>
      <c r="BR68" s="508"/>
      <c r="BS68" s="508"/>
      <c r="BT68" s="508"/>
      <c r="BU68" s="508"/>
      <c r="BV68" s="508"/>
      <c r="BW68" s="508"/>
      <c r="BX68" s="508"/>
      <c r="BY68" s="508"/>
      <c r="BZ68" s="508"/>
      <c r="CA68" s="508"/>
      <c r="CB68" s="508"/>
      <c r="CC68" s="508"/>
      <c r="CD68" s="508"/>
      <c r="CE68" s="508"/>
      <c r="CF68" s="508"/>
      <c r="CG68" s="508"/>
      <c r="CH68" s="508"/>
      <c r="CI68" s="508"/>
      <c r="CJ68" s="508"/>
      <c r="CK68" s="508"/>
      <c r="CL68" s="508"/>
      <c r="CM68" s="508"/>
      <c r="CN68" s="508"/>
      <c r="CO68" s="508"/>
      <c r="CP68" s="508"/>
      <c r="CQ68" s="508"/>
      <c r="CR68" s="508"/>
      <c r="CS68" s="508"/>
      <c r="CT68" s="508"/>
      <c r="CU68" s="508"/>
      <c r="CV68" s="508"/>
      <c r="CW68" s="508"/>
      <c r="CX68" s="508"/>
      <c r="CY68" s="508"/>
      <c r="CZ68" s="508"/>
      <c r="DA68" s="508"/>
      <c r="DB68" s="508"/>
      <c r="DC68" s="508"/>
      <c r="DD68" s="508"/>
      <c r="DE68" s="508"/>
      <c r="DF68" s="508"/>
      <c r="DG68" s="508"/>
      <c r="DH68" s="508"/>
      <c r="DI68" s="508"/>
      <c r="DJ68" s="508"/>
      <c r="DK68" s="508"/>
      <c r="DL68" s="508"/>
      <c r="DM68" s="508"/>
      <c r="DN68" s="508"/>
      <c r="DO68" s="508"/>
      <c r="DP68" s="508"/>
      <c r="DQ68" s="508"/>
      <c r="DR68" s="508"/>
      <c r="DS68" s="508"/>
      <c r="DT68" s="508"/>
      <c r="DU68" s="508"/>
      <c r="DV68" s="508"/>
      <c r="DW68" s="508"/>
      <c r="DX68" s="508"/>
      <c r="DY68" s="508"/>
      <c r="DZ68" s="508"/>
      <c r="EA68" s="508"/>
      <c r="EB68" s="508"/>
      <c r="EC68" s="508"/>
      <c r="ED68" s="508"/>
      <c r="EE68" s="508"/>
      <c r="EF68" s="508"/>
      <c r="EG68" s="508"/>
      <c r="EH68" s="508"/>
      <c r="EI68" s="508"/>
      <c r="EJ68" s="508"/>
      <c r="EK68" s="508"/>
      <c r="EL68" s="508"/>
      <c r="EM68" s="508"/>
      <c r="EN68" s="508"/>
      <c r="EO68" s="508"/>
      <c r="EP68" s="508"/>
      <c r="EQ68" s="508"/>
      <c r="ER68" s="508"/>
      <c r="ES68" s="508"/>
      <c r="ET68" s="508"/>
      <c r="EU68" s="508"/>
      <c r="EV68" s="508"/>
      <c r="EW68" s="508"/>
      <c r="EX68" s="508"/>
      <c r="EY68" s="508"/>
      <c r="EZ68" s="508"/>
      <c r="FA68" s="508"/>
      <c r="FB68" s="508"/>
      <c r="FC68" s="508"/>
      <c r="FD68" s="508"/>
      <c r="FE68" s="508"/>
      <c r="FF68" s="508"/>
      <c r="FG68" s="508"/>
      <c r="FH68" s="508"/>
      <c r="FI68" s="508"/>
      <c r="FJ68" s="508"/>
      <c r="FK68" s="508"/>
      <c r="FL68" s="508"/>
      <c r="FM68" s="508"/>
      <c r="FN68" s="508"/>
      <c r="FO68" s="508"/>
      <c r="FP68" s="508"/>
      <c r="FQ68" s="508"/>
      <c r="FR68" s="508"/>
      <c r="FS68" s="508"/>
      <c r="FT68" s="508"/>
      <c r="FU68" s="508"/>
      <c r="FV68" s="508"/>
      <c r="FW68" s="508"/>
      <c r="FX68" s="508"/>
      <c r="FY68" s="508"/>
      <c r="FZ68" s="508"/>
      <c r="GA68" s="508"/>
      <c r="GB68" s="508"/>
      <c r="GC68" s="508"/>
      <c r="GD68" s="508"/>
      <c r="GE68" s="508"/>
      <c r="GF68" s="508"/>
      <c r="GG68" s="508"/>
      <c r="GH68" s="508"/>
      <c r="GI68" s="508"/>
      <c r="GJ68" s="508"/>
      <c r="GK68" s="508"/>
      <c r="GL68" s="508"/>
      <c r="GM68" s="508"/>
      <c r="GN68" s="508"/>
      <c r="GO68" s="508"/>
      <c r="GP68" s="508"/>
      <c r="GQ68" s="508"/>
      <c r="GR68" s="508"/>
      <c r="GS68" s="508"/>
      <c r="GT68" s="508"/>
      <c r="GU68" s="508"/>
      <c r="GV68" s="508"/>
      <c r="GW68" s="508"/>
      <c r="GX68" s="508"/>
      <c r="GY68" s="508"/>
      <c r="GZ68" s="508"/>
      <c r="HA68" s="508"/>
      <c r="HB68" s="508"/>
      <c r="HC68" s="508"/>
      <c r="HD68" s="508"/>
      <c r="HE68" s="508"/>
      <c r="HF68" s="508"/>
      <c r="HG68" s="508"/>
      <c r="HH68" s="508"/>
      <c r="HI68" s="508"/>
      <c r="HJ68" s="508"/>
      <c r="HK68" s="508"/>
      <c r="HL68" s="508"/>
      <c r="HM68" s="508"/>
      <c r="HN68" s="508"/>
      <c r="HO68" s="508"/>
      <c r="HP68" s="508"/>
      <c r="HQ68" s="508"/>
      <c r="HR68" s="508"/>
      <c r="HS68" s="508"/>
      <c r="HT68" s="508"/>
      <c r="HU68" s="508"/>
      <c r="HV68" s="508"/>
      <c r="HW68" s="508"/>
      <c r="HX68" s="508"/>
      <c r="HY68" s="508"/>
      <c r="HZ68" s="508"/>
    </row>
    <row r="69" s="556" customFormat="1" ht="24" customHeight="1" spans="1:234">
      <c r="A69" s="508"/>
      <c r="B69" s="508"/>
      <c r="C69" s="508"/>
      <c r="D69" s="508"/>
      <c r="E69" s="508"/>
      <c r="F69" s="525"/>
      <c r="G69" s="508"/>
      <c r="H69" s="508"/>
      <c r="I69" s="508"/>
      <c r="J69" s="508"/>
      <c r="K69" s="508"/>
      <c r="L69" s="508"/>
      <c r="M69" s="508"/>
      <c r="N69" s="508"/>
      <c r="O69" s="508"/>
      <c r="P69" s="508"/>
      <c r="Q69" s="508"/>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508"/>
      <c r="BE69" s="508"/>
      <c r="BF69" s="508"/>
      <c r="BG69" s="508"/>
      <c r="BH69" s="508"/>
      <c r="BI69" s="508"/>
      <c r="BJ69" s="508"/>
      <c r="BK69" s="508"/>
      <c r="BL69" s="508"/>
      <c r="BM69" s="508"/>
      <c r="BN69" s="508"/>
      <c r="BO69" s="508"/>
      <c r="BP69" s="508"/>
      <c r="BQ69" s="508"/>
      <c r="BR69" s="508"/>
      <c r="BS69" s="508"/>
      <c r="BT69" s="508"/>
      <c r="BU69" s="508"/>
      <c r="BV69" s="508"/>
      <c r="BW69" s="508"/>
      <c r="BX69" s="508"/>
      <c r="BY69" s="508"/>
      <c r="BZ69" s="508"/>
      <c r="CA69" s="508"/>
      <c r="CB69" s="508"/>
      <c r="CC69" s="508"/>
      <c r="CD69" s="508"/>
      <c r="CE69" s="508"/>
      <c r="CF69" s="508"/>
      <c r="CG69" s="508"/>
      <c r="CH69" s="508"/>
      <c r="CI69" s="508"/>
      <c r="CJ69" s="508"/>
      <c r="CK69" s="508"/>
      <c r="CL69" s="508"/>
      <c r="CM69" s="508"/>
      <c r="CN69" s="508"/>
      <c r="CO69" s="508"/>
      <c r="CP69" s="508"/>
      <c r="CQ69" s="508"/>
      <c r="CR69" s="508"/>
      <c r="CS69" s="508"/>
      <c r="CT69" s="508"/>
      <c r="CU69" s="508"/>
      <c r="CV69" s="508"/>
      <c r="CW69" s="508"/>
      <c r="CX69" s="508"/>
      <c r="CY69" s="508"/>
      <c r="CZ69" s="508"/>
      <c r="DA69" s="508"/>
      <c r="DB69" s="508"/>
      <c r="DC69" s="508"/>
      <c r="DD69" s="508"/>
      <c r="DE69" s="508"/>
      <c r="DF69" s="508"/>
      <c r="DG69" s="508"/>
      <c r="DH69" s="508"/>
      <c r="DI69" s="508"/>
      <c r="DJ69" s="508"/>
      <c r="DK69" s="508"/>
      <c r="DL69" s="508"/>
      <c r="DM69" s="508"/>
      <c r="DN69" s="508"/>
      <c r="DO69" s="508"/>
      <c r="DP69" s="508"/>
      <c r="DQ69" s="508"/>
      <c r="DR69" s="508"/>
      <c r="DS69" s="508"/>
      <c r="DT69" s="508"/>
      <c r="DU69" s="508"/>
      <c r="DV69" s="508"/>
      <c r="DW69" s="508"/>
      <c r="DX69" s="508"/>
      <c r="DY69" s="508"/>
      <c r="DZ69" s="508"/>
      <c r="EA69" s="508"/>
      <c r="EB69" s="508"/>
      <c r="EC69" s="508"/>
      <c r="ED69" s="508"/>
      <c r="EE69" s="508"/>
      <c r="EF69" s="508"/>
      <c r="EG69" s="508"/>
      <c r="EH69" s="508"/>
      <c r="EI69" s="508"/>
      <c r="EJ69" s="508"/>
      <c r="EK69" s="508"/>
      <c r="EL69" s="508"/>
      <c r="EM69" s="508"/>
      <c r="EN69" s="508"/>
      <c r="EO69" s="508"/>
      <c r="EP69" s="508"/>
      <c r="EQ69" s="508"/>
      <c r="ER69" s="508"/>
      <c r="ES69" s="508"/>
      <c r="ET69" s="508"/>
      <c r="EU69" s="508"/>
      <c r="EV69" s="508"/>
      <c r="EW69" s="508"/>
      <c r="EX69" s="508"/>
      <c r="EY69" s="508"/>
      <c r="EZ69" s="508"/>
      <c r="FA69" s="508"/>
      <c r="FB69" s="508"/>
      <c r="FC69" s="508"/>
      <c r="FD69" s="508"/>
      <c r="FE69" s="508"/>
      <c r="FF69" s="508"/>
      <c r="FG69" s="508"/>
      <c r="FH69" s="508"/>
      <c r="FI69" s="508"/>
      <c r="FJ69" s="508"/>
      <c r="FK69" s="508"/>
      <c r="FL69" s="508"/>
      <c r="FM69" s="508"/>
      <c r="FN69" s="508"/>
      <c r="FO69" s="508"/>
      <c r="FP69" s="508"/>
      <c r="FQ69" s="508"/>
      <c r="FR69" s="508"/>
      <c r="FS69" s="508"/>
      <c r="FT69" s="508"/>
      <c r="FU69" s="508"/>
      <c r="FV69" s="508"/>
      <c r="FW69" s="508"/>
      <c r="FX69" s="508"/>
      <c r="FY69" s="508"/>
      <c r="FZ69" s="508"/>
      <c r="GA69" s="508"/>
      <c r="GB69" s="508"/>
      <c r="GC69" s="508"/>
      <c r="GD69" s="508"/>
      <c r="GE69" s="508"/>
      <c r="GF69" s="508"/>
      <c r="GG69" s="508"/>
      <c r="GH69" s="508"/>
      <c r="GI69" s="508"/>
      <c r="GJ69" s="508"/>
      <c r="GK69" s="508"/>
      <c r="GL69" s="508"/>
      <c r="GM69" s="508"/>
      <c r="GN69" s="508"/>
      <c r="GO69" s="508"/>
      <c r="GP69" s="508"/>
      <c r="GQ69" s="508"/>
      <c r="GR69" s="508"/>
      <c r="GS69" s="508"/>
      <c r="GT69" s="508"/>
      <c r="GU69" s="508"/>
      <c r="GV69" s="508"/>
      <c r="GW69" s="508"/>
      <c r="GX69" s="508"/>
      <c r="GY69" s="508"/>
      <c r="GZ69" s="508"/>
      <c r="HA69" s="508"/>
      <c r="HB69" s="508"/>
      <c r="HC69" s="508"/>
      <c r="HD69" s="508"/>
      <c r="HE69" s="508"/>
      <c r="HF69" s="508"/>
      <c r="HG69" s="508"/>
      <c r="HH69" s="508"/>
      <c r="HI69" s="508"/>
      <c r="HJ69" s="508"/>
      <c r="HK69" s="508"/>
      <c r="HL69" s="508"/>
      <c r="HM69" s="508"/>
      <c r="HN69" s="508"/>
      <c r="HO69" s="508"/>
      <c r="HP69" s="508"/>
      <c r="HQ69" s="508"/>
      <c r="HR69" s="508"/>
      <c r="HS69" s="508"/>
      <c r="HT69" s="508"/>
      <c r="HU69" s="508"/>
      <c r="HV69" s="508"/>
      <c r="HW69" s="508"/>
      <c r="HX69" s="508"/>
      <c r="HY69" s="508"/>
      <c r="HZ69" s="508"/>
    </row>
    <row r="70" s="556" customFormat="1" ht="24" customHeight="1" spans="1:234">
      <c r="A70" s="508"/>
      <c r="B70" s="508"/>
      <c r="C70" s="508"/>
      <c r="D70" s="508"/>
      <c r="E70" s="508"/>
      <c r="F70" s="525"/>
      <c r="G70" s="508"/>
      <c r="H70" s="508"/>
      <c r="I70" s="508"/>
      <c r="J70" s="508"/>
      <c r="K70" s="508"/>
      <c r="L70" s="508"/>
      <c r="M70" s="508"/>
      <c r="N70" s="508"/>
      <c r="O70" s="508"/>
      <c r="P70" s="508"/>
      <c r="Q70" s="508"/>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508"/>
      <c r="BE70" s="508"/>
      <c r="BF70" s="508"/>
      <c r="BG70" s="508"/>
      <c r="BH70" s="508"/>
      <c r="BI70" s="508"/>
      <c r="BJ70" s="508"/>
      <c r="BK70" s="508"/>
      <c r="BL70" s="508"/>
      <c r="BM70" s="508"/>
      <c r="BN70" s="508"/>
      <c r="BO70" s="508"/>
      <c r="BP70" s="508"/>
      <c r="BQ70" s="508"/>
      <c r="BR70" s="508"/>
      <c r="BS70" s="508"/>
      <c r="BT70" s="508"/>
      <c r="BU70" s="508"/>
      <c r="BV70" s="508"/>
      <c r="BW70" s="508"/>
      <c r="BX70" s="508"/>
      <c r="BY70" s="508"/>
      <c r="BZ70" s="508"/>
      <c r="CA70" s="508"/>
      <c r="CB70" s="508"/>
      <c r="CC70" s="508"/>
      <c r="CD70" s="508"/>
      <c r="CE70" s="508"/>
      <c r="CF70" s="508"/>
      <c r="CG70" s="508"/>
      <c r="CH70" s="508"/>
      <c r="CI70" s="508"/>
      <c r="CJ70" s="508"/>
      <c r="CK70" s="508"/>
      <c r="CL70" s="508"/>
      <c r="CM70" s="508"/>
      <c r="CN70" s="508"/>
      <c r="CO70" s="508"/>
      <c r="CP70" s="508"/>
      <c r="CQ70" s="508"/>
      <c r="CR70" s="508"/>
      <c r="CS70" s="508"/>
      <c r="CT70" s="508"/>
      <c r="CU70" s="508"/>
      <c r="CV70" s="508"/>
      <c r="CW70" s="508"/>
      <c r="CX70" s="508"/>
      <c r="CY70" s="508"/>
      <c r="CZ70" s="508"/>
      <c r="DA70" s="508"/>
      <c r="DB70" s="508"/>
      <c r="DC70" s="508"/>
      <c r="DD70" s="508"/>
      <c r="DE70" s="508"/>
      <c r="DF70" s="508"/>
      <c r="DG70" s="508"/>
      <c r="DH70" s="508"/>
      <c r="DI70" s="508"/>
      <c r="DJ70" s="508"/>
      <c r="DK70" s="508"/>
      <c r="DL70" s="508"/>
      <c r="DM70" s="508"/>
      <c r="DN70" s="508"/>
      <c r="DO70" s="508"/>
      <c r="DP70" s="508"/>
      <c r="DQ70" s="508"/>
      <c r="DR70" s="508"/>
      <c r="DS70" s="508"/>
      <c r="DT70" s="508"/>
      <c r="DU70" s="508"/>
      <c r="DV70" s="508"/>
      <c r="DW70" s="508"/>
      <c r="DX70" s="508"/>
      <c r="DY70" s="508"/>
      <c r="DZ70" s="508"/>
      <c r="EA70" s="508"/>
      <c r="EB70" s="508"/>
      <c r="EC70" s="508"/>
      <c r="ED70" s="508"/>
      <c r="EE70" s="508"/>
      <c r="EF70" s="508"/>
      <c r="EG70" s="508"/>
      <c r="EH70" s="508"/>
      <c r="EI70" s="508"/>
      <c r="EJ70" s="508"/>
      <c r="EK70" s="508"/>
      <c r="EL70" s="508"/>
      <c r="EM70" s="508"/>
      <c r="EN70" s="508"/>
      <c r="EO70" s="508"/>
      <c r="EP70" s="508"/>
      <c r="EQ70" s="508"/>
      <c r="ER70" s="508"/>
      <c r="ES70" s="508"/>
      <c r="ET70" s="508"/>
      <c r="EU70" s="508"/>
      <c r="EV70" s="508"/>
      <c r="EW70" s="508"/>
      <c r="EX70" s="508"/>
      <c r="EY70" s="508"/>
      <c r="EZ70" s="508"/>
      <c r="FA70" s="508"/>
      <c r="FB70" s="508"/>
      <c r="FC70" s="508"/>
      <c r="FD70" s="508"/>
      <c r="FE70" s="508"/>
      <c r="FF70" s="508"/>
      <c r="FG70" s="508"/>
      <c r="FH70" s="508"/>
      <c r="FI70" s="508"/>
      <c r="FJ70" s="508"/>
      <c r="FK70" s="508"/>
      <c r="FL70" s="508"/>
      <c r="FM70" s="508"/>
      <c r="FN70" s="508"/>
      <c r="FO70" s="508"/>
      <c r="FP70" s="508"/>
      <c r="FQ70" s="508"/>
      <c r="FR70" s="508"/>
      <c r="FS70" s="508"/>
      <c r="FT70" s="508"/>
      <c r="FU70" s="508"/>
      <c r="FV70" s="508"/>
      <c r="FW70" s="508"/>
      <c r="FX70" s="508"/>
      <c r="FY70" s="508"/>
      <c r="FZ70" s="508"/>
      <c r="GA70" s="508"/>
      <c r="GB70" s="508"/>
      <c r="GC70" s="508"/>
      <c r="GD70" s="508"/>
      <c r="GE70" s="508"/>
      <c r="GF70" s="508"/>
      <c r="GG70" s="508"/>
      <c r="GH70" s="508"/>
      <c r="GI70" s="508"/>
      <c r="GJ70" s="508"/>
      <c r="GK70" s="508"/>
      <c r="GL70" s="508"/>
      <c r="GM70" s="508"/>
      <c r="GN70" s="508"/>
      <c r="GO70" s="508"/>
      <c r="GP70" s="508"/>
      <c r="GQ70" s="508"/>
      <c r="GR70" s="508"/>
      <c r="GS70" s="508"/>
      <c r="GT70" s="508"/>
      <c r="GU70" s="508"/>
      <c r="GV70" s="508"/>
      <c r="GW70" s="508"/>
      <c r="GX70" s="508"/>
      <c r="GY70" s="508"/>
      <c r="GZ70" s="508"/>
      <c r="HA70" s="508"/>
      <c r="HB70" s="508"/>
      <c r="HC70" s="508"/>
      <c r="HD70" s="508"/>
      <c r="HE70" s="508"/>
      <c r="HF70" s="508"/>
      <c r="HG70" s="508"/>
      <c r="HH70" s="508"/>
      <c r="HI70" s="508"/>
      <c r="HJ70" s="508"/>
      <c r="HK70" s="508"/>
      <c r="HL70" s="508"/>
      <c r="HM70" s="508"/>
      <c r="HN70" s="508"/>
      <c r="HO70" s="508"/>
      <c r="HP70" s="508"/>
      <c r="HQ70" s="508"/>
      <c r="HR70" s="508"/>
      <c r="HS70" s="508"/>
      <c r="HT70" s="508"/>
      <c r="HU70" s="508"/>
      <c r="HV70" s="508"/>
      <c r="HW70" s="508"/>
      <c r="HX70" s="508"/>
      <c r="HY70" s="508"/>
      <c r="HZ70" s="508"/>
    </row>
    <row r="71" s="556" customFormat="1" ht="24" customHeight="1" spans="1:234">
      <c r="A71" s="508"/>
      <c r="B71" s="508"/>
      <c r="C71" s="508"/>
      <c r="D71" s="508"/>
      <c r="E71" s="508"/>
      <c r="F71" s="525"/>
      <c r="G71" s="508"/>
      <c r="H71" s="508"/>
      <c r="I71" s="508"/>
      <c r="J71" s="508"/>
      <c r="K71" s="508"/>
      <c r="L71" s="508"/>
      <c r="M71" s="508"/>
      <c r="N71" s="508"/>
      <c r="O71" s="508"/>
      <c r="P71" s="508"/>
      <c r="Q71" s="508"/>
      <c r="R71" s="508"/>
      <c r="S71" s="508"/>
      <c r="T71" s="508"/>
      <c r="U71" s="508"/>
      <c r="V71" s="508"/>
      <c r="W71" s="508"/>
      <c r="X71" s="508"/>
      <c r="Y71" s="508"/>
      <c r="Z71" s="508"/>
      <c r="AA71" s="508"/>
      <c r="AB71" s="508"/>
      <c r="AC71" s="508"/>
      <c r="AD71" s="508"/>
      <c r="AE71" s="508"/>
      <c r="AF71" s="508"/>
      <c r="AG71" s="508"/>
      <c r="AH71" s="508"/>
      <c r="AI71" s="508"/>
      <c r="AJ71" s="508"/>
      <c r="AK71" s="508"/>
      <c r="AL71" s="508"/>
      <c r="AM71" s="508"/>
      <c r="AN71" s="508"/>
      <c r="AO71" s="508"/>
      <c r="AP71" s="508"/>
      <c r="AQ71" s="508"/>
      <c r="AR71" s="508"/>
      <c r="AS71" s="508"/>
      <c r="AT71" s="508"/>
      <c r="AU71" s="508"/>
      <c r="AV71" s="508"/>
      <c r="AW71" s="508"/>
      <c r="AX71" s="508"/>
      <c r="AY71" s="508"/>
      <c r="AZ71" s="508"/>
      <c r="BA71" s="508"/>
      <c r="BB71" s="508"/>
      <c r="BC71" s="508"/>
      <c r="BD71" s="508"/>
      <c r="BE71" s="508"/>
      <c r="BF71" s="508"/>
      <c r="BG71" s="508"/>
      <c r="BH71" s="508"/>
      <c r="BI71" s="508"/>
      <c r="BJ71" s="508"/>
      <c r="BK71" s="508"/>
      <c r="BL71" s="508"/>
      <c r="BM71" s="508"/>
      <c r="BN71" s="508"/>
      <c r="BO71" s="508"/>
      <c r="BP71" s="508"/>
      <c r="BQ71" s="508"/>
      <c r="BR71" s="508"/>
      <c r="BS71" s="508"/>
      <c r="BT71" s="508"/>
      <c r="BU71" s="508"/>
      <c r="BV71" s="508"/>
      <c r="BW71" s="508"/>
      <c r="BX71" s="508"/>
      <c r="BY71" s="508"/>
      <c r="BZ71" s="508"/>
      <c r="CA71" s="508"/>
      <c r="CB71" s="508"/>
      <c r="CC71" s="508"/>
      <c r="CD71" s="508"/>
      <c r="CE71" s="508"/>
      <c r="CF71" s="508"/>
      <c r="CG71" s="508"/>
      <c r="CH71" s="508"/>
      <c r="CI71" s="508"/>
      <c r="CJ71" s="508"/>
      <c r="CK71" s="508"/>
      <c r="CL71" s="508"/>
      <c r="CM71" s="508"/>
      <c r="CN71" s="508"/>
      <c r="CO71" s="508"/>
      <c r="CP71" s="508"/>
      <c r="CQ71" s="508"/>
      <c r="CR71" s="508"/>
      <c r="CS71" s="508"/>
      <c r="CT71" s="508"/>
      <c r="CU71" s="508"/>
      <c r="CV71" s="508"/>
      <c r="CW71" s="508"/>
      <c r="CX71" s="508"/>
      <c r="CY71" s="508"/>
      <c r="CZ71" s="508"/>
      <c r="DA71" s="508"/>
      <c r="DB71" s="508"/>
      <c r="DC71" s="508"/>
      <c r="DD71" s="508"/>
      <c r="DE71" s="508"/>
      <c r="DF71" s="508"/>
      <c r="DG71" s="508"/>
      <c r="DH71" s="508"/>
      <c r="DI71" s="508"/>
      <c r="DJ71" s="508"/>
      <c r="DK71" s="508"/>
      <c r="DL71" s="508"/>
      <c r="DM71" s="508"/>
      <c r="DN71" s="508"/>
      <c r="DO71" s="508"/>
      <c r="DP71" s="508"/>
      <c r="DQ71" s="508"/>
      <c r="DR71" s="508"/>
      <c r="DS71" s="508"/>
      <c r="DT71" s="508"/>
      <c r="DU71" s="508"/>
      <c r="DV71" s="508"/>
      <c r="DW71" s="508"/>
      <c r="DX71" s="508"/>
      <c r="DY71" s="508"/>
      <c r="DZ71" s="508"/>
      <c r="EA71" s="508"/>
      <c r="EB71" s="508"/>
      <c r="EC71" s="508"/>
      <c r="ED71" s="508"/>
      <c r="EE71" s="508"/>
      <c r="EF71" s="508"/>
      <c r="EG71" s="508"/>
      <c r="EH71" s="508"/>
      <c r="EI71" s="508"/>
      <c r="EJ71" s="508"/>
      <c r="EK71" s="508"/>
      <c r="EL71" s="508"/>
      <c r="EM71" s="508"/>
      <c r="EN71" s="508"/>
      <c r="EO71" s="508"/>
      <c r="EP71" s="508"/>
      <c r="EQ71" s="508"/>
      <c r="ER71" s="508"/>
      <c r="ES71" s="508"/>
      <c r="ET71" s="508"/>
      <c r="EU71" s="508"/>
      <c r="EV71" s="508"/>
      <c r="EW71" s="508"/>
      <c r="EX71" s="508"/>
      <c r="EY71" s="508"/>
      <c r="EZ71" s="508"/>
      <c r="FA71" s="508"/>
      <c r="FB71" s="508"/>
      <c r="FC71" s="508"/>
      <c r="FD71" s="508"/>
      <c r="FE71" s="508"/>
      <c r="FF71" s="508"/>
      <c r="FG71" s="508"/>
      <c r="FH71" s="508"/>
      <c r="FI71" s="508"/>
      <c r="FJ71" s="508"/>
      <c r="FK71" s="508"/>
      <c r="FL71" s="508"/>
      <c r="FM71" s="508"/>
      <c r="FN71" s="508"/>
      <c r="FO71" s="508"/>
      <c r="FP71" s="508"/>
      <c r="FQ71" s="508"/>
      <c r="FR71" s="508"/>
      <c r="FS71" s="508"/>
      <c r="FT71" s="508"/>
      <c r="FU71" s="508"/>
      <c r="FV71" s="508"/>
      <c r="FW71" s="508"/>
      <c r="FX71" s="508"/>
      <c r="FY71" s="508"/>
      <c r="FZ71" s="508"/>
      <c r="GA71" s="508"/>
      <c r="GB71" s="508"/>
      <c r="GC71" s="508"/>
      <c r="GD71" s="508"/>
      <c r="GE71" s="508"/>
      <c r="GF71" s="508"/>
      <c r="GG71" s="508"/>
      <c r="GH71" s="508"/>
      <c r="GI71" s="508"/>
      <c r="GJ71" s="508"/>
      <c r="GK71" s="508"/>
      <c r="GL71" s="508"/>
      <c r="GM71" s="508"/>
      <c r="GN71" s="508"/>
      <c r="GO71" s="508"/>
      <c r="GP71" s="508"/>
      <c r="GQ71" s="508"/>
      <c r="GR71" s="508"/>
      <c r="GS71" s="508"/>
      <c r="GT71" s="508"/>
      <c r="GU71" s="508"/>
      <c r="GV71" s="508"/>
      <c r="GW71" s="508"/>
      <c r="GX71" s="508"/>
      <c r="GY71" s="508"/>
      <c r="GZ71" s="508"/>
      <c r="HA71" s="508"/>
      <c r="HB71" s="508"/>
      <c r="HC71" s="508"/>
      <c r="HD71" s="508"/>
      <c r="HE71" s="508"/>
      <c r="HF71" s="508"/>
      <c r="HG71" s="508"/>
      <c r="HH71" s="508"/>
      <c r="HI71" s="508"/>
      <c r="HJ71" s="508"/>
      <c r="HK71" s="508"/>
      <c r="HL71" s="508"/>
      <c r="HM71" s="508"/>
      <c r="HN71" s="508"/>
      <c r="HO71" s="508"/>
      <c r="HP71" s="508"/>
      <c r="HQ71" s="508"/>
      <c r="HR71" s="508"/>
      <c r="HS71" s="508"/>
      <c r="HT71" s="508"/>
      <c r="HU71" s="508"/>
      <c r="HV71" s="508"/>
      <c r="HW71" s="508"/>
      <c r="HX71" s="508"/>
      <c r="HY71" s="508"/>
      <c r="HZ71" s="508"/>
    </row>
    <row r="72" s="556" customFormat="1" ht="24" customHeight="1" spans="1:234">
      <c r="A72" s="508"/>
      <c r="B72" s="508"/>
      <c r="C72" s="508"/>
      <c r="D72" s="508"/>
      <c r="E72" s="508"/>
      <c r="F72" s="525"/>
      <c r="G72" s="508"/>
      <c r="H72" s="508"/>
      <c r="I72" s="508"/>
      <c r="J72" s="508"/>
      <c r="K72" s="508"/>
      <c r="L72" s="508"/>
      <c r="M72" s="508"/>
      <c r="N72" s="508"/>
      <c r="O72" s="508"/>
      <c r="P72" s="508"/>
      <c r="Q72" s="508"/>
      <c r="R72" s="508"/>
      <c r="S72" s="508"/>
      <c r="T72" s="508"/>
      <c r="U72" s="508"/>
      <c r="V72" s="508"/>
      <c r="W72" s="508"/>
      <c r="X72" s="508"/>
      <c r="Y72" s="508"/>
      <c r="Z72" s="508"/>
      <c r="AA72" s="508"/>
      <c r="AB72" s="508"/>
      <c r="AC72" s="508"/>
      <c r="AD72" s="508"/>
      <c r="AE72" s="508"/>
      <c r="AF72" s="508"/>
      <c r="AG72" s="508"/>
      <c r="AH72" s="508"/>
      <c r="AI72" s="508"/>
      <c r="AJ72" s="508"/>
      <c r="AK72" s="508"/>
      <c r="AL72" s="508"/>
      <c r="AM72" s="508"/>
      <c r="AN72" s="508"/>
      <c r="AO72" s="508"/>
      <c r="AP72" s="508"/>
      <c r="AQ72" s="508"/>
      <c r="AR72" s="508"/>
      <c r="AS72" s="508"/>
      <c r="AT72" s="508"/>
      <c r="AU72" s="508"/>
      <c r="AV72" s="508"/>
      <c r="AW72" s="508"/>
      <c r="AX72" s="508"/>
      <c r="AY72" s="508"/>
      <c r="AZ72" s="508"/>
      <c r="BA72" s="508"/>
      <c r="BB72" s="508"/>
      <c r="BC72" s="508"/>
      <c r="BD72" s="508"/>
      <c r="BE72" s="508"/>
      <c r="BF72" s="508"/>
      <c r="BG72" s="508"/>
      <c r="BH72" s="508"/>
      <c r="BI72" s="508"/>
      <c r="BJ72" s="508"/>
      <c r="BK72" s="508"/>
      <c r="BL72" s="508"/>
      <c r="BM72" s="508"/>
      <c r="BN72" s="508"/>
      <c r="BO72" s="508"/>
      <c r="BP72" s="508"/>
      <c r="BQ72" s="508"/>
      <c r="BR72" s="508"/>
      <c r="BS72" s="508"/>
      <c r="BT72" s="508"/>
      <c r="BU72" s="508"/>
      <c r="BV72" s="508"/>
      <c r="BW72" s="508"/>
      <c r="BX72" s="508"/>
      <c r="BY72" s="508"/>
      <c r="BZ72" s="508"/>
      <c r="CA72" s="508"/>
      <c r="CB72" s="508"/>
      <c r="CC72" s="508"/>
      <c r="CD72" s="508"/>
      <c r="CE72" s="508"/>
      <c r="CF72" s="508"/>
      <c r="CG72" s="508"/>
      <c r="CH72" s="508"/>
      <c r="CI72" s="508"/>
      <c r="CJ72" s="508"/>
      <c r="CK72" s="508"/>
      <c r="CL72" s="508"/>
      <c r="CM72" s="508"/>
      <c r="CN72" s="508"/>
      <c r="CO72" s="508"/>
      <c r="CP72" s="508"/>
      <c r="CQ72" s="508"/>
      <c r="CR72" s="508"/>
      <c r="CS72" s="508"/>
      <c r="CT72" s="508"/>
      <c r="CU72" s="508"/>
      <c r="CV72" s="508"/>
      <c r="CW72" s="508"/>
      <c r="CX72" s="508"/>
      <c r="CY72" s="508"/>
      <c r="CZ72" s="508"/>
      <c r="DA72" s="508"/>
      <c r="DB72" s="508"/>
      <c r="DC72" s="508"/>
      <c r="DD72" s="508"/>
      <c r="DE72" s="508"/>
      <c r="DF72" s="508"/>
      <c r="DG72" s="508"/>
      <c r="DH72" s="508"/>
      <c r="DI72" s="508"/>
      <c r="DJ72" s="508"/>
      <c r="DK72" s="508"/>
      <c r="DL72" s="508"/>
      <c r="DM72" s="508"/>
      <c r="DN72" s="508"/>
      <c r="DO72" s="508"/>
      <c r="DP72" s="508"/>
      <c r="DQ72" s="508"/>
      <c r="DR72" s="508"/>
      <c r="DS72" s="508"/>
      <c r="DT72" s="508"/>
      <c r="DU72" s="508"/>
      <c r="DV72" s="508"/>
      <c r="DW72" s="508"/>
      <c r="DX72" s="508"/>
      <c r="DY72" s="508"/>
      <c r="DZ72" s="508"/>
      <c r="EA72" s="508"/>
      <c r="EB72" s="508"/>
      <c r="EC72" s="508"/>
      <c r="ED72" s="508"/>
      <c r="EE72" s="508"/>
      <c r="EF72" s="508"/>
      <c r="EG72" s="508"/>
      <c r="EH72" s="508"/>
      <c r="EI72" s="508"/>
      <c r="EJ72" s="508"/>
      <c r="EK72" s="508"/>
      <c r="EL72" s="508"/>
      <c r="EM72" s="508"/>
      <c r="EN72" s="508"/>
      <c r="EO72" s="508"/>
      <c r="EP72" s="508"/>
      <c r="EQ72" s="508"/>
      <c r="ER72" s="508"/>
      <c r="ES72" s="508"/>
      <c r="ET72" s="508"/>
      <c r="EU72" s="508"/>
      <c r="EV72" s="508"/>
      <c r="EW72" s="508"/>
      <c r="EX72" s="508"/>
      <c r="EY72" s="508"/>
      <c r="EZ72" s="508"/>
      <c r="FA72" s="508"/>
      <c r="FB72" s="508"/>
      <c r="FC72" s="508"/>
      <c r="FD72" s="508"/>
      <c r="FE72" s="508"/>
      <c r="FF72" s="508"/>
      <c r="FG72" s="508"/>
      <c r="FH72" s="508"/>
      <c r="FI72" s="508"/>
      <c r="FJ72" s="508"/>
      <c r="FK72" s="508"/>
      <c r="FL72" s="508"/>
      <c r="FM72" s="508"/>
      <c r="FN72" s="508"/>
      <c r="FO72" s="508"/>
      <c r="FP72" s="508"/>
      <c r="FQ72" s="508"/>
      <c r="FR72" s="508"/>
      <c r="FS72" s="508"/>
      <c r="FT72" s="508"/>
      <c r="FU72" s="508"/>
      <c r="FV72" s="508"/>
      <c r="FW72" s="508"/>
      <c r="FX72" s="508"/>
      <c r="FY72" s="508"/>
      <c r="FZ72" s="508"/>
      <c r="GA72" s="508"/>
      <c r="GB72" s="508"/>
      <c r="GC72" s="508"/>
      <c r="GD72" s="508"/>
      <c r="GE72" s="508"/>
      <c r="GF72" s="508"/>
      <c r="GG72" s="508"/>
      <c r="GH72" s="508"/>
      <c r="GI72" s="508"/>
      <c r="GJ72" s="508"/>
      <c r="GK72" s="508"/>
      <c r="GL72" s="508"/>
      <c r="GM72" s="508"/>
      <c r="GN72" s="508"/>
      <c r="GO72" s="508"/>
      <c r="GP72" s="508"/>
      <c r="GQ72" s="508"/>
      <c r="GR72" s="508"/>
      <c r="GS72" s="508"/>
      <c r="GT72" s="508"/>
      <c r="GU72" s="508"/>
      <c r="GV72" s="508"/>
      <c r="GW72" s="508"/>
      <c r="GX72" s="508"/>
      <c r="GY72" s="508"/>
      <c r="GZ72" s="508"/>
      <c r="HA72" s="508"/>
      <c r="HB72" s="508"/>
      <c r="HC72" s="508"/>
      <c r="HD72" s="508"/>
      <c r="HE72" s="508"/>
      <c r="HF72" s="508"/>
      <c r="HG72" s="508"/>
      <c r="HH72" s="508"/>
      <c r="HI72" s="508"/>
      <c r="HJ72" s="508"/>
      <c r="HK72" s="508"/>
      <c r="HL72" s="508"/>
      <c r="HM72" s="508"/>
      <c r="HN72" s="508"/>
      <c r="HO72" s="508"/>
      <c r="HP72" s="508"/>
      <c r="HQ72" s="508"/>
      <c r="HR72" s="508"/>
      <c r="HS72" s="508"/>
      <c r="HT72" s="508"/>
      <c r="HU72" s="508"/>
      <c r="HV72" s="508"/>
      <c r="HW72" s="508"/>
      <c r="HX72" s="508"/>
      <c r="HY72" s="508"/>
      <c r="HZ72" s="508"/>
    </row>
    <row r="73" s="556" customFormat="1" ht="24" customHeight="1" spans="1:234">
      <c r="A73" s="508"/>
      <c r="B73" s="508"/>
      <c r="C73" s="508"/>
      <c r="D73" s="508"/>
      <c r="E73" s="508"/>
      <c r="F73" s="525"/>
      <c r="G73" s="508"/>
      <c r="H73" s="508"/>
      <c r="I73" s="508"/>
      <c r="J73" s="508"/>
      <c r="K73" s="508"/>
      <c r="L73" s="508"/>
      <c r="M73" s="508"/>
      <c r="N73" s="508"/>
      <c r="O73" s="508"/>
      <c r="P73" s="508"/>
      <c r="Q73" s="508"/>
      <c r="R73" s="508"/>
      <c r="S73" s="508"/>
      <c r="T73" s="508"/>
      <c r="U73" s="508"/>
      <c r="V73" s="508"/>
      <c r="W73" s="508"/>
      <c r="X73" s="508"/>
      <c r="Y73" s="508"/>
      <c r="Z73" s="508"/>
      <c r="AA73" s="508"/>
      <c r="AB73" s="508"/>
      <c r="AC73" s="508"/>
      <c r="AD73" s="508"/>
      <c r="AE73" s="508"/>
      <c r="AF73" s="508"/>
      <c r="AG73" s="508"/>
      <c r="AH73" s="508"/>
      <c r="AI73" s="508"/>
      <c r="AJ73" s="508"/>
      <c r="AK73" s="508"/>
      <c r="AL73" s="508"/>
      <c r="AM73" s="508"/>
      <c r="AN73" s="508"/>
      <c r="AO73" s="508"/>
      <c r="AP73" s="508"/>
      <c r="AQ73" s="508"/>
      <c r="AR73" s="508"/>
      <c r="AS73" s="508"/>
      <c r="AT73" s="508"/>
      <c r="AU73" s="508"/>
      <c r="AV73" s="508"/>
      <c r="AW73" s="508"/>
      <c r="AX73" s="508"/>
      <c r="AY73" s="508"/>
      <c r="AZ73" s="508"/>
      <c r="BA73" s="508"/>
      <c r="BB73" s="508"/>
      <c r="BC73" s="508"/>
      <c r="BD73" s="508"/>
      <c r="BE73" s="508"/>
      <c r="BF73" s="508"/>
      <c r="BG73" s="508"/>
      <c r="BH73" s="508"/>
      <c r="BI73" s="508"/>
      <c r="BJ73" s="508"/>
      <c r="BK73" s="508"/>
      <c r="BL73" s="508"/>
      <c r="BM73" s="508"/>
      <c r="BN73" s="508"/>
      <c r="BO73" s="508"/>
      <c r="BP73" s="508"/>
      <c r="BQ73" s="508"/>
      <c r="BR73" s="508"/>
      <c r="BS73" s="508"/>
      <c r="BT73" s="508"/>
      <c r="BU73" s="508"/>
      <c r="BV73" s="508"/>
      <c r="BW73" s="508"/>
      <c r="BX73" s="508"/>
      <c r="BY73" s="508"/>
      <c r="BZ73" s="508"/>
      <c r="CA73" s="508"/>
      <c r="CB73" s="508"/>
      <c r="CC73" s="508"/>
      <c r="CD73" s="508"/>
      <c r="CE73" s="508"/>
      <c r="CF73" s="508"/>
      <c r="CG73" s="508"/>
      <c r="CH73" s="508"/>
      <c r="CI73" s="508"/>
      <c r="CJ73" s="508"/>
      <c r="CK73" s="508"/>
      <c r="CL73" s="508"/>
      <c r="CM73" s="508"/>
      <c r="CN73" s="508"/>
      <c r="CO73" s="508"/>
      <c r="CP73" s="508"/>
      <c r="CQ73" s="508"/>
      <c r="CR73" s="508"/>
      <c r="CS73" s="508"/>
      <c r="CT73" s="508"/>
      <c r="CU73" s="508"/>
      <c r="CV73" s="508"/>
      <c r="CW73" s="508"/>
      <c r="CX73" s="508"/>
      <c r="CY73" s="508"/>
      <c r="CZ73" s="508"/>
      <c r="DA73" s="508"/>
      <c r="DB73" s="508"/>
      <c r="DC73" s="508"/>
      <c r="DD73" s="508"/>
      <c r="DE73" s="508"/>
      <c r="DF73" s="508"/>
      <c r="DG73" s="508"/>
      <c r="DH73" s="508"/>
      <c r="DI73" s="508"/>
      <c r="DJ73" s="508"/>
      <c r="DK73" s="508"/>
      <c r="DL73" s="508"/>
      <c r="DM73" s="508"/>
      <c r="DN73" s="508"/>
      <c r="DO73" s="508"/>
      <c r="DP73" s="508"/>
      <c r="DQ73" s="508"/>
      <c r="DR73" s="508"/>
      <c r="DS73" s="508"/>
      <c r="DT73" s="508"/>
      <c r="DU73" s="508"/>
      <c r="DV73" s="508"/>
      <c r="DW73" s="508"/>
      <c r="DX73" s="508"/>
      <c r="DY73" s="508"/>
      <c r="DZ73" s="508"/>
      <c r="EA73" s="508"/>
      <c r="EB73" s="508"/>
      <c r="EC73" s="508"/>
      <c r="ED73" s="508"/>
      <c r="EE73" s="508"/>
      <c r="EF73" s="508"/>
      <c r="EG73" s="508"/>
      <c r="EH73" s="508"/>
      <c r="EI73" s="508"/>
      <c r="EJ73" s="508"/>
      <c r="EK73" s="508"/>
      <c r="EL73" s="508"/>
      <c r="EM73" s="508"/>
      <c r="EN73" s="508"/>
      <c r="EO73" s="508"/>
      <c r="EP73" s="508"/>
      <c r="EQ73" s="508"/>
      <c r="ER73" s="508"/>
      <c r="ES73" s="508"/>
      <c r="ET73" s="508"/>
      <c r="EU73" s="508"/>
      <c r="EV73" s="508"/>
      <c r="EW73" s="508"/>
      <c r="EX73" s="508"/>
      <c r="EY73" s="508"/>
      <c r="EZ73" s="508"/>
      <c r="FA73" s="508"/>
      <c r="FB73" s="508"/>
      <c r="FC73" s="508"/>
      <c r="FD73" s="508"/>
      <c r="FE73" s="508"/>
      <c r="FF73" s="508"/>
      <c r="FG73" s="508"/>
      <c r="FH73" s="508"/>
      <c r="FI73" s="508"/>
      <c r="FJ73" s="508"/>
      <c r="FK73" s="508"/>
      <c r="FL73" s="508"/>
      <c r="FM73" s="508"/>
      <c r="FN73" s="508"/>
      <c r="FO73" s="508"/>
      <c r="FP73" s="508"/>
      <c r="FQ73" s="508"/>
      <c r="FR73" s="508"/>
      <c r="FS73" s="508"/>
      <c r="FT73" s="508"/>
      <c r="FU73" s="508"/>
      <c r="FV73" s="508"/>
      <c r="FW73" s="508"/>
      <c r="FX73" s="508"/>
      <c r="FY73" s="508"/>
      <c r="FZ73" s="508"/>
      <c r="GA73" s="508"/>
      <c r="GB73" s="508"/>
      <c r="GC73" s="508"/>
      <c r="GD73" s="508"/>
      <c r="GE73" s="508"/>
      <c r="GF73" s="508"/>
      <c r="GG73" s="508"/>
      <c r="GH73" s="508"/>
      <c r="GI73" s="508"/>
      <c r="GJ73" s="508"/>
      <c r="GK73" s="508"/>
      <c r="GL73" s="508"/>
      <c r="GM73" s="508"/>
      <c r="GN73" s="508"/>
      <c r="GO73" s="508"/>
      <c r="GP73" s="508"/>
      <c r="GQ73" s="508"/>
      <c r="GR73" s="508"/>
      <c r="GS73" s="508"/>
      <c r="GT73" s="508"/>
      <c r="GU73" s="508"/>
      <c r="GV73" s="508"/>
      <c r="GW73" s="508"/>
      <c r="GX73" s="508"/>
      <c r="GY73" s="508"/>
      <c r="GZ73" s="508"/>
      <c r="HA73" s="508"/>
      <c r="HB73" s="508"/>
      <c r="HC73" s="508"/>
      <c r="HD73" s="508"/>
      <c r="HE73" s="508"/>
      <c r="HF73" s="508"/>
      <c r="HG73" s="508"/>
      <c r="HH73" s="508"/>
      <c r="HI73" s="508"/>
      <c r="HJ73" s="508"/>
      <c r="HK73" s="508"/>
      <c r="HL73" s="508"/>
      <c r="HM73" s="508"/>
      <c r="HN73" s="508"/>
      <c r="HO73" s="508"/>
      <c r="HP73" s="508"/>
      <c r="HQ73" s="508"/>
      <c r="HR73" s="508"/>
      <c r="HS73" s="508"/>
      <c r="HT73" s="508"/>
      <c r="HU73" s="508"/>
      <c r="HV73" s="508"/>
      <c r="HW73" s="508"/>
      <c r="HX73" s="508"/>
      <c r="HY73" s="508"/>
      <c r="HZ73" s="508"/>
    </row>
    <row r="74" s="556" customFormat="1" ht="24" customHeight="1" spans="1:234">
      <c r="A74" s="508"/>
      <c r="B74" s="508"/>
      <c r="C74" s="508"/>
      <c r="D74" s="508"/>
      <c r="E74" s="508"/>
      <c r="F74" s="525"/>
      <c r="G74" s="508"/>
      <c r="H74" s="508"/>
      <c r="I74" s="508"/>
      <c r="J74" s="508"/>
      <c r="K74" s="508"/>
      <c r="L74" s="508"/>
      <c r="M74" s="508"/>
      <c r="N74" s="508"/>
      <c r="O74" s="508"/>
      <c r="P74" s="508"/>
      <c r="Q74" s="508"/>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508"/>
      <c r="BE74" s="508"/>
      <c r="BF74" s="508"/>
      <c r="BG74" s="508"/>
      <c r="BH74" s="508"/>
      <c r="BI74" s="508"/>
      <c r="BJ74" s="508"/>
      <c r="BK74" s="508"/>
      <c r="BL74" s="508"/>
      <c r="BM74" s="508"/>
      <c r="BN74" s="508"/>
      <c r="BO74" s="508"/>
      <c r="BP74" s="508"/>
      <c r="BQ74" s="508"/>
      <c r="BR74" s="508"/>
      <c r="BS74" s="508"/>
      <c r="BT74" s="508"/>
      <c r="BU74" s="508"/>
      <c r="BV74" s="508"/>
      <c r="BW74" s="508"/>
      <c r="BX74" s="508"/>
      <c r="BY74" s="508"/>
      <c r="BZ74" s="508"/>
      <c r="CA74" s="508"/>
      <c r="CB74" s="508"/>
      <c r="CC74" s="508"/>
      <c r="CD74" s="508"/>
      <c r="CE74" s="508"/>
      <c r="CF74" s="508"/>
      <c r="CG74" s="508"/>
      <c r="CH74" s="508"/>
      <c r="CI74" s="508"/>
      <c r="CJ74" s="508"/>
      <c r="CK74" s="508"/>
      <c r="CL74" s="508"/>
      <c r="CM74" s="508"/>
      <c r="CN74" s="508"/>
      <c r="CO74" s="508"/>
      <c r="CP74" s="508"/>
      <c r="CQ74" s="508"/>
      <c r="CR74" s="508"/>
      <c r="CS74" s="508"/>
      <c r="CT74" s="508"/>
      <c r="CU74" s="508"/>
      <c r="CV74" s="508"/>
      <c r="CW74" s="508"/>
      <c r="CX74" s="508"/>
      <c r="CY74" s="508"/>
      <c r="CZ74" s="508"/>
      <c r="DA74" s="508"/>
      <c r="DB74" s="508"/>
      <c r="DC74" s="508"/>
      <c r="DD74" s="508"/>
      <c r="DE74" s="508"/>
      <c r="DF74" s="508"/>
      <c r="DG74" s="508"/>
      <c r="DH74" s="508"/>
      <c r="DI74" s="508"/>
      <c r="DJ74" s="508"/>
      <c r="DK74" s="508"/>
      <c r="DL74" s="508"/>
      <c r="DM74" s="508"/>
      <c r="DN74" s="508"/>
      <c r="DO74" s="508"/>
      <c r="DP74" s="508"/>
      <c r="DQ74" s="508"/>
      <c r="DR74" s="508"/>
      <c r="DS74" s="508"/>
      <c r="DT74" s="508"/>
      <c r="DU74" s="508"/>
      <c r="DV74" s="508"/>
      <c r="DW74" s="508"/>
      <c r="DX74" s="508"/>
      <c r="DY74" s="508"/>
      <c r="DZ74" s="508"/>
      <c r="EA74" s="508"/>
      <c r="EB74" s="508"/>
      <c r="EC74" s="508"/>
      <c r="ED74" s="508"/>
      <c r="EE74" s="508"/>
      <c r="EF74" s="508"/>
      <c r="EG74" s="508"/>
      <c r="EH74" s="508"/>
      <c r="EI74" s="508"/>
      <c r="EJ74" s="508"/>
      <c r="EK74" s="508"/>
      <c r="EL74" s="508"/>
      <c r="EM74" s="508"/>
      <c r="EN74" s="508"/>
      <c r="EO74" s="508"/>
      <c r="EP74" s="508"/>
      <c r="EQ74" s="508"/>
      <c r="ER74" s="508"/>
      <c r="ES74" s="508"/>
      <c r="ET74" s="508"/>
      <c r="EU74" s="508"/>
      <c r="EV74" s="508"/>
      <c r="EW74" s="508"/>
      <c r="EX74" s="508"/>
      <c r="EY74" s="508"/>
      <c r="EZ74" s="508"/>
      <c r="FA74" s="508"/>
      <c r="FB74" s="508"/>
      <c r="FC74" s="508"/>
      <c r="FD74" s="508"/>
      <c r="FE74" s="508"/>
      <c r="FF74" s="508"/>
      <c r="FG74" s="508"/>
      <c r="FH74" s="508"/>
      <c r="FI74" s="508"/>
      <c r="FJ74" s="508"/>
      <c r="FK74" s="508"/>
      <c r="FL74" s="508"/>
      <c r="FM74" s="508"/>
      <c r="FN74" s="508"/>
      <c r="FO74" s="508"/>
      <c r="FP74" s="508"/>
      <c r="FQ74" s="508"/>
      <c r="FR74" s="508"/>
      <c r="FS74" s="508"/>
      <c r="FT74" s="508"/>
      <c r="FU74" s="508"/>
      <c r="FV74" s="508"/>
      <c r="FW74" s="508"/>
      <c r="FX74" s="508"/>
      <c r="FY74" s="508"/>
      <c r="FZ74" s="508"/>
      <c r="GA74" s="508"/>
      <c r="GB74" s="508"/>
      <c r="GC74" s="508"/>
      <c r="GD74" s="508"/>
      <c r="GE74" s="508"/>
      <c r="GF74" s="508"/>
      <c r="GG74" s="508"/>
      <c r="GH74" s="508"/>
      <c r="GI74" s="508"/>
      <c r="GJ74" s="508"/>
      <c r="GK74" s="508"/>
      <c r="GL74" s="508"/>
      <c r="GM74" s="508"/>
      <c r="GN74" s="508"/>
      <c r="GO74" s="508"/>
      <c r="GP74" s="508"/>
      <c r="GQ74" s="508"/>
      <c r="GR74" s="508"/>
      <c r="GS74" s="508"/>
      <c r="GT74" s="508"/>
      <c r="GU74" s="508"/>
      <c r="GV74" s="508"/>
      <c r="GW74" s="508"/>
      <c r="GX74" s="508"/>
      <c r="GY74" s="508"/>
      <c r="GZ74" s="508"/>
      <c r="HA74" s="508"/>
      <c r="HB74" s="508"/>
      <c r="HC74" s="508"/>
      <c r="HD74" s="508"/>
      <c r="HE74" s="508"/>
      <c r="HF74" s="508"/>
      <c r="HG74" s="508"/>
      <c r="HH74" s="508"/>
      <c r="HI74" s="508"/>
      <c r="HJ74" s="508"/>
      <c r="HK74" s="508"/>
      <c r="HL74" s="508"/>
      <c r="HM74" s="508"/>
      <c r="HN74" s="508"/>
      <c r="HO74" s="508"/>
      <c r="HP74" s="508"/>
      <c r="HQ74" s="508"/>
      <c r="HR74" s="508"/>
      <c r="HS74" s="508"/>
      <c r="HT74" s="508"/>
      <c r="HU74" s="508"/>
      <c r="HV74" s="508"/>
      <c r="HW74" s="508"/>
      <c r="HX74" s="508"/>
      <c r="HY74" s="508"/>
      <c r="HZ74" s="508"/>
    </row>
    <row r="75" s="556" customFormat="1" ht="24" customHeight="1" spans="1:234">
      <c r="A75" s="508"/>
      <c r="B75" s="508"/>
      <c r="C75" s="508"/>
      <c r="D75" s="508"/>
      <c r="E75" s="508"/>
      <c r="F75" s="525"/>
      <c r="G75" s="508"/>
      <c r="H75" s="508"/>
      <c r="I75" s="508"/>
      <c r="J75" s="508"/>
      <c r="K75" s="508"/>
      <c r="L75" s="508"/>
      <c r="M75" s="508"/>
      <c r="N75" s="508"/>
      <c r="O75" s="508"/>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508"/>
      <c r="BE75" s="508"/>
      <c r="BF75" s="508"/>
      <c r="BG75" s="508"/>
      <c r="BH75" s="508"/>
      <c r="BI75" s="508"/>
      <c r="BJ75" s="508"/>
      <c r="BK75" s="508"/>
      <c r="BL75" s="508"/>
      <c r="BM75" s="508"/>
      <c r="BN75" s="508"/>
      <c r="BO75" s="508"/>
      <c r="BP75" s="508"/>
      <c r="BQ75" s="508"/>
      <c r="BR75" s="508"/>
      <c r="BS75" s="508"/>
      <c r="BT75" s="508"/>
      <c r="BU75" s="508"/>
      <c r="BV75" s="508"/>
      <c r="BW75" s="508"/>
      <c r="BX75" s="508"/>
      <c r="BY75" s="508"/>
      <c r="BZ75" s="508"/>
      <c r="CA75" s="508"/>
      <c r="CB75" s="508"/>
      <c r="CC75" s="508"/>
      <c r="CD75" s="508"/>
      <c r="CE75" s="508"/>
      <c r="CF75" s="508"/>
      <c r="CG75" s="508"/>
      <c r="CH75" s="508"/>
      <c r="CI75" s="508"/>
      <c r="CJ75" s="508"/>
      <c r="CK75" s="508"/>
      <c r="CL75" s="508"/>
      <c r="CM75" s="508"/>
      <c r="CN75" s="508"/>
      <c r="CO75" s="508"/>
      <c r="CP75" s="508"/>
      <c r="CQ75" s="508"/>
      <c r="CR75" s="508"/>
      <c r="CS75" s="508"/>
      <c r="CT75" s="508"/>
      <c r="CU75" s="508"/>
      <c r="CV75" s="508"/>
      <c r="CW75" s="508"/>
      <c r="CX75" s="508"/>
      <c r="CY75" s="508"/>
      <c r="CZ75" s="508"/>
      <c r="DA75" s="508"/>
      <c r="DB75" s="508"/>
      <c r="DC75" s="508"/>
      <c r="DD75" s="508"/>
      <c r="DE75" s="508"/>
      <c r="DF75" s="508"/>
      <c r="DG75" s="508"/>
      <c r="DH75" s="508"/>
      <c r="DI75" s="508"/>
      <c r="DJ75" s="508"/>
      <c r="DK75" s="508"/>
      <c r="DL75" s="508"/>
      <c r="DM75" s="508"/>
      <c r="DN75" s="508"/>
      <c r="DO75" s="508"/>
      <c r="DP75" s="508"/>
      <c r="DQ75" s="508"/>
      <c r="DR75" s="508"/>
      <c r="DS75" s="508"/>
      <c r="DT75" s="508"/>
      <c r="DU75" s="508"/>
      <c r="DV75" s="508"/>
      <c r="DW75" s="508"/>
      <c r="DX75" s="508"/>
      <c r="DY75" s="508"/>
      <c r="DZ75" s="508"/>
      <c r="EA75" s="508"/>
      <c r="EB75" s="508"/>
      <c r="EC75" s="508"/>
      <c r="ED75" s="508"/>
      <c r="EE75" s="508"/>
      <c r="EF75" s="508"/>
      <c r="EG75" s="508"/>
      <c r="EH75" s="508"/>
      <c r="EI75" s="508"/>
      <c r="EJ75" s="508"/>
      <c r="EK75" s="508"/>
      <c r="EL75" s="508"/>
      <c r="EM75" s="508"/>
      <c r="EN75" s="508"/>
      <c r="EO75" s="508"/>
      <c r="EP75" s="508"/>
      <c r="EQ75" s="508"/>
      <c r="ER75" s="508"/>
      <c r="ES75" s="508"/>
      <c r="ET75" s="508"/>
      <c r="EU75" s="508"/>
      <c r="EV75" s="508"/>
      <c r="EW75" s="508"/>
      <c r="EX75" s="508"/>
      <c r="EY75" s="508"/>
      <c r="EZ75" s="508"/>
      <c r="FA75" s="508"/>
      <c r="FB75" s="508"/>
      <c r="FC75" s="508"/>
      <c r="FD75" s="508"/>
      <c r="FE75" s="508"/>
      <c r="FF75" s="508"/>
      <c r="FG75" s="508"/>
      <c r="FH75" s="508"/>
      <c r="FI75" s="508"/>
      <c r="FJ75" s="508"/>
      <c r="FK75" s="508"/>
      <c r="FL75" s="508"/>
      <c r="FM75" s="508"/>
      <c r="FN75" s="508"/>
      <c r="FO75" s="508"/>
      <c r="FP75" s="508"/>
      <c r="FQ75" s="508"/>
      <c r="FR75" s="508"/>
      <c r="FS75" s="508"/>
      <c r="FT75" s="508"/>
      <c r="FU75" s="508"/>
      <c r="FV75" s="508"/>
      <c r="FW75" s="508"/>
      <c r="FX75" s="508"/>
      <c r="FY75" s="508"/>
      <c r="FZ75" s="508"/>
      <c r="GA75" s="508"/>
      <c r="GB75" s="508"/>
      <c r="GC75" s="508"/>
      <c r="GD75" s="508"/>
      <c r="GE75" s="508"/>
      <c r="GF75" s="508"/>
      <c r="GG75" s="508"/>
      <c r="GH75" s="508"/>
      <c r="GI75" s="508"/>
      <c r="GJ75" s="508"/>
      <c r="GK75" s="508"/>
      <c r="GL75" s="508"/>
      <c r="GM75" s="508"/>
      <c r="GN75" s="508"/>
      <c r="GO75" s="508"/>
      <c r="GP75" s="508"/>
      <c r="GQ75" s="508"/>
      <c r="GR75" s="508"/>
      <c r="GS75" s="508"/>
      <c r="GT75" s="508"/>
      <c r="GU75" s="508"/>
      <c r="GV75" s="508"/>
      <c r="GW75" s="508"/>
      <c r="GX75" s="508"/>
      <c r="GY75" s="508"/>
      <c r="GZ75" s="508"/>
      <c r="HA75" s="508"/>
      <c r="HB75" s="508"/>
      <c r="HC75" s="508"/>
      <c r="HD75" s="508"/>
      <c r="HE75" s="508"/>
      <c r="HF75" s="508"/>
      <c r="HG75" s="508"/>
      <c r="HH75" s="508"/>
      <c r="HI75" s="508"/>
      <c r="HJ75" s="508"/>
      <c r="HK75" s="508"/>
      <c r="HL75" s="508"/>
      <c r="HM75" s="508"/>
      <c r="HN75" s="508"/>
      <c r="HO75" s="508"/>
      <c r="HP75" s="508"/>
      <c r="HQ75" s="508"/>
      <c r="HR75" s="508"/>
      <c r="HS75" s="508"/>
      <c r="HT75" s="508"/>
      <c r="HU75" s="508"/>
      <c r="HV75" s="508"/>
      <c r="HW75" s="508"/>
      <c r="HX75" s="508"/>
      <c r="HY75" s="508"/>
      <c r="HZ75" s="508"/>
    </row>
    <row r="76" s="556" customFormat="1" ht="24" customHeight="1" spans="1:234">
      <c r="A76" s="508"/>
      <c r="B76" s="508"/>
      <c r="C76" s="508"/>
      <c r="D76" s="508"/>
      <c r="E76" s="508"/>
      <c r="F76" s="525"/>
      <c r="G76" s="508"/>
      <c r="H76" s="508"/>
      <c r="I76" s="508"/>
      <c r="J76" s="508"/>
      <c r="K76" s="508"/>
      <c r="L76" s="508"/>
      <c r="M76" s="508"/>
      <c r="N76" s="508"/>
      <c r="O76" s="508"/>
      <c r="P76" s="508"/>
      <c r="Q76" s="508"/>
      <c r="R76" s="508"/>
      <c r="S76" s="508"/>
      <c r="T76" s="508"/>
      <c r="U76" s="508"/>
      <c r="V76" s="508"/>
      <c r="W76" s="508"/>
      <c r="X76" s="508"/>
      <c r="Y76" s="508"/>
      <c r="Z76" s="508"/>
      <c r="AA76" s="508"/>
      <c r="AB76" s="508"/>
      <c r="AC76" s="508"/>
      <c r="AD76" s="508"/>
      <c r="AE76" s="508"/>
      <c r="AF76" s="508"/>
      <c r="AG76" s="508"/>
      <c r="AH76" s="508"/>
      <c r="AI76" s="508"/>
      <c r="AJ76" s="508"/>
      <c r="AK76" s="508"/>
      <c r="AL76" s="508"/>
      <c r="AM76" s="508"/>
      <c r="AN76" s="508"/>
      <c r="AO76" s="508"/>
      <c r="AP76" s="508"/>
      <c r="AQ76" s="508"/>
      <c r="AR76" s="508"/>
      <c r="AS76" s="508"/>
      <c r="AT76" s="508"/>
      <c r="AU76" s="508"/>
      <c r="AV76" s="508"/>
      <c r="AW76" s="508"/>
      <c r="AX76" s="508"/>
      <c r="AY76" s="508"/>
      <c r="AZ76" s="508"/>
      <c r="BA76" s="508"/>
      <c r="BB76" s="508"/>
      <c r="BC76" s="508"/>
      <c r="BD76" s="508"/>
      <c r="BE76" s="508"/>
      <c r="BF76" s="508"/>
      <c r="BG76" s="508"/>
      <c r="BH76" s="508"/>
      <c r="BI76" s="508"/>
      <c r="BJ76" s="508"/>
      <c r="BK76" s="508"/>
      <c r="BL76" s="508"/>
      <c r="BM76" s="508"/>
      <c r="BN76" s="508"/>
      <c r="BO76" s="508"/>
      <c r="BP76" s="508"/>
      <c r="BQ76" s="508"/>
      <c r="BR76" s="508"/>
      <c r="BS76" s="508"/>
      <c r="BT76" s="508"/>
      <c r="BU76" s="508"/>
      <c r="BV76" s="508"/>
      <c r="BW76" s="508"/>
      <c r="BX76" s="508"/>
      <c r="BY76" s="508"/>
      <c r="BZ76" s="508"/>
      <c r="CA76" s="508"/>
      <c r="CB76" s="508"/>
      <c r="CC76" s="508"/>
      <c r="CD76" s="508"/>
      <c r="CE76" s="508"/>
      <c r="CF76" s="508"/>
      <c r="CG76" s="508"/>
      <c r="CH76" s="508"/>
      <c r="CI76" s="508"/>
      <c r="CJ76" s="508"/>
      <c r="CK76" s="508"/>
      <c r="CL76" s="508"/>
      <c r="CM76" s="508"/>
      <c r="CN76" s="508"/>
      <c r="CO76" s="508"/>
      <c r="CP76" s="508"/>
      <c r="CQ76" s="508"/>
      <c r="CR76" s="508"/>
      <c r="CS76" s="508"/>
      <c r="CT76" s="508"/>
      <c r="CU76" s="508"/>
      <c r="CV76" s="508"/>
      <c r="CW76" s="508"/>
      <c r="CX76" s="508"/>
      <c r="CY76" s="508"/>
      <c r="CZ76" s="508"/>
      <c r="DA76" s="508"/>
      <c r="DB76" s="508"/>
      <c r="DC76" s="508"/>
      <c r="DD76" s="508"/>
      <c r="DE76" s="508"/>
      <c r="DF76" s="508"/>
      <c r="DG76" s="508"/>
      <c r="DH76" s="508"/>
      <c r="DI76" s="508"/>
      <c r="DJ76" s="508"/>
      <c r="DK76" s="508"/>
      <c r="DL76" s="508"/>
      <c r="DM76" s="508"/>
      <c r="DN76" s="508"/>
      <c r="DO76" s="508"/>
      <c r="DP76" s="508"/>
      <c r="DQ76" s="508"/>
      <c r="DR76" s="508"/>
      <c r="DS76" s="508"/>
      <c r="DT76" s="508"/>
      <c r="DU76" s="508"/>
      <c r="DV76" s="508"/>
      <c r="DW76" s="508"/>
      <c r="DX76" s="508"/>
      <c r="DY76" s="508"/>
      <c r="DZ76" s="508"/>
      <c r="EA76" s="508"/>
      <c r="EB76" s="508"/>
      <c r="EC76" s="508"/>
      <c r="ED76" s="508"/>
      <c r="EE76" s="508"/>
      <c r="EF76" s="508"/>
      <c r="EG76" s="508"/>
      <c r="EH76" s="508"/>
      <c r="EI76" s="508"/>
      <c r="EJ76" s="508"/>
      <c r="EK76" s="508"/>
      <c r="EL76" s="508"/>
      <c r="EM76" s="508"/>
      <c r="EN76" s="508"/>
      <c r="EO76" s="508"/>
      <c r="EP76" s="508"/>
      <c r="EQ76" s="508"/>
      <c r="ER76" s="508"/>
      <c r="ES76" s="508"/>
      <c r="ET76" s="508"/>
      <c r="EU76" s="508"/>
      <c r="EV76" s="508"/>
      <c r="EW76" s="508"/>
      <c r="EX76" s="508"/>
      <c r="EY76" s="508"/>
      <c r="EZ76" s="508"/>
      <c r="FA76" s="508"/>
      <c r="FB76" s="508"/>
      <c r="FC76" s="508"/>
      <c r="FD76" s="508"/>
      <c r="FE76" s="508"/>
      <c r="FF76" s="508"/>
      <c r="FG76" s="508"/>
      <c r="FH76" s="508"/>
      <c r="FI76" s="508"/>
      <c r="FJ76" s="508"/>
      <c r="FK76" s="508"/>
      <c r="FL76" s="508"/>
      <c r="FM76" s="508"/>
      <c r="FN76" s="508"/>
      <c r="FO76" s="508"/>
      <c r="FP76" s="508"/>
      <c r="FQ76" s="508"/>
      <c r="FR76" s="508"/>
      <c r="FS76" s="508"/>
      <c r="FT76" s="508"/>
      <c r="FU76" s="508"/>
      <c r="FV76" s="508"/>
      <c r="FW76" s="508"/>
      <c r="FX76" s="508"/>
      <c r="FY76" s="508"/>
      <c r="FZ76" s="508"/>
      <c r="GA76" s="508"/>
      <c r="GB76" s="508"/>
      <c r="GC76" s="508"/>
      <c r="GD76" s="508"/>
      <c r="GE76" s="508"/>
      <c r="GF76" s="508"/>
      <c r="GG76" s="508"/>
      <c r="GH76" s="508"/>
      <c r="GI76" s="508"/>
      <c r="GJ76" s="508"/>
      <c r="GK76" s="508"/>
      <c r="GL76" s="508"/>
      <c r="GM76" s="508"/>
      <c r="GN76" s="508"/>
      <c r="GO76" s="508"/>
      <c r="GP76" s="508"/>
      <c r="GQ76" s="508"/>
      <c r="GR76" s="508"/>
      <c r="GS76" s="508"/>
      <c r="GT76" s="508"/>
      <c r="GU76" s="508"/>
      <c r="GV76" s="508"/>
      <c r="GW76" s="508"/>
      <c r="GX76" s="508"/>
      <c r="GY76" s="508"/>
      <c r="GZ76" s="508"/>
      <c r="HA76" s="508"/>
      <c r="HB76" s="508"/>
      <c r="HC76" s="508"/>
      <c r="HD76" s="508"/>
      <c r="HE76" s="508"/>
      <c r="HF76" s="508"/>
      <c r="HG76" s="508"/>
      <c r="HH76" s="508"/>
      <c r="HI76" s="508"/>
      <c r="HJ76" s="508"/>
      <c r="HK76" s="508"/>
      <c r="HL76" s="508"/>
      <c r="HM76" s="508"/>
      <c r="HN76" s="508"/>
      <c r="HO76" s="508"/>
      <c r="HP76" s="508"/>
      <c r="HQ76" s="508"/>
      <c r="HR76" s="508"/>
      <c r="HS76" s="508"/>
      <c r="HT76" s="508"/>
      <c r="HU76" s="508"/>
      <c r="HV76" s="508"/>
      <c r="HW76" s="508"/>
      <c r="HX76" s="508"/>
      <c r="HY76" s="508"/>
      <c r="HZ76" s="508"/>
    </row>
    <row r="77" s="556" customFormat="1" ht="24" customHeight="1" spans="1:234">
      <c r="A77" s="508"/>
      <c r="B77" s="508"/>
      <c r="C77" s="508"/>
      <c r="D77" s="508"/>
      <c r="E77" s="508"/>
      <c r="F77" s="525"/>
      <c r="G77" s="508"/>
      <c r="H77" s="508"/>
      <c r="I77" s="508"/>
      <c r="J77" s="508"/>
      <c r="K77" s="508"/>
      <c r="L77" s="508"/>
      <c r="M77" s="508"/>
      <c r="N77" s="508"/>
      <c r="O77" s="508"/>
      <c r="P77" s="508"/>
      <c r="Q77" s="508"/>
      <c r="R77" s="508"/>
      <c r="S77" s="508"/>
      <c r="T77" s="508"/>
      <c r="U77" s="508"/>
      <c r="V77" s="508"/>
      <c r="W77" s="508"/>
      <c r="X77" s="508"/>
      <c r="Y77" s="508"/>
      <c r="Z77" s="508"/>
      <c r="AA77" s="508"/>
      <c r="AB77" s="508"/>
      <c r="AC77" s="508"/>
      <c r="AD77" s="508"/>
      <c r="AE77" s="508"/>
      <c r="AF77" s="508"/>
      <c r="AG77" s="508"/>
      <c r="AH77" s="508"/>
      <c r="AI77" s="508"/>
      <c r="AJ77" s="508"/>
      <c r="AK77" s="508"/>
      <c r="AL77" s="508"/>
      <c r="AM77" s="508"/>
      <c r="AN77" s="508"/>
      <c r="AO77" s="508"/>
      <c r="AP77" s="508"/>
      <c r="AQ77" s="508"/>
      <c r="AR77" s="508"/>
      <c r="AS77" s="508"/>
      <c r="AT77" s="508"/>
      <c r="AU77" s="508"/>
      <c r="AV77" s="508"/>
      <c r="AW77" s="508"/>
      <c r="AX77" s="508"/>
      <c r="AY77" s="508"/>
      <c r="AZ77" s="508"/>
      <c r="BA77" s="508"/>
      <c r="BB77" s="508"/>
      <c r="BC77" s="508"/>
      <c r="BD77" s="508"/>
      <c r="BE77" s="508"/>
      <c r="BF77" s="508"/>
      <c r="BG77" s="508"/>
      <c r="BH77" s="508"/>
      <c r="BI77" s="508"/>
      <c r="BJ77" s="508"/>
      <c r="BK77" s="508"/>
      <c r="BL77" s="508"/>
      <c r="BM77" s="508"/>
      <c r="BN77" s="508"/>
      <c r="BO77" s="508"/>
      <c r="BP77" s="508"/>
      <c r="BQ77" s="508"/>
      <c r="BR77" s="508"/>
      <c r="BS77" s="508"/>
      <c r="BT77" s="508"/>
      <c r="BU77" s="508"/>
      <c r="BV77" s="508"/>
      <c r="BW77" s="508"/>
      <c r="BX77" s="508"/>
      <c r="BY77" s="508"/>
      <c r="BZ77" s="508"/>
      <c r="CA77" s="508"/>
      <c r="CB77" s="508"/>
      <c r="CC77" s="508"/>
      <c r="CD77" s="508"/>
      <c r="CE77" s="508"/>
      <c r="CF77" s="508"/>
      <c r="CG77" s="508"/>
      <c r="CH77" s="508"/>
      <c r="CI77" s="508"/>
      <c r="CJ77" s="508"/>
      <c r="CK77" s="508"/>
      <c r="CL77" s="508"/>
      <c r="CM77" s="508"/>
      <c r="CN77" s="508"/>
      <c r="CO77" s="508"/>
      <c r="CP77" s="508"/>
      <c r="CQ77" s="508"/>
      <c r="CR77" s="508"/>
      <c r="CS77" s="508"/>
      <c r="CT77" s="508"/>
      <c r="CU77" s="508"/>
      <c r="CV77" s="508"/>
      <c r="CW77" s="508"/>
      <c r="CX77" s="508"/>
      <c r="CY77" s="508"/>
      <c r="CZ77" s="508"/>
      <c r="DA77" s="508"/>
      <c r="DB77" s="508"/>
      <c r="DC77" s="508"/>
      <c r="DD77" s="508"/>
      <c r="DE77" s="508"/>
      <c r="DF77" s="508"/>
      <c r="DG77" s="508"/>
      <c r="DH77" s="508"/>
      <c r="DI77" s="508"/>
      <c r="DJ77" s="508"/>
      <c r="DK77" s="508"/>
      <c r="DL77" s="508"/>
      <c r="DM77" s="508"/>
      <c r="DN77" s="508"/>
      <c r="DO77" s="508"/>
      <c r="DP77" s="508"/>
      <c r="DQ77" s="508"/>
      <c r="DR77" s="508"/>
      <c r="DS77" s="508"/>
      <c r="DT77" s="508"/>
      <c r="DU77" s="508"/>
      <c r="DV77" s="508"/>
      <c r="DW77" s="508"/>
      <c r="DX77" s="508"/>
      <c r="DY77" s="508"/>
      <c r="DZ77" s="508"/>
      <c r="EA77" s="508"/>
      <c r="EB77" s="508"/>
      <c r="EC77" s="508"/>
      <c r="ED77" s="508"/>
      <c r="EE77" s="508"/>
      <c r="EF77" s="508"/>
      <c r="EG77" s="508"/>
      <c r="EH77" s="508"/>
      <c r="EI77" s="508"/>
      <c r="EJ77" s="508"/>
      <c r="EK77" s="508"/>
      <c r="EL77" s="508"/>
      <c r="EM77" s="508"/>
      <c r="EN77" s="508"/>
      <c r="EO77" s="508"/>
      <c r="EP77" s="508"/>
      <c r="EQ77" s="508"/>
      <c r="ER77" s="508"/>
      <c r="ES77" s="508"/>
      <c r="ET77" s="508"/>
      <c r="EU77" s="508"/>
      <c r="EV77" s="508"/>
      <c r="EW77" s="508"/>
      <c r="EX77" s="508"/>
      <c r="EY77" s="508"/>
      <c r="EZ77" s="508"/>
      <c r="FA77" s="508"/>
      <c r="FB77" s="508"/>
      <c r="FC77" s="508"/>
      <c r="FD77" s="508"/>
      <c r="FE77" s="508"/>
      <c r="FF77" s="508"/>
      <c r="FG77" s="508"/>
      <c r="FH77" s="508"/>
      <c r="FI77" s="508"/>
      <c r="FJ77" s="508"/>
      <c r="FK77" s="508"/>
      <c r="FL77" s="508"/>
      <c r="FM77" s="508"/>
      <c r="FN77" s="508"/>
      <c r="FO77" s="508"/>
      <c r="FP77" s="508"/>
      <c r="FQ77" s="508"/>
      <c r="FR77" s="508"/>
      <c r="FS77" s="508"/>
      <c r="FT77" s="508"/>
      <c r="FU77" s="508"/>
      <c r="FV77" s="508"/>
      <c r="FW77" s="508"/>
      <c r="FX77" s="508"/>
      <c r="FY77" s="508"/>
      <c r="FZ77" s="508"/>
      <c r="GA77" s="508"/>
      <c r="GB77" s="508"/>
      <c r="GC77" s="508"/>
      <c r="GD77" s="508"/>
      <c r="GE77" s="508"/>
      <c r="GF77" s="508"/>
      <c r="GG77" s="508"/>
      <c r="GH77" s="508"/>
      <c r="GI77" s="508"/>
      <c r="GJ77" s="508"/>
      <c r="GK77" s="508"/>
      <c r="GL77" s="508"/>
      <c r="GM77" s="508"/>
      <c r="GN77" s="508"/>
      <c r="GO77" s="508"/>
      <c r="GP77" s="508"/>
      <c r="GQ77" s="508"/>
      <c r="GR77" s="508"/>
      <c r="GS77" s="508"/>
      <c r="GT77" s="508"/>
      <c r="GU77" s="508"/>
      <c r="GV77" s="508"/>
      <c r="GW77" s="508"/>
      <c r="GX77" s="508"/>
      <c r="GY77" s="508"/>
      <c r="GZ77" s="508"/>
      <c r="HA77" s="508"/>
      <c r="HB77" s="508"/>
      <c r="HC77" s="508"/>
      <c r="HD77" s="508"/>
      <c r="HE77" s="508"/>
      <c r="HF77" s="508"/>
      <c r="HG77" s="508"/>
      <c r="HH77" s="508"/>
      <c r="HI77" s="508"/>
      <c r="HJ77" s="508"/>
      <c r="HK77" s="508"/>
      <c r="HL77" s="508"/>
      <c r="HM77" s="508"/>
      <c r="HN77" s="508"/>
      <c r="HO77" s="508"/>
      <c r="HP77" s="508"/>
      <c r="HQ77" s="508"/>
      <c r="HR77" s="508"/>
      <c r="HS77" s="508"/>
      <c r="HT77" s="508"/>
      <c r="HU77" s="508"/>
      <c r="HV77" s="508"/>
      <c r="HW77" s="508"/>
      <c r="HX77" s="508"/>
      <c r="HY77" s="508"/>
      <c r="HZ77" s="508"/>
    </row>
    <row r="78" s="556" customFormat="1" ht="24" customHeight="1" spans="1:234">
      <c r="A78" s="508"/>
      <c r="B78" s="508"/>
      <c r="C78" s="508"/>
      <c r="D78" s="508"/>
      <c r="E78" s="508"/>
      <c r="F78" s="525"/>
      <c r="G78" s="508"/>
      <c r="H78" s="508"/>
      <c r="I78" s="508"/>
      <c r="J78" s="508"/>
      <c r="K78" s="508"/>
      <c r="L78" s="508"/>
      <c r="M78" s="508"/>
      <c r="N78" s="508"/>
      <c r="O78" s="508"/>
      <c r="P78" s="508"/>
      <c r="Q78" s="508"/>
      <c r="R78" s="508"/>
      <c r="S78" s="508"/>
      <c r="T78" s="508"/>
      <c r="U78" s="508"/>
      <c r="V78" s="508"/>
      <c r="W78" s="508"/>
      <c r="X78" s="508"/>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8"/>
      <c r="AY78" s="508"/>
      <c r="AZ78" s="508"/>
      <c r="BA78" s="508"/>
      <c r="BB78" s="508"/>
      <c r="BC78" s="508"/>
      <c r="BD78" s="508"/>
      <c r="BE78" s="508"/>
      <c r="BF78" s="508"/>
      <c r="BG78" s="508"/>
      <c r="BH78" s="508"/>
      <c r="BI78" s="508"/>
      <c r="BJ78" s="508"/>
      <c r="BK78" s="508"/>
      <c r="BL78" s="508"/>
      <c r="BM78" s="508"/>
      <c r="BN78" s="508"/>
      <c r="BO78" s="508"/>
      <c r="BP78" s="508"/>
      <c r="BQ78" s="508"/>
      <c r="BR78" s="508"/>
      <c r="BS78" s="508"/>
      <c r="BT78" s="508"/>
      <c r="BU78" s="508"/>
      <c r="BV78" s="508"/>
      <c r="BW78" s="508"/>
      <c r="BX78" s="508"/>
      <c r="BY78" s="508"/>
      <c r="BZ78" s="508"/>
      <c r="CA78" s="508"/>
      <c r="CB78" s="508"/>
      <c r="CC78" s="508"/>
      <c r="CD78" s="508"/>
      <c r="CE78" s="508"/>
      <c r="CF78" s="508"/>
      <c r="CG78" s="508"/>
      <c r="CH78" s="508"/>
      <c r="CI78" s="508"/>
      <c r="CJ78" s="508"/>
      <c r="CK78" s="508"/>
      <c r="CL78" s="508"/>
      <c r="CM78" s="508"/>
      <c r="CN78" s="508"/>
      <c r="CO78" s="508"/>
      <c r="CP78" s="508"/>
      <c r="CQ78" s="508"/>
      <c r="CR78" s="508"/>
      <c r="CS78" s="508"/>
      <c r="CT78" s="508"/>
      <c r="CU78" s="508"/>
      <c r="CV78" s="508"/>
      <c r="CW78" s="508"/>
      <c r="CX78" s="508"/>
      <c r="CY78" s="508"/>
      <c r="CZ78" s="508"/>
      <c r="DA78" s="508"/>
      <c r="DB78" s="508"/>
      <c r="DC78" s="508"/>
      <c r="DD78" s="508"/>
      <c r="DE78" s="508"/>
      <c r="DF78" s="508"/>
      <c r="DG78" s="508"/>
      <c r="DH78" s="508"/>
      <c r="DI78" s="508"/>
      <c r="DJ78" s="508"/>
      <c r="DK78" s="508"/>
      <c r="DL78" s="508"/>
      <c r="DM78" s="508"/>
      <c r="DN78" s="508"/>
      <c r="DO78" s="508"/>
      <c r="DP78" s="508"/>
      <c r="DQ78" s="508"/>
      <c r="DR78" s="508"/>
      <c r="DS78" s="508"/>
      <c r="DT78" s="508"/>
      <c r="DU78" s="508"/>
      <c r="DV78" s="508"/>
      <c r="DW78" s="508"/>
      <c r="DX78" s="508"/>
      <c r="DY78" s="508"/>
      <c r="DZ78" s="508"/>
      <c r="EA78" s="508"/>
      <c r="EB78" s="508"/>
      <c r="EC78" s="508"/>
      <c r="ED78" s="508"/>
      <c r="EE78" s="508"/>
      <c r="EF78" s="508"/>
      <c r="EG78" s="508"/>
      <c r="EH78" s="508"/>
      <c r="EI78" s="508"/>
      <c r="EJ78" s="508"/>
      <c r="EK78" s="508"/>
      <c r="EL78" s="508"/>
      <c r="EM78" s="508"/>
      <c r="EN78" s="508"/>
      <c r="EO78" s="508"/>
      <c r="EP78" s="508"/>
      <c r="EQ78" s="508"/>
      <c r="ER78" s="508"/>
      <c r="ES78" s="508"/>
      <c r="ET78" s="508"/>
      <c r="EU78" s="508"/>
      <c r="EV78" s="508"/>
      <c r="EW78" s="508"/>
      <c r="EX78" s="508"/>
      <c r="EY78" s="508"/>
      <c r="EZ78" s="508"/>
      <c r="FA78" s="508"/>
      <c r="FB78" s="508"/>
      <c r="FC78" s="508"/>
      <c r="FD78" s="508"/>
      <c r="FE78" s="508"/>
      <c r="FF78" s="508"/>
      <c r="FG78" s="508"/>
      <c r="FH78" s="508"/>
      <c r="FI78" s="508"/>
      <c r="FJ78" s="508"/>
      <c r="FK78" s="508"/>
      <c r="FL78" s="508"/>
      <c r="FM78" s="508"/>
      <c r="FN78" s="508"/>
      <c r="FO78" s="508"/>
      <c r="FP78" s="508"/>
      <c r="FQ78" s="508"/>
      <c r="FR78" s="508"/>
      <c r="FS78" s="508"/>
      <c r="FT78" s="508"/>
      <c r="FU78" s="508"/>
      <c r="FV78" s="508"/>
      <c r="FW78" s="508"/>
      <c r="FX78" s="508"/>
      <c r="FY78" s="508"/>
      <c r="FZ78" s="508"/>
      <c r="GA78" s="508"/>
      <c r="GB78" s="508"/>
      <c r="GC78" s="508"/>
      <c r="GD78" s="508"/>
      <c r="GE78" s="508"/>
      <c r="GF78" s="508"/>
      <c r="GG78" s="508"/>
      <c r="GH78" s="508"/>
      <c r="GI78" s="508"/>
      <c r="GJ78" s="508"/>
      <c r="GK78" s="508"/>
      <c r="GL78" s="508"/>
      <c r="GM78" s="508"/>
      <c r="GN78" s="508"/>
      <c r="GO78" s="508"/>
      <c r="GP78" s="508"/>
      <c r="GQ78" s="508"/>
      <c r="GR78" s="508"/>
      <c r="GS78" s="508"/>
      <c r="GT78" s="508"/>
      <c r="GU78" s="508"/>
      <c r="GV78" s="508"/>
      <c r="GW78" s="508"/>
      <c r="GX78" s="508"/>
      <c r="GY78" s="508"/>
      <c r="GZ78" s="508"/>
      <c r="HA78" s="508"/>
      <c r="HB78" s="508"/>
      <c r="HC78" s="508"/>
      <c r="HD78" s="508"/>
      <c r="HE78" s="508"/>
      <c r="HF78" s="508"/>
      <c r="HG78" s="508"/>
      <c r="HH78" s="508"/>
      <c r="HI78" s="508"/>
      <c r="HJ78" s="508"/>
      <c r="HK78" s="508"/>
      <c r="HL78" s="508"/>
      <c r="HM78" s="508"/>
      <c r="HN78" s="508"/>
      <c r="HO78" s="508"/>
      <c r="HP78" s="508"/>
      <c r="HQ78" s="508"/>
      <c r="HR78" s="508"/>
      <c r="HS78" s="508"/>
      <c r="HT78" s="508"/>
      <c r="HU78" s="508"/>
      <c r="HV78" s="508"/>
      <c r="HW78" s="508"/>
      <c r="HX78" s="508"/>
      <c r="HY78" s="508"/>
      <c r="HZ78" s="508"/>
    </row>
    <row r="79" s="556" customFormat="1" ht="24" customHeight="1" spans="1:234">
      <c r="A79" s="508"/>
      <c r="B79" s="508"/>
      <c r="C79" s="508"/>
      <c r="D79" s="508"/>
      <c r="E79" s="508"/>
      <c r="F79" s="525"/>
      <c r="G79" s="508"/>
      <c r="H79" s="508"/>
      <c r="I79" s="508"/>
      <c r="J79" s="508"/>
      <c r="K79" s="508"/>
      <c r="L79" s="508"/>
      <c r="M79" s="508"/>
      <c r="N79" s="508"/>
      <c r="O79" s="508"/>
      <c r="P79" s="508"/>
      <c r="Q79" s="508"/>
      <c r="R79" s="508"/>
      <c r="S79" s="508"/>
      <c r="T79" s="508"/>
      <c r="U79" s="508"/>
      <c r="V79" s="508"/>
      <c r="W79" s="508"/>
      <c r="X79" s="508"/>
      <c r="Y79" s="508"/>
      <c r="Z79" s="508"/>
      <c r="AA79" s="508"/>
      <c r="AB79" s="508"/>
      <c r="AC79" s="508"/>
      <c r="AD79" s="508"/>
      <c r="AE79" s="508"/>
      <c r="AF79" s="508"/>
      <c r="AG79" s="508"/>
      <c r="AH79" s="508"/>
      <c r="AI79" s="508"/>
      <c r="AJ79" s="508"/>
      <c r="AK79" s="508"/>
      <c r="AL79" s="508"/>
      <c r="AM79" s="508"/>
      <c r="AN79" s="508"/>
      <c r="AO79" s="508"/>
      <c r="AP79" s="508"/>
      <c r="AQ79" s="508"/>
      <c r="AR79" s="508"/>
      <c r="AS79" s="508"/>
      <c r="AT79" s="508"/>
      <c r="AU79" s="508"/>
      <c r="AV79" s="508"/>
      <c r="AW79" s="508"/>
      <c r="AX79" s="508"/>
      <c r="AY79" s="508"/>
      <c r="AZ79" s="508"/>
      <c r="BA79" s="508"/>
      <c r="BB79" s="508"/>
      <c r="BC79" s="508"/>
      <c r="BD79" s="508"/>
      <c r="BE79" s="508"/>
      <c r="BF79" s="508"/>
      <c r="BG79" s="508"/>
      <c r="BH79" s="508"/>
      <c r="BI79" s="508"/>
      <c r="BJ79" s="508"/>
      <c r="BK79" s="508"/>
      <c r="BL79" s="508"/>
      <c r="BM79" s="508"/>
      <c r="BN79" s="508"/>
      <c r="BO79" s="508"/>
      <c r="BP79" s="508"/>
      <c r="BQ79" s="508"/>
      <c r="BR79" s="508"/>
      <c r="BS79" s="508"/>
      <c r="BT79" s="508"/>
      <c r="BU79" s="508"/>
      <c r="BV79" s="508"/>
      <c r="BW79" s="508"/>
      <c r="BX79" s="508"/>
      <c r="BY79" s="508"/>
      <c r="BZ79" s="508"/>
      <c r="CA79" s="508"/>
      <c r="CB79" s="508"/>
      <c r="CC79" s="508"/>
      <c r="CD79" s="508"/>
      <c r="CE79" s="508"/>
      <c r="CF79" s="508"/>
      <c r="CG79" s="508"/>
      <c r="CH79" s="508"/>
      <c r="CI79" s="508"/>
      <c r="CJ79" s="508"/>
      <c r="CK79" s="508"/>
      <c r="CL79" s="508"/>
      <c r="CM79" s="508"/>
      <c r="CN79" s="508"/>
      <c r="CO79" s="508"/>
      <c r="CP79" s="508"/>
      <c r="CQ79" s="508"/>
      <c r="CR79" s="508"/>
      <c r="CS79" s="508"/>
      <c r="CT79" s="508"/>
      <c r="CU79" s="508"/>
      <c r="CV79" s="508"/>
      <c r="CW79" s="508"/>
      <c r="CX79" s="508"/>
      <c r="CY79" s="508"/>
      <c r="CZ79" s="508"/>
      <c r="DA79" s="508"/>
      <c r="DB79" s="508"/>
      <c r="DC79" s="508"/>
      <c r="DD79" s="508"/>
      <c r="DE79" s="508"/>
      <c r="DF79" s="508"/>
      <c r="DG79" s="508"/>
      <c r="DH79" s="508"/>
      <c r="DI79" s="508"/>
      <c r="DJ79" s="508"/>
      <c r="DK79" s="508"/>
      <c r="DL79" s="508"/>
      <c r="DM79" s="508"/>
      <c r="DN79" s="508"/>
      <c r="DO79" s="508"/>
      <c r="DP79" s="508"/>
      <c r="DQ79" s="508"/>
      <c r="DR79" s="508"/>
      <c r="DS79" s="508"/>
      <c r="DT79" s="508"/>
      <c r="DU79" s="508"/>
      <c r="DV79" s="508"/>
      <c r="DW79" s="508"/>
      <c r="DX79" s="508"/>
      <c r="DY79" s="508"/>
      <c r="DZ79" s="508"/>
      <c r="EA79" s="508"/>
      <c r="EB79" s="508"/>
      <c r="EC79" s="508"/>
      <c r="ED79" s="508"/>
      <c r="EE79" s="508"/>
      <c r="EF79" s="508"/>
      <c r="EG79" s="508"/>
      <c r="EH79" s="508"/>
      <c r="EI79" s="508"/>
      <c r="EJ79" s="508"/>
      <c r="EK79" s="508"/>
      <c r="EL79" s="508"/>
      <c r="EM79" s="508"/>
      <c r="EN79" s="508"/>
      <c r="EO79" s="508"/>
      <c r="EP79" s="508"/>
      <c r="EQ79" s="508"/>
      <c r="ER79" s="508"/>
      <c r="ES79" s="508"/>
      <c r="ET79" s="508"/>
      <c r="EU79" s="508"/>
      <c r="EV79" s="508"/>
      <c r="EW79" s="508"/>
      <c r="EX79" s="508"/>
      <c r="EY79" s="508"/>
      <c r="EZ79" s="508"/>
      <c r="FA79" s="508"/>
      <c r="FB79" s="508"/>
      <c r="FC79" s="508"/>
      <c r="FD79" s="508"/>
      <c r="FE79" s="508"/>
      <c r="FF79" s="508"/>
      <c r="FG79" s="508"/>
      <c r="FH79" s="508"/>
      <c r="FI79" s="508"/>
      <c r="FJ79" s="508"/>
      <c r="FK79" s="508"/>
      <c r="FL79" s="508"/>
      <c r="FM79" s="508"/>
      <c r="FN79" s="508"/>
      <c r="FO79" s="508"/>
      <c r="FP79" s="508"/>
      <c r="FQ79" s="508"/>
      <c r="FR79" s="508"/>
      <c r="FS79" s="508"/>
      <c r="FT79" s="508"/>
      <c r="FU79" s="508"/>
      <c r="FV79" s="508"/>
      <c r="FW79" s="508"/>
      <c r="FX79" s="508"/>
      <c r="FY79" s="508"/>
      <c r="FZ79" s="508"/>
      <c r="GA79" s="508"/>
      <c r="GB79" s="508"/>
      <c r="GC79" s="508"/>
      <c r="GD79" s="508"/>
      <c r="GE79" s="508"/>
      <c r="GF79" s="508"/>
      <c r="GG79" s="508"/>
      <c r="GH79" s="508"/>
      <c r="GI79" s="508"/>
      <c r="GJ79" s="508"/>
      <c r="GK79" s="508"/>
      <c r="GL79" s="508"/>
      <c r="GM79" s="508"/>
      <c r="GN79" s="508"/>
      <c r="GO79" s="508"/>
      <c r="GP79" s="508"/>
      <c r="GQ79" s="508"/>
      <c r="GR79" s="508"/>
      <c r="GS79" s="508"/>
      <c r="GT79" s="508"/>
      <c r="GU79" s="508"/>
      <c r="GV79" s="508"/>
      <c r="GW79" s="508"/>
      <c r="GX79" s="508"/>
      <c r="GY79" s="508"/>
      <c r="GZ79" s="508"/>
      <c r="HA79" s="508"/>
      <c r="HB79" s="508"/>
      <c r="HC79" s="508"/>
      <c r="HD79" s="508"/>
      <c r="HE79" s="508"/>
      <c r="HF79" s="508"/>
      <c r="HG79" s="508"/>
      <c r="HH79" s="508"/>
      <c r="HI79" s="508"/>
      <c r="HJ79" s="508"/>
      <c r="HK79" s="508"/>
      <c r="HL79" s="508"/>
      <c r="HM79" s="508"/>
      <c r="HN79" s="508"/>
      <c r="HO79" s="508"/>
      <c r="HP79" s="508"/>
      <c r="HQ79" s="508"/>
      <c r="HR79" s="508"/>
      <c r="HS79" s="508"/>
      <c r="HT79" s="508"/>
      <c r="HU79" s="508"/>
      <c r="HV79" s="508"/>
      <c r="HW79" s="508"/>
      <c r="HX79" s="508"/>
      <c r="HY79" s="508"/>
      <c r="HZ79" s="508"/>
    </row>
    <row r="80" s="556" customFormat="1" ht="24" customHeight="1" spans="1:234">
      <c r="A80" s="508"/>
      <c r="B80" s="508"/>
      <c r="C80" s="508"/>
      <c r="D80" s="508"/>
      <c r="E80" s="508"/>
      <c r="F80" s="525"/>
      <c r="G80" s="508"/>
      <c r="H80" s="508"/>
      <c r="I80" s="508"/>
      <c r="J80" s="508"/>
      <c r="K80" s="508"/>
      <c r="L80" s="508"/>
      <c r="M80" s="508"/>
      <c r="N80" s="508"/>
      <c r="O80" s="508"/>
      <c r="P80" s="508"/>
      <c r="Q80" s="508"/>
      <c r="R80" s="508"/>
      <c r="S80" s="508"/>
      <c r="T80" s="508"/>
      <c r="U80" s="508"/>
      <c r="V80" s="508"/>
      <c r="W80" s="508"/>
      <c r="X80" s="508"/>
      <c r="Y80" s="508"/>
      <c r="Z80" s="508"/>
      <c r="AA80" s="508"/>
      <c r="AB80" s="508"/>
      <c r="AC80" s="508"/>
      <c r="AD80" s="508"/>
      <c r="AE80" s="508"/>
      <c r="AF80" s="508"/>
      <c r="AG80" s="508"/>
      <c r="AH80" s="508"/>
      <c r="AI80" s="508"/>
      <c r="AJ80" s="508"/>
      <c r="AK80" s="508"/>
      <c r="AL80" s="508"/>
      <c r="AM80" s="508"/>
      <c r="AN80" s="508"/>
      <c r="AO80" s="508"/>
      <c r="AP80" s="508"/>
      <c r="AQ80" s="508"/>
      <c r="AR80" s="508"/>
      <c r="AS80" s="508"/>
      <c r="AT80" s="508"/>
      <c r="AU80" s="508"/>
      <c r="AV80" s="508"/>
      <c r="AW80" s="508"/>
      <c r="AX80" s="508"/>
      <c r="AY80" s="508"/>
      <c r="AZ80" s="508"/>
      <c r="BA80" s="508"/>
      <c r="BB80" s="508"/>
      <c r="BC80" s="508"/>
      <c r="BD80" s="508"/>
      <c r="BE80" s="508"/>
      <c r="BF80" s="508"/>
      <c r="BG80" s="508"/>
      <c r="BH80" s="508"/>
      <c r="BI80" s="508"/>
      <c r="BJ80" s="508"/>
      <c r="BK80" s="508"/>
      <c r="BL80" s="508"/>
      <c r="BM80" s="508"/>
      <c r="BN80" s="508"/>
      <c r="BO80" s="508"/>
      <c r="BP80" s="508"/>
      <c r="BQ80" s="508"/>
      <c r="BR80" s="508"/>
      <c r="BS80" s="508"/>
      <c r="BT80" s="508"/>
      <c r="BU80" s="508"/>
      <c r="BV80" s="508"/>
      <c r="BW80" s="508"/>
      <c r="BX80" s="508"/>
      <c r="BY80" s="508"/>
      <c r="BZ80" s="508"/>
      <c r="CA80" s="508"/>
      <c r="CB80" s="508"/>
      <c r="CC80" s="508"/>
      <c r="CD80" s="508"/>
      <c r="CE80" s="508"/>
      <c r="CF80" s="508"/>
      <c r="CG80" s="508"/>
      <c r="CH80" s="508"/>
      <c r="CI80" s="508"/>
      <c r="CJ80" s="508"/>
      <c r="CK80" s="508"/>
      <c r="CL80" s="508"/>
      <c r="CM80" s="508"/>
      <c r="CN80" s="508"/>
      <c r="CO80" s="508"/>
      <c r="CP80" s="508"/>
      <c r="CQ80" s="508"/>
      <c r="CR80" s="508"/>
      <c r="CS80" s="508"/>
      <c r="CT80" s="508"/>
      <c r="CU80" s="508"/>
      <c r="CV80" s="508"/>
      <c r="CW80" s="508"/>
      <c r="CX80" s="508"/>
      <c r="CY80" s="508"/>
      <c r="CZ80" s="508"/>
      <c r="DA80" s="508"/>
      <c r="DB80" s="508"/>
      <c r="DC80" s="508"/>
      <c r="DD80" s="508"/>
      <c r="DE80" s="508"/>
      <c r="DF80" s="508"/>
      <c r="DG80" s="508"/>
      <c r="DH80" s="508"/>
      <c r="DI80" s="508"/>
      <c r="DJ80" s="508"/>
      <c r="DK80" s="508"/>
      <c r="DL80" s="508"/>
      <c r="DM80" s="508"/>
      <c r="DN80" s="508"/>
      <c r="DO80" s="508"/>
      <c r="DP80" s="508"/>
      <c r="DQ80" s="508"/>
      <c r="DR80" s="508"/>
      <c r="DS80" s="508"/>
      <c r="DT80" s="508"/>
      <c r="DU80" s="508"/>
      <c r="DV80" s="508"/>
      <c r="DW80" s="508"/>
      <c r="DX80" s="508"/>
      <c r="DY80" s="508"/>
      <c r="DZ80" s="508"/>
      <c r="EA80" s="508"/>
      <c r="EB80" s="508"/>
      <c r="EC80" s="508"/>
      <c r="ED80" s="508"/>
      <c r="EE80" s="508"/>
      <c r="EF80" s="508"/>
      <c r="EG80" s="508"/>
      <c r="EH80" s="508"/>
      <c r="EI80" s="508"/>
      <c r="EJ80" s="508"/>
      <c r="EK80" s="508"/>
      <c r="EL80" s="508"/>
      <c r="EM80" s="508"/>
      <c r="EN80" s="508"/>
      <c r="EO80" s="508"/>
      <c r="EP80" s="508"/>
      <c r="EQ80" s="508"/>
      <c r="ER80" s="508"/>
      <c r="ES80" s="508"/>
      <c r="ET80" s="508"/>
      <c r="EU80" s="508"/>
      <c r="EV80" s="508"/>
      <c r="EW80" s="508"/>
      <c r="EX80" s="508"/>
      <c r="EY80" s="508"/>
      <c r="EZ80" s="508"/>
      <c r="FA80" s="508"/>
      <c r="FB80" s="508"/>
      <c r="FC80" s="508"/>
      <c r="FD80" s="508"/>
      <c r="FE80" s="508"/>
      <c r="FF80" s="508"/>
      <c r="FG80" s="508"/>
      <c r="FH80" s="508"/>
      <c r="FI80" s="508"/>
      <c r="FJ80" s="508"/>
      <c r="FK80" s="508"/>
      <c r="FL80" s="508"/>
      <c r="FM80" s="508"/>
      <c r="FN80" s="508"/>
      <c r="FO80" s="508"/>
      <c r="FP80" s="508"/>
      <c r="FQ80" s="508"/>
      <c r="FR80" s="508"/>
      <c r="FS80" s="508"/>
      <c r="FT80" s="508"/>
      <c r="FU80" s="508"/>
      <c r="FV80" s="508"/>
      <c r="FW80" s="508"/>
      <c r="FX80" s="508"/>
      <c r="FY80" s="508"/>
      <c r="FZ80" s="508"/>
      <c r="GA80" s="508"/>
      <c r="GB80" s="508"/>
      <c r="GC80" s="508"/>
      <c r="GD80" s="508"/>
      <c r="GE80" s="508"/>
      <c r="GF80" s="508"/>
      <c r="GG80" s="508"/>
      <c r="GH80" s="508"/>
      <c r="GI80" s="508"/>
      <c r="GJ80" s="508"/>
      <c r="GK80" s="508"/>
      <c r="GL80" s="508"/>
      <c r="GM80" s="508"/>
      <c r="GN80" s="508"/>
      <c r="GO80" s="508"/>
      <c r="GP80" s="508"/>
      <c r="GQ80" s="508"/>
      <c r="GR80" s="508"/>
      <c r="GS80" s="508"/>
      <c r="GT80" s="508"/>
      <c r="GU80" s="508"/>
      <c r="GV80" s="508"/>
      <c r="GW80" s="508"/>
      <c r="GX80" s="508"/>
      <c r="GY80" s="508"/>
      <c r="GZ80" s="508"/>
      <c r="HA80" s="508"/>
      <c r="HB80" s="508"/>
      <c r="HC80" s="508"/>
      <c r="HD80" s="508"/>
      <c r="HE80" s="508"/>
      <c r="HF80" s="508"/>
      <c r="HG80" s="508"/>
      <c r="HH80" s="508"/>
      <c r="HI80" s="508"/>
      <c r="HJ80" s="508"/>
      <c r="HK80" s="508"/>
      <c r="HL80" s="508"/>
      <c r="HM80" s="508"/>
      <c r="HN80" s="508"/>
      <c r="HO80" s="508"/>
      <c r="HP80" s="508"/>
      <c r="HQ80" s="508"/>
      <c r="HR80" s="508"/>
      <c r="HS80" s="508"/>
      <c r="HT80" s="508"/>
      <c r="HU80" s="508"/>
      <c r="HV80" s="508"/>
      <c r="HW80" s="508"/>
      <c r="HX80" s="508"/>
      <c r="HY80" s="508"/>
      <c r="HZ80" s="508"/>
    </row>
  </sheetData>
  <sheetProtection formatCells="0" formatColumns="0" formatRows="0" insertRows="0" insertColumns="0" insertHyperlinks="0" deleteColumns="0" deleteRows="0" sort="0" autoFilter="0" pivotTables="0"/>
  <mergeCells count="1">
    <mergeCell ref="A2:F2"/>
  </mergeCells>
  <printOptions horizontalCentered="1"/>
  <pageMargins left="0.590277777777778" right="0.590277777777778" top="0.393055555555556" bottom="0.590277777777778" header="0.590277777777778" footer="0.393055555555556"/>
  <pageSetup paperSize="9" firstPageNumber="0" fitToHeight="0" orientation="portrait" blackAndWhite="1" useFirstPageNumber="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P81"/>
  <sheetViews>
    <sheetView view="pageBreakPreview" zoomScale="85" zoomScaleNormal="100" topLeftCell="A22" workbookViewId="0">
      <selection activeCell="A22" sqref="$A1:$XFD1048576"/>
    </sheetView>
  </sheetViews>
  <sheetFormatPr defaultColWidth="9" defaultRowHeight="13.5"/>
  <cols>
    <col min="1" max="1" width="35.6666666666667" style="61" customWidth="1"/>
    <col min="2" max="2" width="10.6666666666667" style="61" customWidth="1"/>
    <col min="3" max="3" width="35.6666666666667" style="61" customWidth="1"/>
    <col min="4" max="4" width="10.6666666666667" style="61" customWidth="1"/>
    <col min="5" max="16384" width="9" style="61"/>
  </cols>
  <sheetData>
    <row r="1" s="1" customFormat="1" ht="24" customHeight="1" spans="1:1">
      <c r="A1" s="1" t="s">
        <v>1523</v>
      </c>
    </row>
    <row r="2" s="56" customFormat="1" ht="42" customHeight="1" spans="1:4">
      <c r="A2" s="62" t="s">
        <v>1524</v>
      </c>
      <c r="B2" s="62"/>
      <c r="C2" s="62"/>
      <c r="D2" s="62"/>
    </row>
    <row r="3" s="57" customFormat="1" ht="27" customHeight="1" spans="4:4">
      <c r="D3" s="57" t="s">
        <v>69</v>
      </c>
    </row>
    <row r="4" s="58" customFormat="1" ht="30" customHeight="1" spans="1:4">
      <c r="A4" s="63" t="s">
        <v>70</v>
      </c>
      <c r="B4" s="64" t="s">
        <v>7</v>
      </c>
      <c r="C4" s="65" t="s">
        <v>71</v>
      </c>
      <c r="D4" s="65" t="s">
        <v>7</v>
      </c>
    </row>
    <row r="5" s="59" customFormat="1" ht="24" customHeight="1" spans="1:4">
      <c r="A5" s="66" t="s">
        <v>1525</v>
      </c>
      <c r="B5" s="66">
        <v>14259</v>
      </c>
      <c r="C5" s="66" t="s">
        <v>1526</v>
      </c>
      <c r="D5" s="66">
        <v>7344</v>
      </c>
    </row>
    <row r="6" s="58" customFormat="1" ht="24" customHeight="1" spans="1:4">
      <c r="A6" s="66" t="s">
        <v>74</v>
      </c>
      <c r="B6" s="66">
        <v>19247</v>
      </c>
      <c r="C6" s="66" t="s">
        <v>75</v>
      </c>
      <c r="D6" s="66"/>
    </row>
    <row r="7" s="59" customFormat="1" ht="24" customHeight="1" spans="1:4">
      <c r="A7" s="67" t="s">
        <v>82</v>
      </c>
      <c r="B7" s="68">
        <v>19247</v>
      </c>
      <c r="C7" s="67" t="s">
        <v>1527</v>
      </c>
      <c r="D7" s="69"/>
    </row>
    <row r="8" s="58" customFormat="1" ht="24" customHeight="1" spans="1:4">
      <c r="A8" s="70" t="s">
        <v>1528</v>
      </c>
      <c r="B8" s="69"/>
      <c r="C8" s="71" t="s">
        <v>1528</v>
      </c>
      <c r="D8" s="69"/>
    </row>
    <row r="9" s="59" customFormat="1" ht="24" customHeight="1" spans="1:4">
      <c r="A9" s="70" t="s">
        <v>1529</v>
      </c>
      <c r="B9" s="69"/>
      <c r="C9" s="71" t="s">
        <v>1529</v>
      </c>
      <c r="D9" s="69"/>
    </row>
    <row r="10" s="58" customFormat="1" ht="24" customHeight="1" spans="1:4">
      <c r="A10" s="70" t="s">
        <v>1530</v>
      </c>
      <c r="B10" s="69"/>
      <c r="C10" s="71" t="s">
        <v>1530</v>
      </c>
      <c r="D10" s="69"/>
    </row>
    <row r="11" s="59" customFormat="1" ht="24" customHeight="1" spans="1:4">
      <c r="A11" s="71" t="s">
        <v>1531</v>
      </c>
      <c r="B11" s="69"/>
      <c r="C11" s="71" t="s">
        <v>1532</v>
      </c>
      <c r="D11" s="69">
        <v>1</v>
      </c>
    </row>
    <row r="12" s="58" customFormat="1" ht="24" customHeight="1" spans="1:4">
      <c r="A12" s="71" t="s">
        <v>1532</v>
      </c>
      <c r="B12" s="69">
        <v>19247</v>
      </c>
      <c r="C12" s="71" t="s">
        <v>1533</v>
      </c>
      <c r="D12" s="69"/>
    </row>
    <row r="13" s="59" customFormat="1" ht="24" customHeight="1" spans="1:4">
      <c r="A13" s="71" t="s">
        <v>1533</v>
      </c>
      <c r="B13" s="69"/>
      <c r="C13" s="67" t="s">
        <v>1534</v>
      </c>
      <c r="D13" s="69"/>
    </row>
    <row r="14" s="58" customFormat="1" ht="24" customHeight="1" spans="1:4">
      <c r="A14" s="71" t="s">
        <v>1535</v>
      </c>
      <c r="B14" s="69"/>
      <c r="C14" s="70" t="s">
        <v>1528</v>
      </c>
      <c r="D14" s="69"/>
    </row>
    <row r="15" s="59" customFormat="1" ht="24" customHeight="1" spans="1:4">
      <c r="A15" s="67" t="s">
        <v>1536</v>
      </c>
      <c r="B15" s="69"/>
      <c r="C15" s="70" t="s">
        <v>1529</v>
      </c>
      <c r="D15" s="69"/>
    </row>
    <row r="16" s="58" customFormat="1" ht="24" customHeight="1" spans="1:4">
      <c r="A16" s="71" t="s">
        <v>1528</v>
      </c>
      <c r="B16" s="69"/>
      <c r="C16" s="70" t="s">
        <v>1530</v>
      </c>
      <c r="D16" s="69"/>
    </row>
    <row r="17" s="59" customFormat="1" ht="24" customHeight="1" spans="1:4">
      <c r="A17" s="71" t="s">
        <v>1529</v>
      </c>
      <c r="B17" s="69"/>
      <c r="C17" s="71" t="s">
        <v>1531</v>
      </c>
      <c r="D17" s="69"/>
    </row>
    <row r="18" s="58" customFormat="1" ht="24" customHeight="1" spans="1:4">
      <c r="A18" s="71" t="s">
        <v>1530</v>
      </c>
      <c r="B18" s="69"/>
      <c r="C18" s="71" t="s">
        <v>1532</v>
      </c>
      <c r="D18" s="69"/>
    </row>
    <row r="19" s="59" customFormat="1" ht="24" customHeight="1" spans="1:4">
      <c r="A19" s="71" t="s">
        <v>1532</v>
      </c>
      <c r="B19" s="69"/>
      <c r="C19" s="71" t="s">
        <v>1533</v>
      </c>
      <c r="D19" s="69"/>
    </row>
    <row r="20" s="59" customFormat="1" ht="24" customHeight="1" spans="1:4">
      <c r="A20" s="71" t="s">
        <v>1533</v>
      </c>
      <c r="B20" s="69"/>
      <c r="C20" s="71" t="s">
        <v>1535</v>
      </c>
      <c r="D20" s="69"/>
    </row>
    <row r="21" s="58" customFormat="1" ht="24" customHeight="1" spans="1:4">
      <c r="A21" s="67" t="s">
        <v>1537</v>
      </c>
      <c r="B21" s="69"/>
      <c r="C21" s="67" t="s">
        <v>1538</v>
      </c>
      <c r="D21" s="69"/>
    </row>
    <row r="22" s="58" customFormat="1" ht="24" customHeight="1" spans="1:4">
      <c r="A22" s="70" t="s">
        <v>1528</v>
      </c>
      <c r="B22" s="69"/>
      <c r="C22" s="70" t="s">
        <v>1528</v>
      </c>
      <c r="D22" s="69"/>
    </row>
    <row r="23" s="58" customFormat="1" ht="24" customHeight="1" spans="1:4">
      <c r="A23" s="70" t="s">
        <v>1529</v>
      </c>
      <c r="B23" s="69"/>
      <c r="C23" s="70" t="s">
        <v>1529</v>
      </c>
      <c r="D23" s="69"/>
    </row>
    <row r="24" s="58" customFormat="1" ht="24" customHeight="1" spans="1:4">
      <c r="A24" s="70" t="s">
        <v>1530</v>
      </c>
      <c r="B24" s="69"/>
      <c r="C24" s="70" t="s">
        <v>1530</v>
      </c>
      <c r="D24" s="69"/>
    </row>
    <row r="25" s="58" customFormat="1" ht="24" customHeight="1" spans="1:4">
      <c r="A25" s="71" t="s">
        <v>1531</v>
      </c>
      <c r="B25" s="69"/>
      <c r="C25" s="71" t="s">
        <v>1531</v>
      </c>
      <c r="D25" s="69"/>
    </row>
    <row r="26" s="58" customFormat="1" ht="24" customHeight="1" spans="1:4">
      <c r="A26" s="71" t="s">
        <v>1532</v>
      </c>
      <c r="B26" s="69"/>
      <c r="C26" s="71" t="s">
        <v>1532</v>
      </c>
      <c r="D26" s="69"/>
    </row>
    <row r="27" s="58" customFormat="1" ht="24" customHeight="1" spans="1:4">
      <c r="A27" s="71" t="s">
        <v>1533</v>
      </c>
      <c r="B27" s="69"/>
      <c r="C27" s="71" t="s">
        <v>1533</v>
      </c>
      <c r="D27" s="69"/>
    </row>
    <row r="28" s="58" customFormat="1" ht="24" customHeight="1" spans="1:4">
      <c r="A28" s="71" t="s">
        <v>1535</v>
      </c>
      <c r="B28" s="69"/>
      <c r="C28" s="71" t="s">
        <v>1535</v>
      </c>
      <c r="D28" s="69"/>
    </row>
    <row r="29" s="58" customFormat="1" ht="24" customHeight="1" spans="1:4">
      <c r="A29" s="72" t="s">
        <v>1539</v>
      </c>
      <c r="B29" s="69"/>
      <c r="C29" s="67"/>
      <c r="D29" s="69"/>
    </row>
    <row r="30" s="58" customFormat="1" ht="24" customHeight="1" spans="1:4">
      <c r="A30" s="70" t="s">
        <v>1528</v>
      </c>
      <c r="B30" s="69"/>
      <c r="C30" s="70"/>
      <c r="D30" s="69"/>
    </row>
    <row r="31" s="58" customFormat="1" ht="24" customHeight="1" spans="1:4">
      <c r="A31" s="70" t="s">
        <v>1529</v>
      </c>
      <c r="B31" s="69"/>
      <c r="C31" s="70"/>
      <c r="D31" s="69"/>
    </row>
    <row r="32" s="58" customFormat="1" ht="24" customHeight="1" spans="1:4">
      <c r="A32" s="70" t="s">
        <v>1530</v>
      </c>
      <c r="B32" s="69"/>
      <c r="C32" s="70"/>
      <c r="D32" s="69"/>
    </row>
    <row r="33" s="58" customFormat="1" ht="24" customHeight="1" spans="1:4">
      <c r="A33" s="71" t="s">
        <v>1531</v>
      </c>
      <c r="B33" s="69"/>
      <c r="C33" s="70"/>
      <c r="D33" s="69"/>
    </row>
    <row r="34" s="58" customFormat="1" ht="24" customHeight="1" spans="1:4">
      <c r="A34" s="71" t="s">
        <v>1532</v>
      </c>
      <c r="B34" s="69"/>
      <c r="C34" s="70"/>
      <c r="D34" s="69"/>
    </row>
    <row r="35" s="58" customFormat="1" ht="24" customHeight="1" spans="1:4">
      <c r="A35" s="71" t="s">
        <v>1533</v>
      </c>
      <c r="B35" s="73"/>
      <c r="C35" s="70"/>
      <c r="D35" s="69"/>
    </row>
    <row r="36" s="58" customFormat="1" ht="24" customHeight="1" spans="1:4">
      <c r="A36" s="71" t="s">
        <v>1535</v>
      </c>
      <c r="B36" s="73"/>
      <c r="C36" s="70"/>
      <c r="D36" s="69"/>
    </row>
    <row r="37" s="58" customFormat="1" ht="24" customHeight="1" spans="1:4">
      <c r="A37" s="70"/>
      <c r="B37" s="73"/>
      <c r="C37" s="70"/>
      <c r="D37" s="69"/>
    </row>
    <row r="38" s="59" customFormat="1" ht="24" customHeight="1" spans="1:4">
      <c r="A38" s="13" t="s">
        <v>117</v>
      </c>
      <c r="B38" s="74">
        <v>33506</v>
      </c>
      <c r="C38" s="75" t="s">
        <v>118</v>
      </c>
      <c r="D38" s="66">
        <v>7345</v>
      </c>
    </row>
    <row r="39" s="59" customFormat="1" ht="24" customHeight="1" spans="1:4">
      <c r="A39" s="69"/>
      <c r="B39" s="73"/>
      <c r="C39" s="66" t="s">
        <v>119</v>
      </c>
      <c r="D39" s="74">
        <v>26161</v>
      </c>
    </row>
    <row r="40" s="59" customFormat="1" ht="24" customHeight="1" spans="1:4">
      <c r="A40" s="69"/>
      <c r="B40" s="69"/>
      <c r="C40" s="67" t="s">
        <v>1528</v>
      </c>
      <c r="D40" s="73"/>
    </row>
    <row r="41" s="59" customFormat="1" ht="24" customHeight="1" spans="1:4">
      <c r="A41" s="69"/>
      <c r="B41" s="69"/>
      <c r="C41" s="67" t="s">
        <v>1529</v>
      </c>
      <c r="D41" s="73"/>
    </row>
    <row r="42" s="59" customFormat="1" ht="24" customHeight="1" spans="1:4">
      <c r="A42" s="69"/>
      <c r="B42" s="69"/>
      <c r="C42" s="67" t="s">
        <v>1530</v>
      </c>
      <c r="D42" s="73"/>
    </row>
    <row r="43" s="59" customFormat="1" ht="24" customHeight="1" spans="1:4">
      <c r="A43" s="69"/>
      <c r="B43" s="69"/>
      <c r="C43" s="67" t="s">
        <v>1531</v>
      </c>
      <c r="D43" s="73"/>
    </row>
    <row r="44" s="59" customFormat="1" ht="24" customHeight="1" spans="1:4">
      <c r="A44" s="69"/>
      <c r="B44" s="69"/>
      <c r="C44" s="67" t="s">
        <v>1532</v>
      </c>
      <c r="D44" s="68">
        <v>26161</v>
      </c>
    </row>
    <row r="45" s="59" customFormat="1" ht="24" customHeight="1" spans="1:4">
      <c r="A45" s="69"/>
      <c r="B45" s="69"/>
      <c r="C45" s="67" t="s">
        <v>1533</v>
      </c>
      <c r="D45" s="73"/>
    </row>
    <row r="46" s="59" customFormat="1" ht="24" customHeight="1" spans="1:4">
      <c r="A46" s="69"/>
      <c r="B46" s="69"/>
      <c r="C46" s="67" t="s">
        <v>1535</v>
      </c>
      <c r="D46" s="73"/>
    </row>
    <row r="47" s="60" customFormat="1" ht="42" customHeight="1" spans="1:250">
      <c r="A47" s="76" t="s">
        <v>1482</v>
      </c>
      <c r="B47" s="76"/>
      <c r="C47" s="76"/>
      <c r="D47" s="76"/>
      <c r="HQ47" s="77"/>
      <c r="HR47" s="77"/>
      <c r="HS47" s="77"/>
      <c r="HT47" s="77"/>
      <c r="HU47" s="77"/>
      <c r="HV47" s="77"/>
      <c r="HW47" s="77"/>
      <c r="HX47" s="77"/>
      <c r="HY47" s="77"/>
      <c r="HZ47" s="77"/>
      <c r="IA47" s="77"/>
      <c r="IB47" s="77"/>
      <c r="IC47" s="77"/>
      <c r="ID47" s="77"/>
      <c r="IE47" s="77"/>
      <c r="IF47" s="77"/>
      <c r="IG47" s="77"/>
      <c r="IH47" s="77"/>
      <c r="II47" s="77"/>
      <c r="IJ47" s="77"/>
      <c r="IK47" s="77"/>
      <c r="IL47" s="77"/>
      <c r="IM47" s="77"/>
      <c r="IN47" s="77"/>
      <c r="IO47" s="77"/>
      <c r="IP47" s="77"/>
    </row>
    <row r="48" s="59" customFormat="1" ht="24" customHeight="1"/>
    <row r="49" s="59" customFormat="1" ht="24" customHeight="1"/>
    <row r="50" s="59" customFormat="1" ht="24" customHeight="1"/>
    <row r="51" s="59" customFormat="1" ht="24" customHeight="1"/>
    <row r="52" s="59" customFormat="1" ht="24" customHeight="1"/>
    <row r="53" s="59" customFormat="1" ht="24" customHeight="1"/>
    <row r="54" s="59" customFormat="1" ht="24" customHeight="1"/>
    <row r="55" s="59" customFormat="1" ht="24" customHeight="1"/>
    <row r="56" s="59" customFormat="1" ht="24" customHeight="1"/>
    <row r="57" s="59" customFormat="1" ht="24" customHeight="1"/>
    <row r="58" s="59" customFormat="1" ht="24" customHeight="1"/>
    <row r="59" s="59" customFormat="1" ht="24" customHeight="1"/>
    <row r="60" s="59" customFormat="1" ht="24" customHeight="1"/>
    <row r="61" s="59" customFormat="1" ht="24" customHeight="1"/>
    <row r="62" s="59" customFormat="1" ht="24" customHeight="1"/>
    <row r="63" s="59" customFormat="1" ht="24" customHeight="1"/>
    <row r="64" s="59" customFormat="1" ht="24" customHeight="1"/>
    <row r="65" s="59" customFormat="1" ht="24" customHeight="1"/>
    <row r="66" s="59" customFormat="1" ht="24" customHeight="1"/>
    <row r="67" s="59" customFormat="1" ht="24" customHeight="1"/>
    <row r="68" s="59" customFormat="1" ht="24" customHeight="1"/>
    <row r="69" s="59" customFormat="1" ht="24" customHeight="1"/>
    <row r="70" s="59" customFormat="1" ht="24" customHeight="1"/>
    <row r="71" s="59" customFormat="1" ht="24" customHeight="1"/>
    <row r="72" s="59" customFormat="1" ht="24" customHeight="1"/>
    <row r="73" s="59" customFormat="1" ht="24" customHeight="1"/>
    <row r="74" s="59" customFormat="1" ht="24" customHeight="1"/>
    <row r="75" s="59" customFormat="1" ht="24" customHeight="1"/>
    <row r="76" s="59" customFormat="1" ht="24" customHeight="1"/>
    <row r="77" s="59" customFormat="1" ht="24" customHeight="1"/>
    <row r="78" s="59" customFormat="1" ht="24" customHeight="1"/>
    <row r="79" s="59" customFormat="1" ht="24" customHeight="1"/>
    <row r="80" s="59" customFormat="1" ht="24" customHeight="1"/>
    <row r="81" s="59" customFormat="1" ht="24" customHeight="1"/>
  </sheetData>
  <mergeCells count="2">
    <mergeCell ref="A2:D2"/>
    <mergeCell ref="A47:D47"/>
  </mergeCells>
  <printOptions horizontalCentered="1"/>
  <pageMargins left="0.590277777777778" right="0.590277777777778" top="0.393055555555556" bottom="0.590277777777778" header="0.590277777777778" footer="0.393055555555556"/>
  <pageSetup paperSize="9" scale="99" firstPageNumber="0" fitToHeight="0" orientation="portrait" blackAndWhite="1" useFirstPageNumber="1"/>
  <headerFooter alignWithMargins="0"/>
  <colBreaks count="1" manualBreakCount="1">
    <brk id="4" max="65536" man="1"/>
  </colBreak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83"/>
  <sheetViews>
    <sheetView showZeros="0" view="pageBreakPreview" zoomScaleNormal="100" workbookViewId="0">
      <selection activeCell="A2" sqref="A2:E2"/>
    </sheetView>
  </sheetViews>
  <sheetFormatPr defaultColWidth="8.88333333333333" defaultRowHeight="14.25"/>
  <cols>
    <col min="1" max="1" width="48.6666666666667" style="82" customWidth="1"/>
    <col min="2" max="5" width="10.6666666666667" style="82" customWidth="1"/>
    <col min="6" max="6" width="9" style="82"/>
    <col min="7" max="7" width="8.88333333333333" style="82"/>
    <col min="8" max="8" width="23" style="82" customWidth="1"/>
    <col min="9" max="10" width="8.88333333333333" style="82"/>
    <col min="11" max="11" width="20.3333333333333" style="82" customWidth="1"/>
    <col min="12" max="12" width="19.225" style="82" customWidth="1"/>
    <col min="13" max="229" width="8.88333333333333" style="82"/>
    <col min="230" max="16384" width="8.88333333333333" style="83"/>
  </cols>
  <sheetData>
    <row r="1" s="1" customFormat="1" ht="24" customHeight="1" spans="1:1">
      <c r="A1" s="1" t="s">
        <v>1540</v>
      </c>
    </row>
    <row r="2" s="79" customFormat="1" ht="42" customHeight="1" spans="1:231">
      <c r="A2" s="84" t="s">
        <v>1437</v>
      </c>
      <c r="B2" s="84"/>
      <c r="C2" s="84"/>
      <c r="D2" s="84"/>
      <c r="E2" s="84"/>
      <c r="HV2" s="99"/>
      <c r="HW2" s="99"/>
    </row>
    <row r="3" s="80" customFormat="1" ht="27" customHeight="1" spans="5:231">
      <c r="E3" s="85" t="s">
        <v>3</v>
      </c>
      <c r="HV3" s="85"/>
      <c r="HW3" s="85"/>
    </row>
    <row r="4" s="81" customFormat="1" ht="30" customHeight="1" spans="1:231">
      <c r="A4" s="86" t="s">
        <v>1438</v>
      </c>
      <c r="B4" s="87" t="s">
        <v>5</v>
      </c>
      <c r="C4" s="87" t="s">
        <v>40</v>
      </c>
      <c r="D4" s="86" t="s">
        <v>7</v>
      </c>
      <c r="E4" s="88" t="s">
        <v>8</v>
      </c>
      <c r="HV4" s="100"/>
      <c r="HW4" s="100"/>
    </row>
    <row r="5" s="81" customFormat="1" ht="24" customHeight="1" spans="1:229">
      <c r="A5" s="89" t="s">
        <v>1439</v>
      </c>
      <c r="B5" s="89"/>
      <c r="C5" s="89"/>
      <c r="D5" s="89"/>
      <c r="E5" s="9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row>
    <row r="6" s="60" customFormat="1" ht="24" customHeight="1" spans="1:231">
      <c r="A6" s="53" t="s">
        <v>1440</v>
      </c>
      <c r="B6" s="53"/>
      <c r="C6" s="53"/>
      <c r="D6" s="53"/>
      <c r="E6" s="91"/>
      <c r="HV6" s="77"/>
      <c r="HW6" s="77"/>
    </row>
    <row r="7" s="60" customFormat="1" ht="24" customHeight="1" spans="1:231">
      <c r="A7" s="69" t="s">
        <v>1441</v>
      </c>
      <c r="B7" s="69"/>
      <c r="C7" s="69"/>
      <c r="D7" s="69"/>
      <c r="E7" s="91"/>
      <c r="HV7" s="77"/>
      <c r="HW7" s="77"/>
    </row>
    <row r="8" s="60" customFormat="1" ht="24" customHeight="1" spans="1:231">
      <c r="A8" s="69" t="s">
        <v>1442</v>
      </c>
      <c r="B8" s="69"/>
      <c r="C8" s="69"/>
      <c r="D8" s="69"/>
      <c r="E8" s="91"/>
      <c r="HV8" s="77"/>
      <c r="HW8" s="77"/>
    </row>
    <row r="9" s="60" customFormat="1" ht="24" customHeight="1" spans="1:231">
      <c r="A9" s="69" t="s">
        <v>1443</v>
      </c>
      <c r="B9" s="69"/>
      <c r="C9" s="69"/>
      <c r="D9" s="69"/>
      <c r="E9" s="91"/>
      <c r="HV9" s="77"/>
      <c r="HW9" s="77"/>
    </row>
    <row r="10" s="60" customFormat="1" ht="24" customHeight="1" spans="1:231">
      <c r="A10" s="92" t="s">
        <v>1444</v>
      </c>
      <c r="B10" s="92"/>
      <c r="C10" s="92"/>
      <c r="D10" s="92"/>
      <c r="E10" s="91"/>
      <c r="HV10" s="77"/>
      <c r="HW10" s="77"/>
    </row>
    <row r="11" s="81" customFormat="1" ht="24" customHeight="1" spans="1:229">
      <c r="A11" s="89" t="s">
        <v>1445</v>
      </c>
      <c r="B11" s="89"/>
      <c r="C11" s="89"/>
      <c r="D11" s="89"/>
      <c r="E11" s="9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row>
    <row r="12" s="60" customFormat="1" ht="24" customHeight="1" spans="1:231">
      <c r="A12" s="53" t="s">
        <v>1446</v>
      </c>
      <c r="B12" s="53"/>
      <c r="C12" s="53"/>
      <c r="D12" s="53"/>
      <c r="E12" s="91"/>
      <c r="I12" s="102"/>
      <c r="HV12" s="77"/>
      <c r="HW12" s="77"/>
    </row>
    <row r="13" s="60" customFormat="1" ht="24" customHeight="1" spans="1:231">
      <c r="A13" s="69" t="s">
        <v>1447</v>
      </c>
      <c r="B13" s="69"/>
      <c r="C13" s="69"/>
      <c r="D13" s="69"/>
      <c r="E13" s="91"/>
      <c r="HV13" s="77"/>
      <c r="HW13" s="77"/>
    </row>
    <row r="14" s="60" customFormat="1" ht="24" customHeight="1" spans="1:231">
      <c r="A14" s="69" t="s">
        <v>1448</v>
      </c>
      <c r="B14" s="69"/>
      <c r="C14" s="69"/>
      <c r="D14" s="69"/>
      <c r="E14" s="91"/>
      <c r="HV14" s="77"/>
      <c r="HW14" s="77"/>
    </row>
    <row r="15" s="60" customFormat="1" ht="24" customHeight="1" spans="1:231">
      <c r="A15" s="69" t="s">
        <v>1449</v>
      </c>
      <c r="B15" s="69"/>
      <c r="C15" s="69"/>
      <c r="D15" s="69"/>
      <c r="E15" s="91"/>
      <c r="HV15" s="77"/>
      <c r="HW15" s="77"/>
    </row>
    <row r="16" s="81" customFormat="1" ht="24" customHeight="1" spans="1:229">
      <c r="A16" s="89" t="s">
        <v>1450</v>
      </c>
      <c r="B16" s="89"/>
      <c r="C16" s="89"/>
      <c r="D16" s="89"/>
      <c r="E16" s="9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row>
    <row r="17" s="60" customFormat="1" ht="24" customHeight="1" spans="1:231">
      <c r="A17" s="53" t="s">
        <v>1451</v>
      </c>
      <c r="B17" s="53"/>
      <c r="C17" s="53"/>
      <c r="D17" s="53"/>
      <c r="E17" s="91"/>
      <c r="HV17" s="77"/>
      <c r="HW17" s="77"/>
    </row>
    <row r="18" s="60" customFormat="1" ht="24" customHeight="1" spans="1:231">
      <c r="A18" s="53" t="s">
        <v>1452</v>
      </c>
      <c r="B18" s="53"/>
      <c r="C18" s="53"/>
      <c r="D18" s="53"/>
      <c r="E18" s="91"/>
      <c r="HV18" s="77"/>
      <c r="HW18" s="77"/>
    </row>
    <row r="19" s="60" customFormat="1" ht="24" customHeight="1" spans="1:231">
      <c r="A19" s="53" t="s">
        <v>1453</v>
      </c>
      <c r="B19" s="53"/>
      <c r="C19" s="53"/>
      <c r="D19" s="53"/>
      <c r="E19" s="91"/>
      <c r="HV19" s="77"/>
      <c r="HW19" s="77"/>
    </row>
    <row r="20" s="60" customFormat="1" ht="24" customHeight="1" spans="1:231">
      <c r="A20" s="53" t="s">
        <v>1454</v>
      </c>
      <c r="B20" s="53"/>
      <c r="C20" s="53"/>
      <c r="D20" s="53"/>
      <c r="E20" s="91"/>
      <c r="HV20" s="77"/>
      <c r="HW20" s="77"/>
    </row>
    <row r="21" s="81" customFormat="1" ht="24" customHeight="1" spans="1:229">
      <c r="A21" s="89" t="s">
        <v>1455</v>
      </c>
      <c r="B21" s="89"/>
      <c r="C21" s="89"/>
      <c r="D21" s="89"/>
      <c r="E21" s="9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row>
    <row r="22" s="60" customFormat="1" ht="24" customHeight="1" spans="1:5">
      <c r="A22" s="53" t="s">
        <v>1456</v>
      </c>
      <c r="B22" s="53"/>
      <c r="C22" s="53"/>
      <c r="D22" s="53"/>
      <c r="E22" s="94"/>
    </row>
    <row r="23" s="60" customFormat="1" ht="24" customHeight="1" spans="1:5">
      <c r="A23" s="53" t="s">
        <v>1457</v>
      </c>
      <c r="B23" s="53"/>
      <c r="C23" s="53"/>
      <c r="D23" s="53"/>
      <c r="E23" s="94"/>
    </row>
    <row r="24" s="60" customFormat="1" ht="24" customHeight="1" spans="1:5">
      <c r="A24" s="53" t="s">
        <v>1458</v>
      </c>
      <c r="B24" s="53"/>
      <c r="C24" s="53"/>
      <c r="D24" s="53"/>
      <c r="E24" s="94"/>
    </row>
    <row r="25" s="60" customFormat="1" ht="24" customHeight="1" spans="1:5">
      <c r="A25" s="53" t="s">
        <v>1459</v>
      </c>
      <c r="B25" s="53"/>
      <c r="C25" s="53"/>
      <c r="D25" s="53"/>
      <c r="E25" s="94"/>
    </row>
    <row r="26" s="60" customFormat="1" ht="24" customHeight="1" spans="1:5">
      <c r="A26" s="53" t="s">
        <v>1460</v>
      </c>
      <c r="B26" s="53"/>
      <c r="C26" s="53"/>
      <c r="D26" s="53"/>
      <c r="E26" s="94"/>
    </row>
    <row r="27" s="81" customFormat="1" ht="24" customHeight="1" spans="1:229">
      <c r="A27" s="66" t="s">
        <v>1461</v>
      </c>
      <c r="B27" s="66">
        <f>SUM(B28:B33)</f>
        <v>13900</v>
      </c>
      <c r="C27" s="66">
        <f>SUM(C28:C33)</f>
        <v>13139</v>
      </c>
      <c r="D27" s="66">
        <f>SUM(D28:D33)</f>
        <v>14223</v>
      </c>
      <c r="E27" s="95">
        <f t="shared" ref="E27:E30" si="0">D27/C27*100</f>
        <v>108.250247355202</v>
      </c>
      <c r="F27" s="60"/>
      <c r="G27" s="60"/>
      <c r="H27" s="81"/>
      <c r="I27" s="81"/>
      <c r="J27" s="81"/>
      <c r="K27" s="81"/>
      <c r="L27" s="81"/>
      <c r="M27" s="81"/>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row>
    <row r="28" s="60" customFormat="1" ht="24" customHeight="1" spans="1:5">
      <c r="A28" s="53" t="s">
        <v>1462</v>
      </c>
      <c r="B28" s="53">
        <v>6493</v>
      </c>
      <c r="C28" s="53">
        <v>6257</v>
      </c>
      <c r="D28" s="53">
        <v>6878</v>
      </c>
      <c r="E28" s="95">
        <f t="shared" si="0"/>
        <v>109.924884129775</v>
      </c>
    </row>
    <row r="29" s="60" customFormat="1" ht="24" customHeight="1" spans="1:5">
      <c r="A29" s="53" t="s">
        <v>1463</v>
      </c>
      <c r="B29" s="53">
        <v>6945</v>
      </c>
      <c r="C29" s="53">
        <v>6437</v>
      </c>
      <c r="D29" s="53">
        <v>6463</v>
      </c>
      <c r="E29" s="95">
        <f t="shared" si="0"/>
        <v>100.403914867174</v>
      </c>
    </row>
    <row r="30" s="60" customFormat="1" ht="24" customHeight="1" spans="1:5">
      <c r="A30" s="53" t="s">
        <v>1464</v>
      </c>
      <c r="B30" s="53">
        <v>160</v>
      </c>
      <c r="C30" s="53">
        <v>321</v>
      </c>
      <c r="D30" s="53">
        <v>323</v>
      </c>
      <c r="E30" s="95">
        <f t="shared" si="0"/>
        <v>100.623052959502</v>
      </c>
    </row>
    <row r="31" s="60" customFormat="1" ht="24" customHeight="1" spans="1:5">
      <c r="A31" s="53" t="s">
        <v>1465</v>
      </c>
      <c r="B31" s="53">
        <v>252</v>
      </c>
      <c r="C31" s="53"/>
      <c r="D31" s="53">
        <v>434</v>
      </c>
      <c r="E31" s="95"/>
    </row>
    <row r="32" s="60" customFormat="1" ht="24" customHeight="1" spans="1:5">
      <c r="A32" s="53" t="s">
        <v>1466</v>
      </c>
      <c r="B32" s="53"/>
      <c r="C32" s="53"/>
      <c r="D32" s="53"/>
      <c r="E32" s="94"/>
    </row>
    <row r="33" s="60" customFormat="1" ht="24" customHeight="1" spans="1:5">
      <c r="A33" s="53" t="s">
        <v>1467</v>
      </c>
      <c r="B33" s="53">
        <v>50</v>
      </c>
      <c r="C33" s="53">
        <v>124</v>
      </c>
      <c r="D33" s="53">
        <v>125</v>
      </c>
      <c r="E33" s="95">
        <f>D33/C33*100</f>
        <v>100.806451612903</v>
      </c>
    </row>
    <row r="34" s="81" customFormat="1" ht="24" customHeight="1" spans="1:229">
      <c r="A34" s="66" t="s">
        <v>1468</v>
      </c>
      <c r="B34" s="66"/>
      <c r="C34" s="66"/>
      <c r="D34" s="66"/>
      <c r="E34" s="95"/>
      <c r="F34" s="60"/>
      <c r="G34" s="60"/>
      <c r="H34" s="81"/>
      <c r="I34" s="81"/>
      <c r="J34" s="81"/>
      <c r="K34" s="81"/>
      <c r="L34" s="81"/>
      <c r="M34" s="81"/>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row>
    <row r="35" s="60" customFormat="1" ht="24" customHeight="1" spans="1:5">
      <c r="A35" s="53" t="s">
        <v>1469</v>
      </c>
      <c r="B35" s="53"/>
      <c r="C35" s="53"/>
      <c r="D35" s="53"/>
      <c r="E35" s="94"/>
    </row>
    <row r="36" s="60" customFormat="1" ht="24" customHeight="1" spans="1:5">
      <c r="A36" s="53" t="s">
        <v>1470</v>
      </c>
      <c r="B36" s="53"/>
      <c r="C36" s="53"/>
      <c r="D36" s="53"/>
      <c r="E36" s="94"/>
    </row>
    <row r="37" s="60" customFormat="1" ht="24" customHeight="1" spans="1:5">
      <c r="A37" s="53" t="s">
        <v>1471</v>
      </c>
      <c r="B37" s="53"/>
      <c r="C37" s="53"/>
      <c r="D37" s="53"/>
      <c r="E37" s="94"/>
    </row>
    <row r="38" s="60" customFormat="1" ht="24" customHeight="1" spans="1:5">
      <c r="A38" s="53" t="s">
        <v>1472</v>
      </c>
      <c r="B38" s="53"/>
      <c r="C38" s="53"/>
      <c r="D38" s="53"/>
      <c r="E38" s="94"/>
    </row>
    <row r="39" s="60" customFormat="1" ht="24" customHeight="1" spans="1:5">
      <c r="A39" s="53" t="s">
        <v>1473</v>
      </c>
      <c r="B39" s="53"/>
      <c r="C39" s="53"/>
      <c r="D39" s="53"/>
      <c r="E39" s="94"/>
    </row>
    <row r="40" s="60" customFormat="1" ht="24" customHeight="1" spans="1:5">
      <c r="A40" s="66" t="s">
        <v>1474</v>
      </c>
      <c r="B40" s="66"/>
      <c r="C40" s="66"/>
      <c r="D40" s="66"/>
      <c r="E40" s="95"/>
    </row>
    <row r="41" s="60" customFormat="1" ht="24" customHeight="1" spans="1:5">
      <c r="A41" s="53" t="s">
        <v>1475</v>
      </c>
      <c r="B41" s="53"/>
      <c r="C41" s="53"/>
      <c r="D41" s="53"/>
      <c r="E41" s="94"/>
    </row>
    <row r="42" s="60" customFormat="1" ht="24" customHeight="1" spans="1:5">
      <c r="A42" s="53" t="s">
        <v>1476</v>
      </c>
      <c r="B42" s="53"/>
      <c r="C42" s="53"/>
      <c r="D42" s="53"/>
      <c r="E42" s="94"/>
    </row>
    <row r="43" s="60" customFormat="1" ht="24" customHeight="1" spans="1:5">
      <c r="A43" s="53" t="s">
        <v>1477</v>
      </c>
      <c r="B43" s="53"/>
      <c r="C43" s="53"/>
      <c r="D43" s="53"/>
      <c r="E43" s="94"/>
    </row>
    <row r="44" s="60" customFormat="1" ht="24" customHeight="1" spans="1:5">
      <c r="A44" s="53" t="s">
        <v>1478</v>
      </c>
      <c r="B44" s="53"/>
      <c r="C44" s="53"/>
      <c r="D44" s="53"/>
      <c r="E44" s="94"/>
    </row>
    <row r="45" s="60" customFormat="1" ht="24" customHeight="1" spans="1:5">
      <c r="A45" s="101" t="s">
        <v>1479</v>
      </c>
      <c r="B45" s="93">
        <f>B46</f>
        <v>5</v>
      </c>
      <c r="C45" s="93">
        <f>C46</f>
        <v>37</v>
      </c>
      <c r="D45" s="93">
        <f>D46</f>
        <v>36</v>
      </c>
      <c r="E45" s="95">
        <f t="shared" ref="E45:E48" si="1">D45/C45*100</f>
        <v>97.2972972972973</v>
      </c>
    </row>
    <row r="46" s="60" customFormat="1" ht="24" customHeight="1" spans="1:5">
      <c r="A46" s="97" t="s">
        <v>1480</v>
      </c>
      <c r="B46" s="53">
        <v>5</v>
      </c>
      <c r="C46" s="53">
        <v>37</v>
      </c>
      <c r="D46" s="53">
        <v>36</v>
      </c>
      <c r="E46" s="95">
        <f t="shared" si="1"/>
        <v>97.2972972972973</v>
      </c>
    </row>
    <row r="47" s="60" customFormat="1" ht="24" customHeight="1" spans="1:5">
      <c r="A47" s="53"/>
      <c r="B47" s="53"/>
      <c r="C47" s="53"/>
      <c r="D47" s="53"/>
      <c r="E47" s="94"/>
    </row>
    <row r="48" s="60" customFormat="1" ht="24" customHeight="1" spans="1:5">
      <c r="A48" s="98" t="s">
        <v>1481</v>
      </c>
      <c r="B48" s="98">
        <f>B5+B11+B16+B21+B27+B34+B40+B45</f>
        <v>13905</v>
      </c>
      <c r="C48" s="98">
        <f>C5+C11+C16+C21+C27+C34+C40+C45</f>
        <v>13176</v>
      </c>
      <c r="D48" s="98">
        <f>D5+D11+D16+D21+D27+D34+D40+D45</f>
        <v>14259</v>
      </c>
      <c r="E48" s="95">
        <f t="shared" si="1"/>
        <v>108.219489981785</v>
      </c>
    </row>
    <row r="49" s="60" customFormat="1" ht="43.95" customHeight="1" spans="1:255">
      <c r="A49" s="76" t="s">
        <v>1482</v>
      </c>
      <c r="B49" s="76"/>
      <c r="C49" s="76"/>
      <c r="D49" s="76"/>
      <c r="E49" s="76"/>
      <c r="HV49" s="77"/>
      <c r="HW49" s="77"/>
      <c r="HX49" s="77"/>
      <c r="HY49" s="77"/>
      <c r="HZ49" s="77"/>
      <c r="IA49" s="77"/>
      <c r="IB49" s="77"/>
      <c r="IC49" s="77"/>
      <c r="ID49" s="77"/>
      <c r="IE49" s="77"/>
      <c r="IF49" s="77"/>
      <c r="IG49" s="77"/>
      <c r="IH49" s="77"/>
      <c r="II49" s="77"/>
      <c r="IJ49" s="77"/>
      <c r="IK49" s="77"/>
      <c r="IL49" s="77"/>
      <c r="IM49" s="77"/>
      <c r="IN49" s="77"/>
      <c r="IO49" s="77"/>
      <c r="IP49" s="77"/>
      <c r="IQ49" s="77"/>
      <c r="IR49" s="77"/>
      <c r="IS49" s="77"/>
      <c r="IT49" s="77"/>
      <c r="IU49" s="77"/>
    </row>
    <row r="50" s="77" customFormat="1" ht="24" customHeight="1" spans="1:229">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c r="FS50" s="60"/>
      <c r="FT50" s="60"/>
      <c r="FU50" s="60"/>
      <c r="FV50" s="60"/>
      <c r="FW50" s="60"/>
      <c r="FX50" s="60"/>
      <c r="FY50" s="60"/>
      <c r="FZ50" s="60"/>
      <c r="GA50" s="60"/>
      <c r="GB50" s="60"/>
      <c r="GC50" s="60"/>
      <c r="GD50" s="60"/>
      <c r="GE50" s="60"/>
      <c r="GF50" s="60"/>
      <c r="GG50" s="60"/>
      <c r="GH50" s="60"/>
      <c r="GI50" s="60"/>
      <c r="GJ50" s="60"/>
      <c r="GK50" s="60"/>
      <c r="GL50" s="60"/>
      <c r="GM50" s="60"/>
      <c r="GN50" s="60"/>
      <c r="GO50" s="60"/>
      <c r="GP50" s="60"/>
      <c r="GQ50" s="60"/>
      <c r="GR50" s="60"/>
      <c r="GS50" s="60"/>
      <c r="GT50" s="60"/>
      <c r="GU50" s="60"/>
      <c r="GV50" s="60"/>
      <c r="GW50" s="60"/>
      <c r="GX50" s="60"/>
      <c r="GY50" s="60"/>
      <c r="GZ50" s="60"/>
      <c r="HA50" s="60"/>
      <c r="HB50" s="60"/>
      <c r="HC50" s="60"/>
      <c r="HD50" s="60"/>
      <c r="HE50" s="60"/>
      <c r="HF50" s="60"/>
      <c r="HG50" s="60"/>
      <c r="HH50" s="60"/>
      <c r="HI50" s="60"/>
      <c r="HJ50" s="60"/>
      <c r="HK50" s="60"/>
      <c r="HL50" s="60"/>
      <c r="HM50" s="60"/>
      <c r="HN50" s="60"/>
      <c r="HO50" s="60"/>
      <c r="HP50" s="60"/>
      <c r="HQ50" s="60"/>
      <c r="HR50" s="60"/>
      <c r="HS50" s="60"/>
      <c r="HT50" s="60"/>
      <c r="HU50" s="60"/>
    </row>
    <row r="51" s="77" customFormat="1" ht="24" customHeight="1" spans="1:229">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c r="FO51" s="60"/>
      <c r="FP51" s="60"/>
      <c r="FQ51" s="60"/>
      <c r="FR51" s="60"/>
      <c r="FS51" s="60"/>
      <c r="FT51" s="60"/>
      <c r="FU51" s="60"/>
      <c r="FV51" s="60"/>
      <c r="FW51" s="60"/>
      <c r="FX51" s="60"/>
      <c r="FY51" s="60"/>
      <c r="FZ51" s="60"/>
      <c r="GA51" s="60"/>
      <c r="GB51" s="60"/>
      <c r="GC51" s="60"/>
      <c r="GD51" s="60"/>
      <c r="GE51" s="60"/>
      <c r="GF51" s="60"/>
      <c r="GG51" s="60"/>
      <c r="GH51" s="60"/>
      <c r="GI51" s="60"/>
      <c r="GJ51" s="60"/>
      <c r="GK51" s="60"/>
      <c r="GL51" s="60"/>
      <c r="GM51" s="60"/>
      <c r="GN51" s="60"/>
      <c r="GO51" s="60"/>
      <c r="GP51" s="60"/>
      <c r="GQ51" s="60"/>
      <c r="GR51" s="60"/>
      <c r="GS51" s="60"/>
      <c r="GT51" s="60"/>
      <c r="GU51" s="60"/>
      <c r="GV51" s="60"/>
      <c r="GW51" s="60"/>
      <c r="GX51" s="60"/>
      <c r="GY51" s="60"/>
      <c r="GZ51" s="60"/>
      <c r="HA51" s="60"/>
      <c r="HB51" s="60"/>
      <c r="HC51" s="60"/>
      <c r="HD51" s="60"/>
      <c r="HE51" s="60"/>
      <c r="HF51" s="60"/>
      <c r="HG51" s="60"/>
      <c r="HH51" s="60"/>
      <c r="HI51" s="60"/>
      <c r="HJ51" s="60"/>
      <c r="HK51" s="60"/>
      <c r="HL51" s="60"/>
      <c r="HM51" s="60"/>
      <c r="HN51" s="60"/>
      <c r="HO51" s="60"/>
      <c r="HP51" s="60"/>
      <c r="HQ51" s="60"/>
      <c r="HR51" s="60"/>
      <c r="HS51" s="60"/>
      <c r="HT51" s="60"/>
      <c r="HU51" s="60"/>
    </row>
    <row r="52" s="77" customFormat="1" ht="24" customHeight="1" spans="1:229">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c r="FY52" s="60"/>
      <c r="FZ52" s="60"/>
      <c r="GA52" s="60"/>
      <c r="GB52" s="60"/>
      <c r="GC52" s="60"/>
      <c r="GD52" s="60"/>
      <c r="GE52" s="60"/>
      <c r="GF52" s="60"/>
      <c r="GG52" s="60"/>
      <c r="GH52" s="60"/>
      <c r="GI52" s="60"/>
      <c r="GJ52" s="60"/>
      <c r="GK52" s="60"/>
      <c r="GL52" s="60"/>
      <c r="GM52" s="60"/>
      <c r="GN52" s="60"/>
      <c r="GO52" s="60"/>
      <c r="GP52" s="60"/>
      <c r="GQ52" s="60"/>
      <c r="GR52" s="60"/>
      <c r="GS52" s="60"/>
      <c r="GT52" s="60"/>
      <c r="GU52" s="60"/>
      <c r="GV52" s="60"/>
      <c r="GW52" s="60"/>
      <c r="GX52" s="60"/>
      <c r="GY52" s="60"/>
      <c r="GZ52" s="60"/>
      <c r="HA52" s="60"/>
      <c r="HB52" s="60"/>
      <c r="HC52" s="60"/>
      <c r="HD52" s="60"/>
      <c r="HE52" s="60"/>
      <c r="HF52" s="60"/>
      <c r="HG52" s="60"/>
      <c r="HH52" s="60"/>
      <c r="HI52" s="60"/>
      <c r="HJ52" s="60"/>
      <c r="HK52" s="60"/>
      <c r="HL52" s="60"/>
      <c r="HM52" s="60"/>
      <c r="HN52" s="60"/>
      <c r="HO52" s="60"/>
      <c r="HP52" s="60"/>
      <c r="HQ52" s="60"/>
      <c r="HR52" s="60"/>
      <c r="HS52" s="60"/>
      <c r="HT52" s="60"/>
      <c r="HU52" s="60"/>
    </row>
    <row r="53" s="77" customFormat="1" ht="24" customHeight="1" spans="1:229">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c r="GS53" s="60"/>
      <c r="GT53" s="60"/>
      <c r="GU53" s="60"/>
      <c r="GV53" s="60"/>
      <c r="GW53" s="60"/>
      <c r="GX53" s="60"/>
      <c r="GY53" s="60"/>
      <c r="GZ53" s="60"/>
      <c r="HA53" s="60"/>
      <c r="HB53" s="60"/>
      <c r="HC53" s="60"/>
      <c r="HD53" s="60"/>
      <c r="HE53" s="60"/>
      <c r="HF53" s="60"/>
      <c r="HG53" s="60"/>
      <c r="HH53" s="60"/>
      <c r="HI53" s="60"/>
      <c r="HJ53" s="60"/>
      <c r="HK53" s="60"/>
      <c r="HL53" s="60"/>
      <c r="HM53" s="60"/>
      <c r="HN53" s="60"/>
      <c r="HO53" s="60"/>
      <c r="HP53" s="60"/>
      <c r="HQ53" s="60"/>
      <c r="HR53" s="60"/>
      <c r="HS53" s="60"/>
      <c r="HT53" s="60"/>
      <c r="HU53" s="60"/>
    </row>
    <row r="54" s="77" customFormat="1" ht="24" customHeight="1" spans="1:229">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c r="GS54" s="60"/>
      <c r="GT54" s="60"/>
      <c r="GU54" s="60"/>
      <c r="GV54" s="60"/>
      <c r="GW54" s="60"/>
      <c r="GX54" s="60"/>
      <c r="GY54" s="60"/>
      <c r="GZ54" s="60"/>
      <c r="HA54" s="60"/>
      <c r="HB54" s="60"/>
      <c r="HC54" s="60"/>
      <c r="HD54" s="60"/>
      <c r="HE54" s="60"/>
      <c r="HF54" s="60"/>
      <c r="HG54" s="60"/>
      <c r="HH54" s="60"/>
      <c r="HI54" s="60"/>
      <c r="HJ54" s="60"/>
      <c r="HK54" s="60"/>
      <c r="HL54" s="60"/>
      <c r="HM54" s="60"/>
      <c r="HN54" s="60"/>
      <c r="HO54" s="60"/>
      <c r="HP54" s="60"/>
      <c r="HQ54" s="60"/>
      <c r="HR54" s="60"/>
      <c r="HS54" s="60"/>
      <c r="HT54" s="60"/>
      <c r="HU54" s="60"/>
    </row>
    <row r="55" s="77" customFormat="1" ht="24" customHeight="1" spans="1:229">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row>
    <row r="56" s="77" customFormat="1" ht="24" customHeight="1" spans="1:229">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row>
    <row r="57" s="77" customFormat="1" ht="24" customHeight="1" spans="1:229">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row>
    <row r="58" s="77" customFormat="1" ht="24" customHeight="1" spans="1:229">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60"/>
      <c r="EV58" s="60"/>
      <c r="EW58" s="60"/>
      <c r="EX58" s="60"/>
      <c r="EY58" s="60"/>
      <c r="EZ58" s="60"/>
      <c r="FA58" s="60"/>
      <c r="FB58" s="60"/>
      <c r="FC58" s="60"/>
      <c r="FD58" s="60"/>
      <c r="FE58" s="60"/>
      <c r="FF58" s="60"/>
      <c r="FG58" s="60"/>
      <c r="FH58" s="60"/>
      <c r="FI58" s="60"/>
      <c r="FJ58" s="60"/>
      <c r="FK58" s="60"/>
      <c r="FL58" s="60"/>
      <c r="FM58" s="60"/>
      <c r="FN58" s="60"/>
      <c r="FO58" s="60"/>
      <c r="FP58" s="60"/>
      <c r="FQ58" s="60"/>
      <c r="FR58" s="60"/>
      <c r="FS58" s="60"/>
      <c r="FT58" s="60"/>
      <c r="FU58" s="60"/>
      <c r="FV58" s="60"/>
      <c r="FW58" s="60"/>
      <c r="FX58" s="60"/>
      <c r="FY58" s="60"/>
      <c r="FZ58" s="60"/>
      <c r="GA58" s="60"/>
      <c r="GB58" s="60"/>
      <c r="GC58" s="60"/>
      <c r="GD58" s="60"/>
      <c r="GE58" s="60"/>
      <c r="GF58" s="60"/>
      <c r="GG58" s="60"/>
      <c r="GH58" s="60"/>
      <c r="GI58" s="60"/>
      <c r="GJ58" s="60"/>
      <c r="GK58" s="60"/>
      <c r="GL58" s="60"/>
      <c r="GM58" s="60"/>
      <c r="GN58" s="60"/>
      <c r="GO58" s="60"/>
      <c r="GP58" s="60"/>
      <c r="GQ58" s="60"/>
      <c r="GR58" s="60"/>
      <c r="GS58" s="60"/>
      <c r="GT58" s="60"/>
      <c r="GU58" s="60"/>
      <c r="GV58" s="60"/>
      <c r="GW58" s="60"/>
      <c r="GX58" s="60"/>
      <c r="GY58" s="60"/>
      <c r="GZ58" s="60"/>
      <c r="HA58" s="60"/>
      <c r="HB58" s="60"/>
      <c r="HC58" s="60"/>
      <c r="HD58" s="60"/>
      <c r="HE58" s="60"/>
      <c r="HF58" s="60"/>
      <c r="HG58" s="60"/>
      <c r="HH58" s="60"/>
      <c r="HI58" s="60"/>
      <c r="HJ58" s="60"/>
      <c r="HK58" s="60"/>
      <c r="HL58" s="60"/>
      <c r="HM58" s="60"/>
      <c r="HN58" s="60"/>
      <c r="HO58" s="60"/>
      <c r="HP58" s="60"/>
      <c r="HQ58" s="60"/>
      <c r="HR58" s="60"/>
      <c r="HS58" s="60"/>
      <c r="HT58" s="60"/>
      <c r="HU58" s="60"/>
    </row>
    <row r="59" s="77" customFormat="1" ht="24" customHeight="1" spans="1:229">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row>
    <row r="60" s="77" customFormat="1" ht="24" customHeight="1" spans="1:229">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row>
    <row r="61" s="77" customFormat="1" ht="24" customHeight="1" spans="1:229">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c r="FS61" s="60"/>
      <c r="FT61" s="60"/>
      <c r="FU61" s="60"/>
      <c r="FV61" s="60"/>
      <c r="FW61" s="60"/>
      <c r="FX61" s="60"/>
      <c r="FY61" s="60"/>
      <c r="FZ61" s="60"/>
      <c r="GA61" s="60"/>
      <c r="GB61" s="60"/>
      <c r="GC61" s="60"/>
      <c r="GD61" s="60"/>
      <c r="GE61" s="60"/>
      <c r="GF61" s="60"/>
      <c r="GG61" s="60"/>
      <c r="GH61" s="60"/>
      <c r="GI61" s="60"/>
      <c r="GJ61" s="60"/>
      <c r="GK61" s="60"/>
      <c r="GL61" s="60"/>
      <c r="GM61" s="60"/>
      <c r="GN61" s="60"/>
      <c r="GO61" s="60"/>
      <c r="GP61" s="60"/>
      <c r="GQ61" s="60"/>
      <c r="GR61" s="60"/>
      <c r="GS61" s="60"/>
      <c r="GT61" s="60"/>
      <c r="GU61" s="60"/>
      <c r="GV61" s="60"/>
      <c r="GW61" s="60"/>
      <c r="GX61" s="60"/>
      <c r="GY61" s="60"/>
      <c r="GZ61" s="60"/>
      <c r="HA61" s="60"/>
      <c r="HB61" s="60"/>
      <c r="HC61" s="60"/>
      <c r="HD61" s="60"/>
      <c r="HE61" s="60"/>
      <c r="HF61" s="60"/>
      <c r="HG61" s="60"/>
      <c r="HH61" s="60"/>
      <c r="HI61" s="60"/>
      <c r="HJ61" s="60"/>
      <c r="HK61" s="60"/>
      <c r="HL61" s="60"/>
      <c r="HM61" s="60"/>
      <c r="HN61" s="60"/>
      <c r="HO61" s="60"/>
      <c r="HP61" s="60"/>
      <c r="HQ61" s="60"/>
      <c r="HR61" s="60"/>
      <c r="HS61" s="60"/>
      <c r="HT61" s="60"/>
      <c r="HU61" s="60"/>
    </row>
    <row r="62" s="77" customFormat="1" ht="24" customHeight="1" spans="1:229">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row>
    <row r="63" s="77" customFormat="1" ht="24" customHeight="1" spans="1:229">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c r="FU63" s="60"/>
      <c r="FV63" s="60"/>
      <c r="FW63" s="60"/>
      <c r="FX63" s="60"/>
      <c r="FY63" s="60"/>
      <c r="FZ63" s="60"/>
      <c r="GA63" s="60"/>
      <c r="GB63" s="60"/>
      <c r="GC63" s="60"/>
      <c r="GD63" s="60"/>
      <c r="GE63" s="60"/>
      <c r="GF63" s="60"/>
      <c r="GG63" s="60"/>
      <c r="GH63" s="60"/>
      <c r="GI63" s="60"/>
      <c r="GJ63" s="60"/>
      <c r="GK63" s="60"/>
      <c r="GL63" s="60"/>
      <c r="GM63" s="60"/>
      <c r="GN63" s="60"/>
      <c r="GO63" s="60"/>
      <c r="GP63" s="60"/>
      <c r="GQ63" s="60"/>
      <c r="GR63" s="60"/>
      <c r="GS63" s="60"/>
      <c r="GT63" s="60"/>
      <c r="GU63" s="60"/>
      <c r="GV63" s="60"/>
      <c r="GW63" s="60"/>
      <c r="GX63" s="60"/>
      <c r="GY63" s="60"/>
      <c r="GZ63" s="60"/>
      <c r="HA63" s="60"/>
      <c r="HB63" s="60"/>
      <c r="HC63" s="60"/>
      <c r="HD63" s="60"/>
      <c r="HE63" s="60"/>
      <c r="HF63" s="60"/>
      <c r="HG63" s="60"/>
      <c r="HH63" s="60"/>
      <c r="HI63" s="60"/>
      <c r="HJ63" s="60"/>
      <c r="HK63" s="60"/>
      <c r="HL63" s="60"/>
      <c r="HM63" s="60"/>
      <c r="HN63" s="60"/>
      <c r="HO63" s="60"/>
      <c r="HP63" s="60"/>
      <c r="HQ63" s="60"/>
      <c r="HR63" s="60"/>
      <c r="HS63" s="60"/>
      <c r="HT63" s="60"/>
      <c r="HU63" s="60"/>
    </row>
    <row r="64" s="77" customFormat="1" ht="24" customHeight="1" spans="1:229">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c r="FW64" s="60"/>
      <c r="FX64" s="60"/>
      <c r="FY64" s="60"/>
      <c r="FZ64" s="60"/>
      <c r="GA64" s="60"/>
      <c r="GB64" s="60"/>
      <c r="GC64" s="60"/>
      <c r="GD64" s="60"/>
      <c r="GE64" s="60"/>
      <c r="GF64" s="60"/>
      <c r="GG64" s="60"/>
      <c r="GH64" s="60"/>
      <c r="GI64" s="60"/>
      <c r="GJ64" s="60"/>
      <c r="GK64" s="60"/>
      <c r="GL64" s="60"/>
      <c r="GM64" s="60"/>
      <c r="GN64" s="60"/>
      <c r="GO64" s="60"/>
      <c r="GP64" s="60"/>
      <c r="GQ64" s="60"/>
      <c r="GR64" s="60"/>
      <c r="GS64" s="60"/>
      <c r="GT64" s="60"/>
      <c r="GU64" s="60"/>
      <c r="GV64" s="60"/>
      <c r="GW64" s="60"/>
      <c r="GX64" s="60"/>
      <c r="GY64" s="60"/>
      <c r="GZ64" s="60"/>
      <c r="HA64" s="60"/>
      <c r="HB64" s="60"/>
      <c r="HC64" s="60"/>
      <c r="HD64" s="60"/>
      <c r="HE64" s="60"/>
      <c r="HF64" s="60"/>
      <c r="HG64" s="60"/>
      <c r="HH64" s="60"/>
      <c r="HI64" s="60"/>
      <c r="HJ64" s="60"/>
      <c r="HK64" s="60"/>
      <c r="HL64" s="60"/>
      <c r="HM64" s="60"/>
      <c r="HN64" s="60"/>
      <c r="HO64" s="60"/>
      <c r="HP64" s="60"/>
      <c r="HQ64" s="60"/>
      <c r="HR64" s="60"/>
      <c r="HS64" s="60"/>
      <c r="HT64" s="60"/>
      <c r="HU64" s="60"/>
    </row>
    <row r="65" s="77" customFormat="1" ht="24" customHeight="1" spans="1:229">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60"/>
      <c r="FH65" s="60"/>
      <c r="FI65" s="60"/>
      <c r="FJ65" s="60"/>
      <c r="FK65" s="60"/>
      <c r="FL65" s="60"/>
      <c r="FM65" s="60"/>
      <c r="FN65" s="60"/>
      <c r="FO65" s="60"/>
      <c r="FP65" s="60"/>
      <c r="FQ65" s="60"/>
      <c r="FR65" s="60"/>
      <c r="FS65" s="60"/>
      <c r="FT65" s="60"/>
      <c r="FU65" s="60"/>
      <c r="FV65" s="60"/>
      <c r="FW65" s="60"/>
      <c r="FX65" s="60"/>
      <c r="FY65" s="60"/>
      <c r="FZ65" s="60"/>
      <c r="GA65" s="60"/>
      <c r="GB65" s="60"/>
      <c r="GC65" s="60"/>
      <c r="GD65" s="60"/>
      <c r="GE65" s="60"/>
      <c r="GF65" s="60"/>
      <c r="GG65" s="60"/>
      <c r="GH65" s="60"/>
      <c r="GI65" s="60"/>
      <c r="GJ65" s="60"/>
      <c r="GK65" s="60"/>
      <c r="GL65" s="60"/>
      <c r="GM65" s="60"/>
      <c r="GN65" s="60"/>
      <c r="GO65" s="60"/>
      <c r="GP65" s="60"/>
      <c r="GQ65" s="60"/>
      <c r="GR65" s="60"/>
      <c r="GS65" s="60"/>
      <c r="GT65" s="60"/>
      <c r="GU65" s="60"/>
      <c r="GV65" s="60"/>
      <c r="GW65" s="60"/>
      <c r="GX65" s="60"/>
      <c r="GY65" s="60"/>
      <c r="GZ65" s="60"/>
      <c r="HA65" s="60"/>
      <c r="HB65" s="60"/>
      <c r="HC65" s="60"/>
      <c r="HD65" s="60"/>
      <c r="HE65" s="60"/>
      <c r="HF65" s="60"/>
      <c r="HG65" s="60"/>
      <c r="HH65" s="60"/>
      <c r="HI65" s="60"/>
      <c r="HJ65" s="60"/>
      <c r="HK65" s="60"/>
      <c r="HL65" s="60"/>
      <c r="HM65" s="60"/>
      <c r="HN65" s="60"/>
      <c r="HO65" s="60"/>
      <c r="HP65" s="60"/>
      <c r="HQ65" s="60"/>
      <c r="HR65" s="60"/>
      <c r="HS65" s="60"/>
      <c r="HT65" s="60"/>
      <c r="HU65" s="60"/>
    </row>
    <row r="66" s="77" customFormat="1" ht="24" customHeight="1" spans="1:229">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c r="EE66" s="60"/>
      <c r="EF66" s="60"/>
      <c r="EG66" s="60"/>
      <c r="EH66" s="60"/>
      <c r="EI66" s="60"/>
      <c r="EJ66" s="60"/>
      <c r="EK66" s="60"/>
      <c r="EL66" s="60"/>
      <c r="EM66" s="60"/>
      <c r="EN66" s="60"/>
      <c r="EO66" s="60"/>
      <c r="EP66" s="60"/>
      <c r="EQ66" s="60"/>
      <c r="ER66" s="60"/>
      <c r="ES66" s="60"/>
      <c r="ET66" s="60"/>
      <c r="EU66" s="60"/>
      <c r="EV66" s="60"/>
      <c r="EW66" s="60"/>
      <c r="EX66" s="60"/>
      <c r="EY66" s="60"/>
      <c r="EZ66" s="60"/>
      <c r="FA66" s="60"/>
      <c r="FB66" s="60"/>
      <c r="FC66" s="60"/>
      <c r="FD66" s="60"/>
      <c r="FE66" s="60"/>
      <c r="FF66" s="60"/>
      <c r="FG66" s="60"/>
      <c r="FH66" s="60"/>
      <c r="FI66" s="60"/>
      <c r="FJ66" s="60"/>
      <c r="FK66" s="60"/>
      <c r="FL66" s="60"/>
      <c r="FM66" s="60"/>
      <c r="FN66" s="60"/>
      <c r="FO66" s="60"/>
      <c r="FP66" s="60"/>
      <c r="FQ66" s="60"/>
      <c r="FR66" s="60"/>
      <c r="FS66" s="60"/>
      <c r="FT66" s="60"/>
      <c r="FU66" s="60"/>
      <c r="FV66" s="60"/>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0"/>
      <c r="GX66" s="60"/>
      <c r="GY66" s="60"/>
      <c r="GZ66" s="60"/>
      <c r="HA66" s="60"/>
      <c r="HB66" s="60"/>
      <c r="HC66" s="60"/>
      <c r="HD66" s="60"/>
      <c r="HE66" s="60"/>
      <c r="HF66" s="60"/>
      <c r="HG66" s="60"/>
      <c r="HH66" s="60"/>
      <c r="HI66" s="60"/>
      <c r="HJ66" s="60"/>
      <c r="HK66" s="60"/>
      <c r="HL66" s="60"/>
      <c r="HM66" s="60"/>
      <c r="HN66" s="60"/>
      <c r="HO66" s="60"/>
      <c r="HP66" s="60"/>
      <c r="HQ66" s="60"/>
      <c r="HR66" s="60"/>
      <c r="HS66" s="60"/>
      <c r="HT66" s="60"/>
      <c r="HU66" s="60"/>
    </row>
    <row r="67" s="77" customFormat="1" ht="24" customHeight="1" spans="1:229">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c r="FS67" s="60"/>
      <c r="FT67" s="60"/>
      <c r="FU67" s="60"/>
      <c r="FV67" s="60"/>
      <c r="FW67" s="60"/>
      <c r="FX67" s="60"/>
      <c r="FY67" s="60"/>
      <c r="FZ67" s="60"/>
      <c r="GA67" s="60"/>
      <c r="GB67" s="60"/>
      <c r="GC67" s="60"/>
      <c r="GD67" s="60"/>
      <c r="GE67" s="60"/>
      <c r="GF67" s="60"/>
      <c r="GG67" s="60"/>
      <c r="GH67" s="60"/>
      <c r="GI67" s="60"/>
      <c r="GJ67" s="60"/>
      <c r="GK67" s="60"/>
      <c r="GL67" s="60"/>
      <c r="GM67" s="60"/>
      <c r="GN67" s="60"/>
      <c r="GO67" s="60"/>
      <c r="GP67" s="60"/>
      <c r="GQ67" s="60"/>
      <c r="GR67" s="60"/>
      <c r="GS67" s="60"/>
      <c r="GT67" s="60"/>
      <c r="GU67" s="60"/>
      <c r="GV67" s="60"/>
      <c r="GW67" s="60"/>
      <c r="GX67" s="60"/>
      <c r="GY67" s="60"/>
      <c r="GZ67" s="60"/>
      <c r="HA67" s="60"/>
      <c r="HB67" s="60"/>
      <c r="HC67" s="60"/>
      <c r="HD67" s="60"/>
      <c r="HE67" s="60"/>
      <c r="HF67" s="60"/>
      <c r="HG67" s="60"/>
      <c r="HH67" s="60"/>
      <c r="HI67" s="60"/>
      <c r="HJ67" s="60"/>
      <c r="HK67" s="60"/>
      <c r="HL67" s="60"/>
      <c r="HM67" s="60"/>
      <c r="HN67" s="60"/>
      <c r="HO67" s="60"/>
      <c r="HP67" s="60"/>
      <c r="HQ67" s="60"/>
      <c r="HR67" s="60"/>
      <c r="HS67" s="60"/>
      <c r="HT67" s="60"/>
      <c r="HU67" s="60"/>
    </row>
    <row r="68" s="77" customFormat="1" ht="24" customHeight="1" spans="1:229">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c r="FS68" s="60"/>
      <c r="FT68" s="60"/>
      <c r="FU68" s="60"/>
      <c r="FV68" s="60"/>
      <c r="FW68" s="60"/>
      <c r="FX68" s="60"/>
      <c r="FY68" s="60"/>
      <c r="FZ68" s="60"/>
      <c r="GA68" s="60"/>
      <c r="GB68" s="60"/>
      <c r="GC68" s="60"/>
      <c r="GD68" s="60"/>
      <c r="GE68" s="60"/>
      <c r="GF68" s="60"/>
      <c r="GG68" s="60"/>
      <c r="GH68" s="60"/>
      <c r="GI68" s="60"/>
      <c r="GJ68" s="60"/>
      <c r="GK68" s="60"/>
      <c r="GL68" s="60"/>
      <c r="GM68" s="60"/>
      <c r="GN68" s="60"/>
      <c r="GO68" s="60"/>
      <c r="GP68" s="60"/>
      <c r="GQ68" s="60"/>
      <c r="GR68" s="60"/>
      <c r="GS68" s="60"/>
      <c r="GT68" s="60"/>
      <c r="GU68" s="60"/>
      <c r="GV68" s="60"/>
      <c r="GW68" s="60"/>
      <c r="GX68" s="60"/>
      <c r="GY68" s="60"/>
      <c r="GZ68" s="60"/>
      <c r="HA68" s="60"/>
      <c r="HB68" s="60"/>
      <c r="HC68" s="60"/>
      <c r="HD68" s="60"/>
      <c r="HE68" s="60"/>
      <c r="HF68" s="60"/>
      <c r="HG68" s="60"/>
      <c r="HH68" s="60"/>
      <c r="HI68" s="60"/>
      <c r="HJ68" s="60"/>
      <c r="HK68" s="60"/>
      <c r="HL68" s="60"/>
      <c r="HM68" s="60"/>
      <c r="HN68" s="60"/>
      <c r="HO68" s="60"/>
      <c r="HP68" s="60"/>
      <c r="HQ68" s="60"/>
      <c r="HR68" s="60"/>
      <c r="HS68" s="60"/>
      <c r="HT68" s="60"/>
      <c r="HU68" s="60"/>
    </row>
    <row r="69" s="77" customFormat="1" ht="24" customHeight="1" spans="1:229">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c r="EN69" s="60"/>
      <c r="EO69" s="60"/>
      <c r="EP69" s="60"/>
      <c r="EQ69" s="60"/>
      <c r="ER69" s="60"/>
      <c r="ES69" s="60"/>
      <c r="ET69" s="60"/>
      <c r="EU69" s="60"/>
      <c r="EV69" s="60"/>
      <c r="EW69" s="60"/>
      <c r="EX69" s="60"/>
      <c r="EY69" s="60"/>
      <c r="EZ69" s="60"/>
      <c r="FA69" s="60"/>
      <c r="FB69" s="60"/>
      <c r="FC69" s="60"/>
      <c r="FD69" s="60"/>
      <c r="FE69" s="60"/>
      <c r="FF69" s="60"/>
      <c r="FG69" s="60"/>
      <c r="FH69" s="60"/>
      <c r="FI69" s="60"/>
      <c r="FJ69" s="60"/>
      <c r="FK69" s="60"/>
      <c r="FL69" s="60"/>
      <c r="FM69" s="60"/>
      <c r="FN69" s="60"/>
      <c r="FO69" s="60"/>
      <c r="FP69" s="60"/>
      <c r="FQ69" s="60"/>
      <c r="FR69" s="60"/>
      <c r="FS69" s="60"/>
      <c r="FT69" s="60"/>
      <c r="FU69" s="60"/>
      <c r="FV69" s="60"/>
      <c r="FW69" s="60"/>
      <c r="FX69" s="60"/>
      <c r="FY69" s="60"/>
      <c r="FZ69" s="60"/>
      <c r="GA69" s="60"/>
      <c r="GB69" s="60"/>
      <c r="GC69" s="60"/>
      <c r="GD69" s="60"/>
      <c r="GE69" s="60"/>
      <c r="GF69" s="60"/>
      <c r="GG69" s="60"/>
      <c r="GH69" s="60"/>
      <c r="GI69" s="60"/>
      <c r="GJ69" s="60"/>
      <c r="GK69" s="60"/>
      <c r="GL69" s="60"/>
      <c r="GM69" s="60"/>
      <c r="GN69" s="60"/>
      <c r="GO69" s="60"/>
      <c r="GP69" s="60"/>
      <c r="GQ69" s="60"/>
      <c r="GR69" s="60"/>
      <c r="GS69" s="60"/>
      <c r="GT69" s="60"/>
      <c r="GU69" s="60"/>
      <c r="GV69" s="60"/>
      <c r="GW69" s="60"/>
      <c r="GX69" s="60"/>
      <c r="GY69" s="60"/>
      <c r="GZ69" s="60"/>
      <c r="HA69" s="60"/>
      <c r="HB69" s="60"/>
      <c r="HC69" s="60"/>
      <c r="HD69" s="60"/>
      <c r="HE69" s="60"/>
      <c r="HF69" s="60"/>
      <c r="HG69" s="60"/>
      <c r="HH69" s="60"/>
      <c r="HI69" s="60"/>
      <c r="HJ69" s="60"/>
      <c r="HK69" s="60"/>
      <c r="HL69" s="60"/>
      <c r="HM69" s="60"/>
      <c r="HN69" s="60"/>
      <c r="HO69" s="60"/>
      <c r="HP69" s="60"/>
      <c r="HQ69" s="60"/>
      <c r="HR69" s="60"/>
      <c r="HS69" s="60"/>
      <c r="HT69" s="60"/>
      <c r="HU69" s="60"/>
    </row>
    <row r="70" s="77" customFormat="1" ht="24" customHeight="1" spans="1:229">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60"/>
      <c r="FH70" s="60"/>
      <c r="FI70" s="60"/>
      <c r="FJ70" s="60"/>
      <c r="FK70" s="60"/>
      <c r="FL70" s="60"/>
      <c r="FM70" s="60"/>
      <c r="FN70" s="60"/>
      <c r="FO70" s="60"/>
      <c r="FP70" s="60"/>
      <c r="FQ70" s="60"/>
      <c r="FR70" s="60"/>
      <c r="FS70" s="60"/>
      <c r="FT70" s="60"/>
      <c r="FU70" s="60"/>
      <c r="FV70" s="60"/>
      <c r="FW70" s="60"/>
      <c r="FX70" s="60"/>
      <c r="FY70" s="60"/>
      <c r="FZ70" s="60"/>
      <c r="GA70" s="60"/>
      <c r="GB70" s="60"/>
      <c r="GC70" s="60"/>
      <c r="GD70" s="60"/>
      <c r="GE70" s="60"/>
      <c r="GF70" s="60"/>
      <c r="GG70" s="60"/>
      <c r="GH70" s="60"/>
      <c r="GI70" s="60"/>
      <c r="GJ70" s="60"/>
      <c r="GK70" s="60"/>
      <c r="GL70" s="60"/>
      <c r="GM70" s="60"/>
      <c r="GN70" s="60"/>
      <c r="GO70" s="60"/>
      <c r="GP70" s="60"/>
      <c r="GQ70" s="60"/>
      <c r="GR70" s="60"/>
      <c r="GS70" s="60"/>
      <c r="GT70" s="60"/>
      <c r="GU70" s="60"/>
      <c r="GV70" s="60"/>
      <c r="GW70" s="60"/>
      <c r="GX70" s="60"/>
      <c r="GY70" s="60"/>
      <c r="GZ70" s="60"/>
      <c r="HA70" s="60"/>
      <c r="HB70" s="60"/>
      <c r="HC70" s="60"/>
      <c r="HD70" s="60"/>
      <c r="HE70" s="60"/>
      <c r="HF70" s="60"/>
      <c r="HG70" s="60"/>
      <c r="HH70" s="60"/>
      <c r="HI70" s="60"/>
      <c r="HJ70" s="60"/>
      <c r="HK70" s="60"/>
      <c r="HL70" s="60"/>
      <c r="HM70" s="60"/>
      <c r="HN70" s="60"/>
      <c r="HO70" s="60"/>
      <c r="HP70" s="60"/>
      <c r="HQ70" s="60"/>
      <c r="HR70" s="60"/>
      <c r="HS70" s="60"/>
      <c r="HT70" s="60"/>
      <c r="HU70" s="60"/>
    </row>
    <row r="71" s="77" customFormat="1" ht="24" customHeight="1" spans="1:229">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c r="EN71" s="60"/>
      <c r="EO71" s="60"/>
      <c r="EP71" s="60"/>
      <c r="EQ71" s="60"/>
      <c r="ER71" s="60"/>
      <c r="ES71" s="60"/>
      <c r="ET71" s="60"/>
      <c r="EU71" s="60"/>
      <c r="EV71" s="60"/>
      <c r="EW71" s="60"/>
      <c r="EX71" s="60"/>
      <c r="EY71" s="60"/>
      <c r="EZ71" s="60"/>
      <c r="FA71" s="60"/>
      <c r="FB71" s="60"/>
      <c r="FC71" s="60"/>
      <c r="FD71" s="60"/>
      <c r="FE71" s="60"/>
      <c r="FF71" s="60"/>
      <c r="FG71" s="60"/>
      <c r="FH71" s="60"/>
      <c r="FI71" s="60"/>
      <c r="FJ71" s="60"/>
      <c r="FK71" s="60"/>
      <c r="FL71" s="60"/>
      <c r="FM71" s="60"/>
      <c r="FN71" s="60"/>
      <c r="FO71" s="60"/>
      <c r="FP71" s="60"/>
      <c r="FQ71" s="60"/>
      <c r="FR71" s="60"/>
      <c r="FS71" s="60"/>
      <c r="FT71" s="60"/>
      <c r="FU71" s="60"/>
      <c r="FV71" s="60"/>
      <c r="FW71" s="60"/>
      <c r="FX71" s="60"/>
      <c r="FY71" s="60"/>
      <c r="FZ71" s="60"/>
      <c r="GA71" s="60"/>
      <c r="GB71" s="60"/>
      <c r="GC71" s="60"/>
      <c r="GD71" s="60"/>
      <c r="GE71" s="60"/>
      <c r="GF71" s="60"/>
      <c r="GG71" s="60"/>
      <c r="GH71" s="60"/>
      <c r="GI71" s="60"/>
      <c r="GJ71" s="60"/>
      <c r="GK71" s="60"/>
      <c r="GL71" s="60"/>
      <c r="GM71" s="60"/>
      <c r="GN71" s="60"/>
      <c r="GO71" s="60"/>
      <c r="GP71" s="60"/>
      <c r="GQ71" s="60"/>
      <c r="GR71" s="60"/>
      <c r="GS71" s="60"/>
      <c r="GT71" s="60"/>
      <c r="GU71" s="60"/>
      <c r="GV71" s="60"/>
      <c r="GW71" s="60"/>
      <c r="GX71" s="60"/>
      <c r="GY71" s="60"/>
      <c r="GZ71" s="60"/>
      <c r="HA71" s="60"/>
      <c r="HB71" s="60"/>
      <c r="HC71" s="60"/>
      <c r="HD71" s="60"/>
      <c r="HE71" s="60"/>
      <c r="HF71" s="60"/>
      <c r="HG71" s="60"/>
      <c r="HH71" s="60"/>
      <c r="HI71" s="60"/>
      <c r="HJ71" s="60"/>
      <c r="HK71" s="60"/>
      <c r="HL71" s="60"/>
      <c r="HM71" s="60"/>
      <c r="HN71" s="60"/>
      <c r="HO71" s="60"/>
      <c r="HP71" s="60"/>
      <c r="HQ71" s="60"/>
      <c r="HR71" s="60"/>
      <c r="HS71" s="60"/>
      <c r="HT71" s="60"/>
      <c r="HU71" s="60"/>
    </row>
    <row r="72" s="77" customFormat="1" ht="24" customHeight="1" spans="1:229">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c r="FS72" s="60"/>
      <c r="FT72" s="60"/>
      <c r="FU72" s="60"/>
      <c r="FV72" s="60"/>
      <c r="FW72" s="60"/>
      <c r="FX72" s="60"/>
      <c r="FY72" s="60"/>
      <c r="FZ72" s="60"/>
      <c r="GA72" s="60"/>
      <c r="GB72" s="60"/>
      <c r="GC72" s="60"/>
      <c r="GD72" s="60"/>
      <c r="GE72" s="60"/>
      <c r="GF72" s="60"/>
      <c r="GG72" s="60"/>
      <c r="GH72" s="60"/>
      <c r="GI72" s="60"/>
      <c r="GJ72" s="60"/>
      <c r="GK72" s="60"/>
      <c r="GL72" s="60"/>
      <c r="GM72" s="60"/>
      <c r="GN72" s="60"/>
      <c r="GO72" s="60"/>
      <c r="GP72" s="60"/>
      <c r="GQ72" s="60"/>
      <c r="GR72" s="60"/>
      <c r="GS72" s="60"/>
      <c r="GT72" s="60"/>
      <c r="GU72" s="60"/>
      <c r="GV72" s="60"/>
      <c r="GW72" s="60"/>
      <c r="GX72" s="60"/>
      <c r="GY72" s="60"/>
      <c r="GZ72" s="60"/>
      <c r="HA72" s="60"/>
      <c r="HB72" s="60"/>
      <c r="HC72" s="60"/>
      <c r="HD72" s="60"/>
      <c r="HE72" s="60"/>
      <c r="HF72" s="60"/>
      <c r="HG72" s="60"/>
      <c r="HH72" s="60"/>
      <c r="HI72" s="60"/>
      <c r="HJ72" s="60"/>
      <c r="HK72" s="60"/>
      <c r="HL72" s="60"/>
      <c r="HM72" s="60"/>
      <c r="HN72" s="60"/>
      <c r="HO72" s="60"/>
      <c r="HP72" s="60"/>
      <c r="HQ72" s="60"/>
      <c r="HR72" s="60"/>
      <c r="HS72" s="60"/>
      <c r="HT72" s="60"/>
      <c r="HU72" s="60"/>
    </row>
    <row r="73" s="77" customFormat="1" ht="24" customHeight="1" spans="1:229">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60"/>
      <c r="FK73" s="60"/>
      <c r="FL73" s="60"/>
      <c r="FM73" s="60"/>
      <c r="FN73" s="60"/>
      <c r="FO73" s="60"/>
      <c r="FP73" s="60"/>
      <c r="FQ73" s="60"/>
      <c r="FR73" s="60"/>
      <c r="FS73" s="60"/>
      <c r="FT73" s="60"/>
      <c r="FU73" s="60"/>
      <c r="FV73" s="60"/>
      <c r="FW73" s="60"/>
      <c r="FX73" s="60"/>
      <c r="FY73" s="60"/>
      <c r="FZ73" s="60"/>
      <c r="GA73" s="60"/>
      <c r="GB73" s="60"/>
      <c r="GC73" s="60"/>
      <c r="GD73" s="60"/>
      <c r="GE73" s="60"/>
      <c r="GF73" s="60"/>
      <c r="GG73" s="60"/>
      <c r="GH73" s="60"/>
      <c r="GI73" s="60"/>
      <c r="GJ73" s="60"/>
      <c r="GK73" s="60"/>
      <c r="GL73" s="60"/>
      <c r="GM73" s="60"/>
      <c r="GN73" s="60"/>
      <c r="GO73" s="60"/>
      <c r="GP73" s="60"/>
      <c r="GQ73" s="60"/>
      <c r="GR73" s="60"/>
      <c r="GS73" s="60"/>
      <c r="GT73" s="60"/>
      <c r="GU73" s="60"/>
      <c r="GV73" s="60"/>
      <c r="GW73" s="60"/>
      <c r="GX73" s="60"/>
      <c r="GY73" s="60"/>
      <c r="GZ73" s="60"/>
      <c r="HA73" s="60"/>
      <c r="HB73" s="60"/>
      <c r="HC73" s="60"/>
      <c r="HD73" s="60"/>
      <c r="HE73" s="60"/>
      <c r="HF73" s="60"/>
      <c r="HG73" s="60"/>
      <c r="HH73" s="60"/>
      <c r="HI73" s="60"/>
      <c r="HJ73" s="60"/>
      <c r="HK73" s="60"/>
      <c r="HL73" s="60"/>
      <c r="HM73" s="60"/>
      <c r="HN73" s="60"/>
      <c r="HO73" s="60"/>
      <c r="HP73" s="60"/>
      <c r="HQ73" s="60"/>
      <c r="HR73" s="60"/>
      <c r="HS73" s="60"/>
      <c r="HT73" s="60"/>
      <c r="HU73" s="60"/>
    </row>
    <row r="74" s="77" customFormat="1" ht="24" customHeight="1" spans="1:229">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c r="EO74" s="60"/>
      <c r="EP74" s="60"/>
      <c r="EQ74" s="60"/>
      <c r="ER74" s="60"/>
      <c r="ES74" s="60"/>
      <c r="ET74" s="60"/>
      <c r="EU74" s="60"/>
      <c r="EV74" s="60"/>
      <c r="EW74" s="60"/>
      <c r="EX74" s="60"/>
      <c r="EY74" s="60"/>
      <c r="EZ74" s="60"/>
      <c r="FA74" s="60"/>
      <c r="FB74" s="60"/>
      <c r="FC74" s="60"/>
      <c r="FD74" s="60"/>
      <c r="FE74" s="60"/>
      <c r="FF74" s="60"/>
      <c r="FG74" s="60"/>
      <c r="FH74" s="60"/>
      <c r="FI74" s="60"/>
      <c r="FJ74" s="60"/>
      <c r="FK74" s="60"/>
      <c r="FL74" s="60"/>
      <c r="FM74" s="60"/>
      <c r="FN74" s="60"/>
      <c r="FO74" s="60"/>
      <c r="FP74" s="60"/>
      <c r="FQ74" s="60"/>
      <c r="FR74" s="60"/>
      <c r="FS74" s="60"/>
      <c r="FT74" s="60"/>
      <c r="FU74" s="60"/>
      <c r="FV74" s="60"/>
      <c r="FW74" s="60"/>
      <c r="FX74" s="60"/>
      <c r="FY74" s="60"/>
      <c r="FZ74" s="60"/>
      <c r="GA74" s="60"/>
      <c r="GB74" s="60"/>
      <c r="GC74" s="60"/>
      <c r="GD74" s="60"/>
      <c r="GE74" s="60"/>
      <c r="GF74" s="60"/>
      <c r="GG74" s="60"/>
      <c r="GH74" s="60"/>
      <c r="GI74" s="60"/>
      <c r="GJ74" s="60"/>
      <c r="GK74" s="60"/>
      <c r="GL74" s="60"/>
      <c r="GM74" s="60"/>
      <c r="GN74" s="60"/>
      <c r="GO74" s="60"/>
      <c r="GP74" s="60"/>
      <c r="GQ74" s="60"/>
      <c r="GR74" s="60"/>
      <c r="GS74" s="60"/>
      <c r="GT74" s="60"/>
      <c r="GU74" s="60"/>
      <c r="GV74" s="60"/>
      <c r="GW74" s="60"/>
      <c r="GX74" s="60"/>
      <c r="GY74" s="60"/>
      <c r="GZ74" s="60"/>
      <c r="HA74" s="60"/>
      <c r="HB74" s="60"/>
      <c r="HC74" s="60"/>
      <c r="HD74" s="60"/>
      <c r="HE74" s="60"/>
      <c r="HF74" s="60"/>
      <c r="HG74" s="60"/>
      <c r="HH74" s="60"/>
      <c r="HI74" s="60"/>
      <c r="HJ74" s="60"/>
      <c r="HK74" s="60"/>
      <c r="HL74" s="60"/>
      <c r="HM74" s="60"/>
      <c r="HN74" s="60"/>
      <c r="HO74" s="60"/>
      <c r="HP74" s="60"/>
      <c r="HQ74" s="60"/>
      <c r="HR74" s="60"/>
      <c r="HS74" s="60"/>
      <c r="HT74" s="60"/>
      <c r="HU74" s="60"/>
    </row>
    <row r="75" s="77" customFormat="1" ht="24" customHeight="1" spans="1:229">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c r="EE75" s="60"/>
      <c r="EF75" s="60"/>
      <c r="EG75" s="60"/>
      <c r="EH75" s="60"/>
      <c r="EI75" s="60"/>
      <c r="EJ75" s="60"/>
      <c r="EK75" s="60"/>
      <c r="EL75" s="60"/>
      <c r="EM75" s="60"/>
      <c r="EN75" s="60"/>
      <c r="EO75" s="60"/>
      <c r="EP75" s="60"/>
      <c r="EQ75" s="60"/>
      <c r="ER75" s="60"/>
      <c r="ES75" s="60"/>
      <c r="ET75" s="60"/>
      <c r="EU75" s="60"/>
      <c r="EV75" s="60"/>
      <c r="EW75" s="60"/>
      <c r="EX75" s="60"/>
      <c r="EY75" s="60"/>
      <c r="EZ75" s="60"/>
      <c r="FA75" s="60"/>
      <c r="FB75" s="60"/>
      <c r="FC75" s="60"/>
      <c r="FD75" s="60"/>
      <c r="FE75" s="60"/>
      <c r="FF75" s="60"/>
      <c r="FG75" s="60"/>
      <c r="FH75" s="60"/>
      <c r="FI75" s="60"/>
      <c r="FJ75" s="60"/>
      <c r="FK75" s="60"/>
      <c r="FL75" s="60"/>
      <c r="FM75" s="60"/>
      <c r="FN75" s="60"/>
      <c r="FO75" s="60"/>
      <c r="FP75" s="60"/>
      <c r="FQ75" s="60"/>
      <c r="FR75" s="60"/>
      <c r="FS75" s="60"/>
      <c r="FT75" s="60"/>
      <c r="FU75" s="60"/>
      <c r="FV75" s="60"/>
      <c r="FW75" s="60"/>
      <c r="FX75" s="60"/>
      <c r="FY75" s="60"/>
      <c r="FZ75" s="60"/>
      <c r="GA75" s="60"/>
      <c r="GB75" s="60"/>
      <c r="GC75" s="60"/>
      <c r="GD75" s="60"/>
      <c r="GE75" s="60"/>
      <c r="GF75" s="60"/>
      <c r="GG75" s="60"/>
      <c r="GH75" s="60"/>
      <c r="GI75" s="60"/>
      <c r="GJ75" s="60"/>
      <c r="GK75" s="60"/>
      <c r="GL75" s="60"/>
      <c r="GM75" s="60"/>
      <c r="GN75" s="60"/>
      <c r="GO75" s="60"/>
      <c r="GP75" s="60"/>
      <c r="GQ75" s="60"/>
      <c r="GR75" s="60"/>
      <c r="GS75" s="60"/>
      <c r="GT75" s="60"/>
      <c r="GU75" s="60"/>
      <c r="GV75" s="60"/>
      <c r="GW75" s="60"/>
      <c r="GX75" s="60"/>
      <c r="GY75" s="60"/>
      <c r="GZ75" s="60"/>
      <c r="HA75" s="60"/>
      <c r="HB75" s="60"/>
      <c r="HC75" s="60"/>
      <c r="HD75" s="60"/>
      <c r="HE75" s="60"/>
      <c r="HF75" s="60"/>
      <c r="HG75" s="60"/>
      <c r="HH75" s="60"/>
      <c r="HI75" s="60"/>
      <c r="HJ75" s="60"/>
      <c r="HK75" s="60"/>
      <c r="HL75" s="60"/>
      <c r="HM75" s="60"/>
      <c r="HN75" s="60"/>
      <c r="HO75" s="60"/>
      <c r="HP75" s="60"/>
      <c r="HQ75" s="60"/>
      <c r="HR75" s="60"/>
      <c r="HS75" s="60"/>
      <c r="HT75" s="60"/>
      <c r="HU75" s="60"/>
    </row>
    <row r="76" s="77" customFormat="1" ht="24" customHeight="1" spans="1:229">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c r="EO76" s="60"/>
      <c r="EP76" s="60"/>
      <c r="EQ76" s="60"/>
      <c r="ER76" s="60"/>
      <c r="ES76" s="60"/>
      <c r="ET76" s="60"/>
      <c r="EU76" s="60"/>
      <c r="EV76" s="60"/>
      <c r="EW76" s="60"/>
      <c r="EX76" s="60"/>
      <c r="EY76" s="60"/>
      <c r="EZ76" s="60"/>
      <c r="FA76" s="60"/>
      <c r="FB76" s="60"/>
      <c r="FC76" s="60"/>
      <c r="FD76" s="60"/>
      <c r="FE76" s="60"/>
      <c r="FF76" s="60"/>
      <c r="FG76" s="60"/>
      <c r="FH76" s="60"/>
      <c r="FI76" s="60"/>
      <c r="FJ76" s="60"/>
      <c r="FK76" s="60"/>
      <c r="FL76" s="60"/>
      <c r="FM76" s="60"/>
      <c r="FN76" s="60"/>
      <c r="FO76" s="60"/>
      <c r="FP76" s="60"/>
      <c r="FQ76" s="60"/>
      <c r="FR76" s="60"/>
      <c r="FS76" s="60"/>
      <c r="FT76" s="60"/>
      <c r="FU76" s="60"/>
      <c r="FV76" s="60"/>
      <c r="FW76" s="60"/>
      <c r="FX76" s="60"/>
      <c r="FY76" s="60"/>
      <c r="FZ76" s="60"/>
      <c r="GA76" s="60"/>
      <c r="GB76" s="60"/>
      <c r="GC76" s="60"/>
      <c r="GD76" s="60"/>
      <c r="GE76" s="60"/>
      <c r="GF76" s="60"/>
      <c r="GG76" s="60"/>
      <c r="GH76" s="60"/>
      <c r="GI76" s="60"/>
      <c r="GJ76" s="60"/>
      <c r="GK76" s="60"/>
      <c r="GL76" s="60"/>
      <c r="GM76" s="60"/>
      <c r="GN76" s="60"/>
      <c r="GO76" s="60"/>
      <c r="GP76" s="60"/>
      <c r="GQ76" s="60"/>
      <c r="GR76" s="60"/>
      <c r="GS76" s="60"/>
      <c r="GT76" s="60"/>
      <c r="GU76" s="60"/>
      <c r="GV76" s="60"/>
      <c r="GW76" s="60"/>
      <c r="GX76" s="60"/>
      <c r="GY76" s="60"/>
      <c r="GZ76" s="60"/>
      <c r="HA76" s="60"/>
      <c r="HB76" s="60"/>
      <c r="HC76" s="60"/>
      <c r="HD76" s="60"/>
      <c r="HE76" s="60"/>
      <c r="HF76" s="60"/>
      <c r="HG76" s="60"/>
      <c r="HH76" s="60"/>
      <c r="HI76" s="60"/>
      <c r="HJ76" s="60"/>
      <c r="HK76" s="60"/>
      <c r="HL76" s="60"/>
      <c r="HM76" s="60"/>
      <c r="HN76" s="60"/>
      <c r="HO76" s="60"/>
      <c r="HP76" s="60"/>
      <c r="HQ76" s="60"/>
      <c r="HR76" s="60"/>
      <c r="HS76" s="60"/>
      <c r="HT76" s="60"/>
      <c r="HU76" s="60"/>
    </row>
    <row r="77" s="77" customFormat="1" ht="24" customHeight="1" spans="1:229">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c r="EO77" s="60"/>
      <c r="EP77" s="60"/>
      <c r="EQ77" s="60"/>
      <c r="ER77" s="60"/>
      <c r="ES77" s="60"/>
      <c r="ET77" s="60"/>
      <c r="EU77" s="60"/>
      <c r="EV77" s="60"/>
      <c r="EW77" s="60"/>
      <c r="EX77" s="60"/>
      <c r="EY77" s="60"/>
      <c r="EZ77" s="60"/>
      <c r="FA77" s="60"/>
      <c r="FB77" s="60"/>
      <c r="FC77" s="60"/>
      <c r="FD77" s="60"/>
      <c r="FE77" s="60"/>
      <c r="FF77" s="60"/>
      <c r="FG77" s="60"/>
      <c r="FH77" s="60"/>
      <c r="FI77" s="60"/>
      <c r="FJ77" s="60"/>
      <c r="FK77" s="60"/>
      <c r="FL77" s="60"/>
      <c r="FM77" s="60"/>
      <c r="FN77" s="60"/>
      <c r="FO77" s="60"/>
      <c r="FP77" s="60"/>
      <c r="FQ77" s="60"/>
      <c r="FR77" s="60"/>
      <c r="FS77" s="60"/>
      <c r="FT77" s="60"/>
      <c r="FU77" s="60"/>
      <c r="FV77" s="60"/>
      <c r="FW77" s="60"/>
      <c r="FX77" s="60"/>
      <c r="FY77" s="60"/>
      <c r="FZ77" s="60"/>
      <c r="GA77" s="60"/>
      <c r="GB77" s="60"/>
      <c r="GC77" s="60"/>
      <c r="GD77" s="60"/>
      <c r="GE77" s="60"/>
      <c r="GF77" s="60"/>
      <c r="GG77" s="60"/>
      <c r="GH77" s="60"/>
      <c r="GI77" s="60"/>
      <c r="GJ77" s="60"/>
      <c r="GK77" s="60"/>
      <c r="GL77" s="60"/>
      <c r="GM77" s="60"/>
      <c r="GN77" s="60"/>
      <c r="GO77" s="60"/>
      <c r="GP77" s="60"/>
      <c r="GQ77" s="60"/>
      <c r="GR77" s="60"/>
      <c r="GS77" s="60"/>
      <c r="GT77" s="60"/>
      <c r="GU77" s="60"/>
      <c r="GV77" s="60"/>
      <c r="GW77" s="60"/>
      <c r="GX77" s="60"/>
      <c r="GY77" s="60"/>
      <c r="GZ77" s="60"/>
      <c r="HA77" s="60"/>
      <c r="HB77" s="60"/>
      <c r="HC77" s="60"/>
      <c r="HD77" s="60"/>
      <c r="HE77" s="60"/>
      <c r="HF77" s="60"/>
      <c r="HG77" s="60"/>
      <c r="HH77" s="60"/>
      <c r="HI77" s="60"/>
      <c r="HJ77" s="60"/>
      <c r="HK77" s="60"/>
      <c r="HL77" s="60"/>
      <c r="HM77" s="60"/>
      <c r="HN77" s="60"/>
      <c r="HO77" s="60"/>
      <c r="HP77" s="60"/>
      <c r="HQ77" s="60"/>
      <c r="HR77" s="60"/>
      <c r="HS77" s="60"/>
      <c r="HT77" s="60"/>
      <c r="HU77" s="60"/>
    </row>
    <row r="78" s="77" customFormat="1" ht="24" customHeight="1" spans="1:229">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c r="FG78" s="60"/>
      <c r="FH78" s="60"/>
      <c r="FI78" s="60"/>
      <c r="FJ78" s="60"/>
      <c r="FK78" s="60"/>
      <c r="FL78" s="60"/>
      <c r="FM78" s="60"/>
      <c r="FN78" s="60"/>
      <c r="FO78" s="60"/>
      <c r="FP78" s="60"/>
      <c r="FQ78" s="60"/>
      <c r="FR78" s="60"/>
      <c r="FS78" s="60"/>
      <c r="FT78" s="60"/>
      <c r="FU78" s="60"/>
      <c r="FV78" s="60"/>
      <c r="FW78" s="60"/>
      <c r="FX78" s="60"/>
      <c r="FY78" s="60"/>
      <c r="FZ78" s="60"/>
      <c r="GA78" s="60"/>
      <c r="GB78" s="60"/>
      <c r="GC78" s="60"/>
      <c r="GD78" s="60"/>
      <c r="GE78" s="60"/>
      <c r="GF78" s="60"/>
      <c r="GG78" s="60"/>
      <c r="GH78" s="60"/>
      <c r="GI78" s="60"/>
      <c r="GJ78" s="60"/>
      <c r="GK78" s="60"/>
      <c r="GL78" s="60"/>
      <c r="GM78" s="60"/>
      <c r="GN78" s="60"/>
      <c r="GO78" s="60"/>
      <c r="GP78" s="60"/>
      <c r="GQ78" s="60"/>
      <c r="GR78" s="60"/>
      <c r="GS78" s="60"/>
      <c r="GT78" s="60"/>
      <c r="GU78" s="60"/>
      <c r="GV78" s="60"/>
      <c r="GW78" s="60"/>
      <c r="GX78" s="60"/>
      <c r="GY78" s="60"/>
      <c r="GZ78" s="60"/>
      <c r="HA78" s="60"/>
      <c r="HB78" s="60"/>
      <c r="HC78" s="60"/>
      <c r="HD78" s="60"/>
      <c r="HE78" s="60"/>
      <c r="HF78" s="60"/>
      <c r="HG78" s="60"/>
      <c r="HH78" s="60"/>
      <c r="HI78" s="60"/>
      <c r="HJ78" s="60"/>
      <c r="HK78" s="60"/>
      <c r="HL78" s="60"/>
      <c r="HM78" s="60"/>
      <c r="HN78" s="60"/>
      <c r="HO78" s="60"/>
      <c r="HP78" s="60"/>
      <c r="HQ78" s="60"/>
      <c r="HR78" s="60"/>
      <c r="HS78" s="60"/>
      <c r="HT78" s="60"/>
      <c r="HU78" s="60"/>
    </row>
    <row r="79" s="77" customFormat="1" ht="24" customHeight="1" spans="1:229">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0"/>
      <c r="FD79" s="60"/>
      <c r="FE79" s="60"/>
      <c r="FF79" s="60"/>
      <c r="FG79" s="60"/>
      <c r="FH79" s="60"/>
      <c r="FI79" s="60"/>
      <c r="FJ79" s="60"/>
      <c r="FK79" s="60"/>
      <c r="FL79" s="60"/>
      <c r="FM79" s="60"/>
      <c r="FN79" s="60"/>
      <c r="FO79" s="60"/>
      <c r="FP79" s="60"/>
      <c r="FQ79" s="60"/>
      <c r="FR79" s="60"/>
      <c r="FS79" s="60"/>
      <c r="FT79" s="60"/>
      <c r="FU79" s="60"/>
      <c r="FV79" s="60"/>
      <c r="FW79" s="60"/>
      <c r="FX79" s="60"/>
      <c r="FY79" s="60"/>
      <c r="FZ79" s="60"/>
      <c r="GA79" s="60"/>
      <c r="GB79" s="60"/>
      <c r="GC79" s="60"/>
      <c r="GD79" s="60"/>
      <c r="GE79" s="60"/>
      <c r="GF79" s="60"/>
      <c r="GG79" s="60"/>
      <c r="GH79" s="60"/>
      <c r="GI79" s="60"/>
      <c r="GJ79" s="60"/>
      <c r="GK79" s="60"/>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0"/>
      <c r="HL79" s="60"/>
      <c r="HM79" s="60"/>
      <c r="HN79" s="60"/>
      <c r="HO79" s="60"/>
      <c r="HP79" s="60"/>
      <c r="HQ79" s="60"/>
      <c r="HR79" s="60"/>
      <c r="HS79" s="60"/>
      <c r="HT79" s="60"/>
      <c r="HU79" s="60"/>
    </row>
    <row r="80" s="77" customFormat="1" ht="24" customHeight="1" spans="1:229">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60"/>
      <c r="FG80" s="60"/>
      <c r="FH80" s="60"/>
      <c r="FI80" s="60"/>
      <c r="FJ80" s="60"/>
      <c r="FK80" s="60"/>
      <c r="FL80" s="60"/>
      <c r="FM80" s="60"/>
      <c r="FN80" s="60"/>
      <c r="FO80" s="60"/>
      <c r="FP80" s="60"/>
      <c r="FQ80" s="60"/>
      <c r="FR80" s="60"/>
      <c r="FS80" s="60"/>
      <c r="FT80" s="60"/>
      <c r="FU80" s="60"/>
      <c r="FV80" s="60"/>
      <c r="FW80" s="60"/>
      <c r="FX80" s="60"/>
      <c r="FY80" s="60"/>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row>
    <row r="81" s="77" customFormat="1" ht="24" customHeight="1" spans="1:229">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c r="EE81" s="60"/>
      <c r="EF81" s="60"/>
      <c r="EG81" s="60"/>
      <c r="EH81" s="60"/>
      <c r="EI81" s="60"/>
      <c r="EJ81" s="60"/>
      <c r="EK81" s="60"/>
      <c r="EL81" s="60"/>
      <c r="EM81" s="60"/>
      <c r="EN81" s="60"/>
      <c r="EO81" s="60"/>
      <c r="EP81" s="60"/>
      <c r="EQ81" s="60"/>
      <c r="ER81" s="60"/>
      <c r="ES81" s="60"/>
      <c r="ET81" s="60"/>
      <c r="EU81" s="60"/>
      <c r="EV81" s="60"/>
      <c r="EW81" s="60"/>
      <c r="EX81" s="60"/>
      <c r="EY81" s="60"/>
      <c r="EZ81" s="60"/>
      <c r="FA81" s="60"/>
      <c r="FB81" s="60"/>
      <c r="FC81" s="60"/>
      <c r="FD81" s="60"/>
      <c r="FE81" s="60"/>
      <c r="FF81" s="60"/>
      <c r="FG81" s="60"/>
      <c r="FH81" s="60"/>
      <c r="FI81" s="60"/>
      <c r="FJ81" s="60"/>
      <c r="FK81" s="60"/>
      <c r="FL81" s="60"/>
      <c r="FM81" s="60"/>
      <c r="FN81" s="60"/>
      <c r="FO81" s="60"/>
      <c r="FP81" s="60"/>
      <c r="FQ81" s="60"/>
      <c r="FR81" s="60"/>
      <c r="FS81" s="60"/>
      <c r="FT81" s="60"/>
      <c r="FU81" s="60"/>
      <c r="FV81" s="60"/>
      <c r="FW81" s="60"/>
      <c r="FX81" s="60"/>
      <c r="FY81" s="60"/>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c r="GY81" s="60"/>
      <c r="GZ81" s="60"/>
      <c r="HA81" s="60"/>
      <c r="HB81" s="60"/>
      <c r="HC81" s="60"/>
      <c r="HD81" s="60"/>
      <c r="HE81" s="60"/>
      <c r="HF81" s="60"/>
      <c r="HG81" s="60"/>
      <c r="HH81" s="60"/>
      <c r="HI81" s="60"/>
      <c r="HJ81" s="60"/>
      <c r="HK81" s="60"/>
      <c r="HL81" s="60"/>
      <c r="HM81" s="60"/>
      <c r="HN81" s="60"/>
      <c r="HO81" s="60"/>
      <c r="HP81" s="60"/>
      <c r="HQ81" s="60"/>
      <c r="HR81" s="60"/>
      <c r="HS81" s="60"/>
      <c r="HT81" s="60"/>
      <c r="HU81" s="60"/>
    </row>
    <row r="82" s="77" customFormat="1" ht="24" customHeight="1" spans="1:229">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c r="DO82" s="60"/>
      <c r="DP82" s="60"/>
      <c r="DQ82" s="60"/>
      <c r="DR82" s="60"/>
      <c r="DS82" s="60"/>
      <c r="DT82" s="60"/>
      <c r="DU82" s="60"/>
      <c r="DV82" s="60"/>
      <c r="DW82" s="60"/>
      <c r="DX82" s="60"/>
      <c r="DY82" s="60"/>
      <c r="DZ82" s="60"/>
      <c r="EA82" s="60"/>
      <c r="EB82" s="60"/>
      <c r="EC82" s="60"/>
      <c r="ED82" s="60"/>
      <c r="EE82" s="60"/>
      <c r="EF82" s="60"/>
      <c r="EG82" s="60"/>
      <c r="EH82" s="60"/>
      <c r="EI82" s="60"/>
      <c r="EJ82" s="60"/>
      <c r="EK82" s="60"/>
      <c r="EL82" s="60"/>
      <c r="EM82" s="60"/>
      <c r="EN82" s="60"/>
      <c r="EO82" s="60"/>
      <c r="EP82" s="60"/>
      <c r="EQ82" s="60"/>
      <c r="ER82" s="60"/>
      <c r="ES82" s="60"/>
      <c r="ET82" s="60"/>
      <c r="EU82" s="60"/>
      <c r="EV82" s="60"/>
      <c r="EW82" s="60"/>
      <c r="EX82" s="60"/>
      <c r="EY82" s="60"/>
      <c r="EZ82" s="60"/>
      <c r="FA82" s="60"/>
      <c r="FB82" s="60"/>
      <c r="FC82" s="60"/>
      <c r="FD82" s="60"/>
      <c r="FE82" s="60"/>
      <c r="FF82" s="60"/>
      <c r="FG82" s="60"/>
      <c r="FH82" s="60"/>
      <c r="FI82" s="60"/>
      <c r="FJ82" s="60"/>
      <c r="FK82" s="60"/>
      <c r="FL82" s="60"/>
      <c r="FM82" s="60"/>
      <c r="FN82" s="60"/>
      <c r="FO82" s="60"/>
      <c r="FP82" s="60"/>
      <c r="FQ82" s="60"/>
      <c r="FR82" s="60"/>
      <c r="FS82" s="60"/>
      <c r="FT82" s="60"/>
      <c r="FU82" s="60"/>
      <c r="FV82" s="60"/>
      <c r="FW82" s="60"/>
      <c r="FX82" s="60"/>
      <c r="FY82" s="60"/>
      <c r="FZ82" s="60"/>
      <c r="GA82" s="60"/>
      <c r="GB82" s="60"/>
      <c r="GC82" s="60"/>
      <c r="GD82" s="60"/>
      <c r="GE82" s="60"/>
      <c r="GF82" s="60"/>
      <c r="GG82" s="60"/>
      <c r="GH82" s="60"/>
      <c r="GI82" s="60"/>
      <c r="GJ82" s="60"/>
      <c r="GK82" s="60"/>
      <c r="GL82" s="60"/>
      <c r="GM82" s="60"/>
      <c r="GN82" s="60"/>
      <c r="GO82" s="60"/>
      <c r="GP82" s="60"/>
      <c r="GQ82" s="60"/>
      <c r="GR82" s="60"/>
      <c r="GS82" s="60"/>
      <c r="GT82" s="60"/>
      <c r="GU82" s="60"/>
      <c r="GV82" s="60"/>
      <c r="GW82" s="60"/>
      <c r="GX82" s="60"/>
      <c r="GY82" s="60"/>
      <c r="GZ82" s="60"/>
      <c r="HA82" s="60"/>
      <c r="HB82" s="60"/>
      <c r="HC82" s="60"/>
      <c r="HD82" s="60"/>
      <c r="HE82" s="60"/>
      <c r="HF82" s="60"/>
      <c r="HG82" s="60"/>
      <c r="HH82" s="60"/>
      <c r="HI82" s="60"/>
      <c r="HJ82" s="60"/>
      <c r="HK82" s="60"/>
      <c r="HL82" s="60"/>
      <c r="HM82" s="60"/>
      <c r="HN82" s="60"/>
      <c r="HO82" s="60"/>
      <c r="HP82" s="60"/>
      <c r="HQ82" s="60"/>
      <c r="HR82" s="60"/>
      <c r="HS82" s="60"/>
      <c r="HT82" s="60"/>
      <c r="HU82" s="60"/>
    </row>
    <row r="83" s="77" customFormat="1" ht="24" customHeight="1" spans="1:229">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c r="CZ83" s="60"/>
      <c r="DA83" s="60"/>
      <c r="DB83" s="60"/>
      <c r="DC83" s="60"/>
      <c r="DD83" s="60"/>
      <c r="DE83" s="60"/>
      <c r="DF83" s="60"/>
      <c r="DG83" s="60"/>
      <c r="DH83" s="60"/>
      <c r="DI83" s="60"/>
      <c r="DJ83" s="60"/>
      <c r="DK83" s="60"/>
      <c r="DL83" s="60"/>
      <c r="DM83" s="60"/>
      <c r="DN83" s="60"/>
      <c r="DO83" s="60"/>
      <c r="DP83" s="60"/>
      <c r="DQ83" s="60"/>
      <c r="DR83" s="60"/>
      <c r="DS83" s="60"/>
      <c r="DT83" s="60"/>
      <c r="DU83" s="60"/>
      <c r="DV83" s="60"/>
      <c r="DW83" s="60"/>
      <c r="DX83" s="60"/>
      <c r="DY83" s="60"/>
      <c r="DZ83" s="60"/>
      <c r="EA83" s="60"/>
      <c r="EB83" s="60"/>
      <c r="EC83" s="60"/>
      <c r="ED83" s="60"/>
      <c r="EE83" s="60"/>
      <c r="EF83" s="60"/>
      <c r="EG83" s="60"/>
      <c r="EH83" s="60"/>
      <c r="EI83" s="60"/>
      <c r="EJ83" s="60"/>
      <c r="EK83" s="60"/>
      <c r="EL83" s="60"/>
      <c r="EM83" s="60"/>
      <c r="EN83" s="60"/>
      <c r="EO83" s="60"/>
      <c r="EP83" s="60"/>
      <c r="EQ83" s="60"/>
      <c r="ER83" s="60"/>
      <c r="ES83" s="60"/>
      <c r="ET83" s="60"/>
      <c r="EU83" s="60"/>
      <c r="EV83" s="60"/>
      <c r="EW83" s="60"/>
      <c r="EX83" s="60"/>
      <c r="EY83" s="60"/>
      <c r="EZ83" s="60"/>
      <c r="FA83" s="60"/>
      <c r="FB83" s="60"/>
      <c r="FC83" s="60"/>
      <c r="FD83" s="60"/>
      <c r="FE83" s="60"/>
      <c r="FF83" s="60"/>
      <c r="FG83" s="60"/>
      <c r="FH83" s="60"/>
      <c r="FI83" s="60"/>
      <c r="FJ83" s="60"/>
      <c r="FK83" s="60"/>
      <c r="FL83" s="60"/>
      <c r="FM83" s="60"/>
      <c r="FN83" s="60"/>
      <c r="FO83" s="60"/>
      <c r="FP83" s="60"/>
      <c r="FQ83" s="60"/>
      <c r="FR83" s="60"/>
      <c r="FS83" s="60"/>
      <c r="FT83" s="60"/>
      <c r="FU83" s="60"/>
      <c r="FV83" s="60"/>
      <c r="FW83" s="60"/>
      <c r="FX83" s="60"/>
      <c r="FY83" s="60"/>
      <c r="FZ83" s="60"/>
      <c r="GA83" s="60"/>
      <c r="GB83" s="60"/>
      <c r="GC83" s="60"/>
      <c r="GD83" s="60"/>
      <c r="GE83" s="60"/>
      <c r="GF83" s="60"/>
      <c r="GG83" s="60"/>
      <c r="GH83" s="60"/>
      <c r="GI83" s="60"/>
      <c r="GJ83" s="60"/>
      <c r="GK83" s="60"/>
      <c r="GL83" s="60"/>
      <c r="GM83" s="60"/>
      <c r="GN83" s="60"/>
      <c r="GO83" s="60"/>
      <c r="GP83" s="60"/>
      <c r="GQ83" s="60"/>
      <c r="GR83" s="60"/>
      <c r="GS83" s="60"/>
      <c r="GT83" s="60"/>
      <c r="GU83" s="60"/>
      <c r="GV83" s="60"/>
      <c r="GW83" s="60"/>
      <c r="GX83" s="60"/>
      <c r="GY83" s="60"/>
      <c r="GZ83" s="60"/>
      <c r="HA83" s="60"/>
      <c r="HB83" s="60"/>
      <c r="HC83" s="60"/>
      <c r="HD83" s="60"/>
      <c r="HE83" s="60"/>
      <c r="HF83" s="60"/>
      <c r="HG83" s="60"/>
      <c r="HH83" s="60"/>
      <c r="HI83" s="60"/>
      <c r="HJ83" s="60"/>
      <c r="HK83" s="60"/>
      <c r="HL83" s="60"/>
      <c r="HM83" s="60"/>
      <c r="HN83" s="60"/>
      <c r="HO83" s="60"/>
      <c r="HP83" s="60"/>
      <c r="HQ83" s="60"/>
      <c r="HR83" s="60"/>
      <c r="HS83" s="60"/>
      <c r="HT83" s="60"/>
      <c r="HU83" s="60"/>
    </row>
  </sheetData>
  <mergeCells count="2">
    <mergeCell ref="A2:E2"/>
    <mergeCell ref="A49:E49"/>
  </mergeCells>
  <printOptions horizontalCentered="1"/>
  <pageMargins left="0.590277777777778" right="0.590277777777778" top="0.393055555555556" bottom="0.590277777777778" header="0.590277777777778" footer="0.393055555555556"/>
  <pageSetup paperSize="9" firstPageNumber="0" fitToHeight="0" orientation="portrait" blackAndWhite="1" useFirstPageNumber="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O83"/>
  <sheetViews>
    <sheetView showZeros="0" view="pageBreakPreview" zoomScaleNormal="100" workbookViewId="0">
      <selection activeCell="M15" sqref="M15"/>
    </sheetView>
  </sheetViews>
  <sheetFormatPr defaultColWidth="8.88333333333333" defaultRowHeight="14.25"/>
  <cols>
    <col min="1" max="1" width="48.6666666666667" style="82" customWidth="1"/>
    <col min="2" max="5" width="10.6666666666667" style="82" customWidth="1"/>
    <col min="6" max="8" width="9" style="82"/>
    <col min="9" max="229" width="8.88333333333333" style="82"/>
    <col min="230" max="16384" width="8.88333333333333" style="83"/>
  </cols>
  <sheetData>
    <row r="1" s="78" customFormat="1" ht="24" customHeight="1" spans="1:1">
      <c r="A1" s="78" t="s">
        <v>1541</v>
      </c>
    </row>
    <row r="2" s="79" customFormat="1" ht="42" customHeight="1" spans="1:225">
      <c r="A2" s="84" t="s">
        <v>1484</v>
      </c>
      <c r="B2" s="84"/>
      <c r="C2" s="84"/>
      <c r="D2" s="84"/>
      <c r="E2" s="84"/>
      <c r="HP2" s="99"/>
      <c r="HQ2" s="99"/>
    </row>
    <row r="3" s="80" customFormat="1" ht="27" customHeight="1" spans="5:231">
      <c r="E3" s="85" t="s">
        <v>3</v>
      </c>
      <c r="HV3" s="85"/>
      <c r="HW3" s="85"/>
    </row>
    <row r="4" s="81" customFormat="1" ht="30" customHeight="1" spans="1:231">
      <c r="A4" s="86" t="s">
        <v>1438</v>
      </c>
      <c r="B4" s="87" t="s">
        <v>5</v>
      </c>
      <c r="C4" s="87" t="s">
        <v>40</v>
      </c>
      <c r="D4" s="86" t="s">
        <v>7</v>
      </c>
      <c r="E4" s="88" t="s">
        <v>8</v>
      </c>
      <c r="HV4" s="100"/>
      <c r="HW4" s="100"/>
    </row>
    <row r="5" s="60" customFormat="1" ht="24" customHeight="1" spans="1:5">
      <c r="A5" s="89" t="s">
        <v>1485</v>
      </c>
      <c r="B5" s="89"/>
      <c r="C5" s="89"/>
      <c r="D5" s="89"/>
      <c r="E5" s="90"/>
    </row>
    <row r="6" s="60" customFormat="1" ht="24" customHeight="1" spans="1:5">
      <c r="A6" s="53" t="s">
        <v>1486</v>
      </c>
      <c r="B6" s="53"/>
      <c r="C6" s="53"/>
      <c r="D6" s="53"/>
      <c r="E6" s="91"/>
    </row>
    <row r="7" s="60" customFormat="1" ht="24" customHeight="1" spans="1:5">
      <c r="A7" s="53" t="s">
        <v>1487</v>
      </c>
      <c r="B7" s="69"/>
      <c r="C7" s="69"/>
      <c r="D7" s="69"/>
      <c r="E7" s="91"/>
    </row>
    <row r="8" s="60" customFormat="1" ht="24" customHeight="1" spans="1:5">
      <c r="A8" s="53" t="s">
        <v>1488</v>
      </c>
      <c r="B8" s="69"/>
      <c r="C8" s="69"/>
      <c r="D8" s="69"/>
      <c r="E8" s="91"/>
    </row>
    <row r="9" s="60" customFormat="1" ht="24" customHeight="1" spans="1:5">
      <c r="A9" s="53" t="s">
        <v>1489</v>
      </c>
      <c r="B9" s="69"/>
      <c r="C9" s="69"/>
      <c r="D9" s="69"/>
      <c r="E9" s="91"/>
    </row>
    <row r="10" s="60" customFormat="1" ht="24" customHeight="1" spans="1:5">
      <c r="A10" s="89" t="s">
        <v>1490</v>
      </c>
      <c r="B10" s="92"/>
      <c r="C10" s="92"/>
      <c r="D10" s="92"/>
      <c r="E10" s="91"/>
    </row>
    <row r="11" s="60" customFormat="1" ht="24" customHeight="1" spans="1:5">
      <c r="A11" s="53" t="s">
        <v>1491</v>
      </c>
      <c r="B11" s="89"/>
      <c r="C11" s="89"/>
      <c r="D11" s="89"/>
      <c r="E11" s="90"/>
    </row>
    <row r="12" s="60" customFormat="1" ht="24" customHeight="1" spans="1:5">
      <c r="A12" s="53" t="s">
        <v>1492</v>
      </c>
      <c r="B12" s="53"/>
      <c r="C12" s="53"/>
      <c r="D12" s="53"/>
      <c r="E12" s="91"/>
    </row>
    <row r="13" s="60" customFormat="1" ht="24" customHeight="1" spans="1:5">
      <c r="A13" s="53" t="s">
        <v>1488</v>
      </c>
      <c r="B13" s="69"/>
      <c r="C13" s="69"/>
      <c r="D13" s="69"/>
      <c r="E13" s="91"/>
    </row>
    <row r="14" s="60" customFormat="1" ht="24" customHeight="1" spans="1:5">
      <c r="A14" s="53" t="s">
        <v>1493</v>
      </c>
      <c r="B14" s="69"/>
      <c r="C14" s="69"/>
      <c r="D14" s="69"/>
      <c r="E14" s="91"/>
    </row>
    <row r="15" s="60" customFormat="1" ht="24" customHeight="1" spans="1:5">
      <c r="A15" s="53" t="s">
        <v>1494</v>
      </c>
      <c r="B15" s="69"/>
      <c r="C15" s="69"/>
      <c r="D15" s="69"/>
      <c r="E15" s="91"/>
    </row>
    <row r="16" s="60" customFormat="1" ht="24" customHeight="1" spans="1:5">
      <c r="A16" s="53" t="s">
        <v>1495</v>
      </c>
      <c r="B16" s="89"/>
      <c r="C16" s="89"/>
      <c r="D16" s="89"/>
      <c r="E16" s="90"/>
    </row>
    <row r="17" s="60" customFormat="1" ht="24" customHeight="1" spans="1:5">
      <c r="A17" s="53" t="s">
        <v>1496</v>
      </c>
      <c r="B17" s="53"/>
      <c r="C17" s="53"/>
      <c r="D17" s="53"/>
      <c r="E17" s="91"/>
    </row>
    <row r="18" s="60" customFormat="1" ht="24" customHeight="1" spans="1:5">
      <c r="A18" s="53" t="s">
        <v>1497</v>
      </c>
      <c r="B18" s="53"/>
      <c r="C18" s="53"/>
      <c r="D18" s="53"/>
      <c r="E18" s="91"/>
    </row>
    <row r="19" s="60" customFormat="1" ht="24" customHeight="1" spans="1:5">
      <c r="A19" s="89" t="s">
        <v>1498</v>
      </c>
      <c r="B19" s="53"/>
      <c r="C19" s="53"/>
      <c r="D19" s="53"/>
      <c r="E19" s="91"/>
    </row>
    <row r="20" s="60" customFormat="1" ht="24" customHeight="1" spans="1:5">
      <c r="A20" s="53" t="s">
        <v>1499</v>
      </c>
      <c r="B20" s="53"/>
      <c r="C20" s="53"/>
      <c r="D20" s="53"/>
      <c r="E20" s="91"/>
    </row>
    <row r="21" s="60" customFormat="1" ht="24" customHeight="1" spans="1:5">
      <c r="A21" s="53" t="s">
        <v>1500</v>
      </c>
      <c r="B21" s="89"/>
      <c r="C21" s="89"/>
      <c r="D21" s="89"/>
      <c r="E21" s="90"/>
    </row>
    <row r="22" s="60" customFormat="1" ht="24" customHeight="1" spans="1:5">
      <c r="A22" s="53" t="s">
        <v>1501</v>
      </c>
      <c r="B22" s="53"/>
      <c r="C22" s="53"/>
      <c r="D22" s="53"/>
      <c r="E22" s="91"/>
    </row>
    <row r="23" s="60" customFormat="1" ht="24" customHeight="1" spans="1:5">
      <c r="A23" s="89" t="s">
        <v>1502</v>
      </c>
      <c r="B23" s="53"/>
      <c r="C23" s="53"/>
      <c r="D23" s="53"/>
      <c r="E23" s="91"/>
    </row>
    <row r="24" s="60" customFormat="1" ht="24" customHeight="1" spans="1:5">
      <c r="A24" s="53" t="s">
        <v>1503</v>
      </c>
      <c r="B24" s="53"/>
      <c r="C24" s="53"/>
      <c r="D24" s="53"/>
      <c r="E24" s="91"/>
    </row>
    <row r="25" s="60" customFormat="1" ht="24" customHeight="1" spans="1:5">
      <c r="A25" s="53" t="s">
        <v>1504</v>
      </c>
      <c r="B25" s="53"/>
      <c r="C25" s="53"/>
      <c r="D25" s="53"/>
      <c r="E25" s="91"/>
    </row>
    <row r="26" s="60" customFormat="1" ht="24" customHeight="1" spans="1:5">
      <c r="A26" s="53" t="s">
        <v>1505</v>
      </c>
      <c r="B26" s="53"/>
      <c r="C26" s="53"/>
      <c r="D26" s="53"/>
      <c r="E26" s="91"/>
    </row>
    <row r="27" s="60" customFormat="1" ht="24" customHeight="1" spans="1:5">
      <c r="A27" s="53" t="s">
        <v>1506</v>
      </c>
      <c r="B27" s="66"/>
      <c r="C27" s="66"/>
      <c r="D27" s="66"/>
      <c r="E27" s="90"/>
    </row>
    <row r="28" s="60" customFormat="1" ht="24" customHeight="1" spans="1:5">
      <c r="A28" s="53" t="s">
        <v>1507</v>
      </c>
      <c r="B28" s="53"/>
      <c r="C28" s="53"/>
      <c r="D28" s="53"/>
      <c r="E28" s="91"/>
    </row>
    <row r="29" s="60" customFormat="1" ht="24" customHeight="1" spans="1:5">
      <c r="A29" s="66" t="s">
        <v>1508</v>
      </c>
      <c r="B29" s="93">
        <f>SUM(B30:B33)</f>
        <v>7227</v>
      </c>
      <c r="C29" s="93">
        <f>SUM(C30:C33)</f>
        <v>6947</v>
      </c>
      <c r="D29" s="93">
        <f>SUM(D30:D33)</f>
        <v>7344</v>
      </c>
      <c r="E29" s="94">
        <f t="shared" ref="E29:E32" si="0">D29/C29*100</f>
        <v>105.714696991507</v>
      </c>
    </row>
    <row r="30" s="60" customFormat="1" ht="24" customHeight="1" spans="1:5">
      <c r="A30" s="53" t="s">
        <v>1509</v>
      </c>
      <c r="B30" s="53">
        <v>6459</v>
      </c>
      <c r="C30" s="53">
        <v>5936</v>
      </c>
      <c r="D30" s="53">
        <v>6086</v>
      </c>
      <c r="E30" s="94">
        <f t="shared" si="0"/>
        <v>102.526954177898</v>
      </c>
    </row>
    <row r="31" s="60" customFormat="1" ht="24" customHeight="1" spans="1:5">
      <c r="A31" s="53" t="s">
        <v>1510</v>
      </c>
      <c r="B31" s="53">
        <v>598</v>
      </c>
      <c r="C31" s="53">
        <v>801</v>
      </c>
      <c r="D31" s="53">
        <v>1044</v>
      </c>
      <c r="E31" s="94">
        <f t="shared" si="0"/>
        <v>130.337078651685</v>
      </c>
    </row>
    <row r="32" s="60" customFormat="1" ht="24" customHeight="1" spans="1:5">
      <c r="A32" s="53" t="s">
        <v>1511</v>
      </c>
      <c r="B32" s="53">
        <v>170</v>
      </c>
      <c r="C32" s="53">
        <v>210</v>
      </c>
      <c r="D32" s="53">
        <v>214</v>
      </c>
      <c r="E32" s="94">
        <f t="shared" si="0"/>
        <v>101.904761904762</v>
      </c>
    </row>
    <row r="33" s="60" customFormat="1" ht="24" customHeight="1" spans="1:5">
      <c r="A33" s="53" t="s">
        <v>1512</v>
      </c>
      <c r="B33" s="53"/>
      <c r="C33" s="53"/>
      <c r="D33" s="53"/>
      <c r="E33" s="94"/>
    </row>
    <row r="34" s="60" customFormat="1" ht="24" customHeight="1" spans="1:5">
      <c r="A34" s="66" t="s">
        <v>1513</v>
      </c>
      <c r="B34" s="66"/>
      <c r="C34" s="66"/>
      <c r="D34" s="66"/>
      <c r="E34" s="95"/>
    </row>
    <row r="35" s="60" customFormat="1" ht="24" customHeight="1" spans="1:5">
      <c r="A35" s="53" t="s">
        <v>1514</v>
      </c>
      <c r="B35" s="53"/>
      <c r="C35" s="53"/>
      <c r="D35" s="53"/>
      <c r="E35" s="94"/>
    </row>
    <row r="36" s="60" customFormat="1" ht="24" customHeight="1" spans="1:5">
      <c r="A36" s="53" t="s">
        <v>1511</v>
      </c>
      <c r="B36" s="53"/>
      <c r="C36" s="53"/>
      <c r="D36" s="53"/>
      <c r="E36" s="94"/>
    </row>
    <row r="37" s="60" customFormat="1" ht="24" customHeight="1" spans="1:5">
      <c r="A37" s="53" t="s">
        <v>1515</v>
      </c>
      <c r="B37" s="53"/>
      <c r="C37" s="53"/>
      <c r="D37" s="53"/>
      <c r="E37" s="94"/>
    </row>
    <row r="38" s="60" customFormat="1" ht="24" customHeight="1" spans="1:5">
      <c r="A38" s="66" t="s">
        <v>1516</v>
      </c>
      <c r="B38" s="53"/>
      <c r="C38" s="53"/>
      <c r="D38" s="53"/>
      <c r="E38" s="94"/>
    </row>
    <row r="39" s="60" customFormat="1" ht="24" customHeight="1" spans="1:5">
      <c r="A39" s="53" t="s">
        <v>1517</v>
      </c>
      <c r="B39" s="53"/>
      <c r="C39" s="53"/>
      <c r="D39" s="53"/>
      <c r="E39" s="94"/>
    </row>
    <row r="40" s="60" customFormat="1" ht="24" customHeight="1" spans="1:5">
      <c r="A40" s="53" t="s">
        <v>1518</v>
      </c>
      <c r="B40" s="66"/>
      <c r="C40" s="66"/>
      <c r="D40" s="66"/>
      <c r="E40" s="95"/>
    </row>
    <row r="41" s="60" customFormat="1" ht="24" customHeight="1" spans="1:5">
      <c r="A41" s="53" t="s">
        <v>1519</v>
      </c>
      <c r="B41" s="53"/>
      <c r="C41" s="53"/>
      <c r="D41" s="53"/>
      <c r="E41" s="94"/>
    </row>
    <row r="42" s="60" customFormat="1" ht="24" customHeight="1" spans="1:5">
      <c r="A42" s="96" t="s">
        <v>1520</v>
      </c>
      <c r="B42" s="93">
        <f>B43</f>
        <v>2</v>
      </c>
      <c r="C42" s="93">
        <f>C43</f>
        <v>1</v>
      </c>
      <c r="D42" s="93">
        <f>D43</f>
        <v>1</v>
      </c>
      <c r="E42" s="94">
        <f t="shared" ref="E42:E45" si="1">D42/C42*100</f>
        <v>100</v>
      </c>
    </row>
    <row r="43" s="60" customFormat="1" ht="24" customHeight="1" spans="1:5">
      <c r="A43" s="97" t="s">
        <v>1521</v>
      </c>
      <c r="B43" s="53">
        <v>2</v>
      </c>
      <c r="C43" s="53">
        <v>1</v>
      </c>
      <c r="D43" s="53">
        <v>1</v>
      </c>
      <c r="E43" s="94">
        <f t="shared" si="1"/>
        <v>100</v>
      </c>
    </row>
    <row r="44" s="60" customFormat="1" ht="24" customHeight="1" spans="1:5">
      <c r="A44" s="53"/>
      <c r="B44" s="53"/>
      <c r="C44" s="53"/>
      <c r="D44" s="53"/>
      <c r="E44" s="94"/>
    </row>
    <row r="45" s="60" customFormat="1" ht="24" customHeight="1" spans="1:5">
      <c r="A45" s="98" t="s">
        <v>1522</v>
      </c>
      <c r="B45" s="93">
        <f>B42+B38+B34+B29+B23+B19+B10+B5</f>
        <v>7229</v>
      </c>
      <c r="C45" s="93">
        <f>C42+C38+C34+C29+C23+C19+C10+C5</f>
        <v>6948</v>
      </c>
      <c r="D45" s="93">
        <f>D42+D38+D34+D29+D23+D19+D10+D5</f>
        <v>7345</v>
      </c>
      <c r="E45" s="94">
        <f t="shared" si="1"/>
        <v>105.713874496258</v>
      </c>
    </row>
    <row r="46" s="60" customFormat="1" ht="39" customHeight="1" spans="1:249">
      <c r="A46" s="76" t="s">
        <v>1482</v>
      </c>
      <c r="B46" s="76"/>
      <c r="C46" s="76"/>
      <c r="D46" s="76"/>
      <c r="E46" s="76"/>
      <c r="HP46" s="77"/>
      <c r="HQ46" s="77"/>
      <c r="HR46" s="77"/>
      <c r="HS46" s="77"/>
      <c r="HT46" s="77"/>
      <c r="HU46" s="77"/>
      <c r="HV46" s="77"/>
      <c r="HW46" s="77"/>
      <c r="HX46" s="77"/>
      <c r="HY46" s="77"/>
      <c r="HZ46" s="77"/>
      <c r="IA46" s="77"/>
      <c r="IB46" s="77"/>
      <c r="IC46" s="77"/>
      <c r="ID46" s="77"/>
      <c r="IE46" s="77"/>
      <c r="IF46" s="77"/>
      <c r="IG46" s="77"/>
      <c r="IH46" s="77"/>
      <c r="II46" s="77"/>
      <c r="IJ46" s="77"/>
      <c r="IK46" s="77"/>
      <c r="IL46" s="77"/>
      <c r="IM46" s="77"/>
      <c r="IN46" s="77"/>
      <c r="IO46" s="77"/>
    </row>
    <row r="47" s="77" customFormat="1" ht="24" customHeight="1" spans="1:229">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c r="FS47" s="60"/>
      <c r="FT47" s="60"/>
      <c r="FU47" s="60"/>
      <c r="FV47" s="60"/>
      <c r="FW47" s="60"/>
      <c r="FX47" s="60"/>
      <c r="FY47" s="60"/>
      <c r="FZ47" s="60"/>
      <c r="GA47" s="60"/>
      <c r="GB47" s="60"/>
      <c r="GC47" s="60"/>
      <c r="GD47" s="60"/>
      <c r="GE47" s="60"/>
      <c r="GF47" s="60"/>
      <c r="GG47" s="60"/>
      <c r="GH47" s="60"/>
      <c r="GI47" s="60"/>
      <c r="GJ47" s="60"/>
      <c r="GK47" s="60"/>
      <c r="GL47" s="60"/>
      <c r="GM47" s="60"/>
      <c r="GN47" s="60"/>
      <c r="GO47" s="60"/>
      <c r="GP47" s="60"/>
      <c r="GQ47" s="60"/>
      <c r="GR47" s="60"/>
      <c r="GS47" s="60"/>
      <c r="GT47" s="60"/>
      <c r="GU47" s="60"/>
      <c r="GV47" s="60"/>
      <c r="GW47" s="60"/>
      <c r="GX47" s="60"/>
      <c r="GY47" s="60"/>
      <c r="GZ47" s="60"/>
      <c r="HA47" s="60"/>
      <c r="HB47" s="60"/>
      <c r="HC47" s="60"/>
      <c r="HD47" s="60"/>
      <c r="HE47" s="60"/>
      <c r="HF47" s="60"/>
      <c r="HG47" s="60"/>
      <c r="HH47" s="60"/>
      <c r="HI47" s="60"/>
      <c r="HJ47" s="60"/>
      <c r="HK47" s="60"/>
      <c r="HL47" s="60"/>
      <c r="HM47" s="60"/>
      <c r="HN47" s="60"/>
      <c r="HO47" s="60"/>
      <c r="HP47" s="60"/>
      <c r="HQ47" s="60"/>
      <c r="HR47" s="60"/>
      <c r="HS47" s="60"/>
      <c r="HT47" s="60"/>
      <c r="HU47" s="60"/>
    </row>
    <row r="48" s="77" customFormat="1" ht="24" customHeight="1" spans="1:229">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row>
    <row r="49" s="77" customFormat="1" ht="24" customHeight="1" spans="1:229">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c r="FS49" s="60"/>
      <c r="FT49" s="60"/>
      <c r="FU49" s="60"/>
      <c r="FV49" s="60"/>
      <c r="FW49" s="60"/>
      <c r="FX49" s="60"/>
      <c r="FY49" s="60"/>
      <c r="FZ49" s="60"/>
      <c r="GA49" s="60"/>
      <c r="GB49" s="60"/>
      <c r="GC49" s="60"/>
      <c r="GD49" s="60"/>
      <c r="GE49" s="60"/>
      <c r="GF49" s="60"/>
      <c r="GG49" s="60"/>
      <c r="GH49" s="60"/>
      <c r="GI49" s="60"/>
      <c r="GJ49" s="60"/>
      <c r="GK49" s="60"/>
      <c r="GL49" s="60"/>
      <c r="GM49" s="60"/>
      <c r="GN49" s="60"/>
      <c r="GO49" s="60"/>
      <c r="GP49" s="60"/>
      <c r="GQ49" s="60"/>
      <c r="GR49" s="60"/>
      <c r="GS49" s="60"/>
      <c r="GT49" s="60"/>
      <c r="GU49" s="60"/>
      <c r="GV49" s="60"/>
      <c r="GW49" s="60"/>
      <c r="GX49" s="60"/>
      <c r="GY49" s="60"/>
      <c r="GZ49" s="60"/>
      <c r="HA49" s="60"/>
      <c r="HB49" s="60"/>
      <c r="HC49" s="60"/>
      <c r="HD49" s="60"/>
      <c r="HE49" s="60"/>
      <c r="HF49" s="60"/>
      <c r="HG49" s="60"/>
      <c r="HH49" s="60"/>
      <c r="HI49" s="60"/>
      <c r="HJ49" s="60"/>
      <c r="HK49" s="60"/>
      <c r="HL49" s="60"/>
      <c r="HM49" s="60"/>
      <c r="HN49" s="60"/>
      <c r="HO49" s="60"/>
      <c r="HP49" s="60"/>
      <c r="HQ49" s="60"/>
      <c r="HR49" s="60"/>
      <c r="HS49" s="60"/>
      <c r="HT49" s="60"/>
      <c r="HU49" s="60"/>
    </row>
    <row r="50" s="77" customFormat="1" ht="24" customHeight="1" spans="1:229">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c r="FS50" s="60"/>
      <c r="FT50" s="60"/>
      <c r="FU50" s="60"/>
      <c r="FV50" s="60"/>
      <c r="FW50" s="60"/>
      <c r="FX50" s="60"/>
      <c r="FY50" s="60"/>
      <c r="FZ50" s="60"/>
      <c r="GA50" s="60"/>
      <c r="GB50" s="60"/>
      <c r="GC50" s="60"/>
      <c r="GD50" s="60"/>
      <c r="GE50" s="60"/>
      <c r="GF50" s="60"/>
      <c r="GG50" s="60"/>
      <c r="GH50" s="60"/>
      <c r="GI50" s="60"/>
      <c r="GJ50" s="60"/>
      <c r="GK50" s="60"/>
      <c r="GL50" s="60"/>
      <c r="GM50" s="60"/>
      <c r="GN50" s="60"/>
      <c r="GO50" s="60"/>
      <c r="GP50" s="60"/>
      <c r="GQ50" s="60"/>
      <c r="GR50" s="60"/>
      <c r="GS50" s="60"/>
      <c r="GT50" s="60"/>
      <c r="GU50" s="60"/>
      <c r="GV50" s="60"/>
      <c r="GW50" s="60"/>
      <c r="GX50" s="60"/>
      <c r="GY50" s="60"/>
      <c r="GZ50" s="60"/>
      <c r="HA50" s="60"/>
      <c r="HB50" s="60"/>
      <c r="HC50" s="60"/>
      <c r="HD50" s="60"/>
      <c r="HE50" s="60"/>
      <c r="HF50" s="60"/>
      <c r="HG50" s="60"/>
      <c r="HH50" s="60"/>
      <c r="HI50" s="60"/>
      <c r="HJ50" s="60"/>
      <c r="HK50" s="60"/>
      <c r="HL50" s="60"/>
      <c r="HM50" s="60"/>
      <c r="HN50" s="60"/>
      <c r="HO50" s="60"/>
      <c r="HP50" s="60"/>
      <c r="HQ50" s="60"/>
      <c r="HR50" s="60"/>
      <c r="HS50" s="60"/>
      <c r="HT50" s="60"/>
      <c r="HU50" s="60"/>
    </row>
    <row r="51" s="77" customFormat="1" ht="24" customHeight="1" spans="1:229">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c r="FO51" s="60"/>
      <c r="FP51" s="60"/>
      <c r="FQ51" s="60"/>
      <c r="FR51" s="60"/>
      <c r="FS51" s="60"/>
      <c r="FT51" s="60"/>
      <c r="FU51" s="60"/>
      <c r="FV51" s="60"/>
      <c r="FW51" s="60"/>
      <c r="FX51" s="60"/>
      <c r="FY51" s="60"/>
      <c r="FZ51" s="60"/>
      <c r="GA51" s="60"/>
      <c r="GB51" s="60"/>
      <c r="GC51" s="60"/>
      <c r="GD51" s="60"/>
      <c r="GE51" s="60"/>
      <c r="GF51" s="60"/>
      <c r="GG51" s="60"/>
      <c r="GH51" s="60"/>
      <c r="GI51" s="60"/>
      <c r="GJ51" s="60"/>
      <c r="GK51" s="60"/>
      <c r="GL51" s="60"/>
      <c r="GM51" s="60"/>
      <c r="GN51" s="60"/>
      <c r="GO51" s="60"/>
      <c r="GP51" s="60"/>
      <c r="GQ51" s="60"/>
      <c r="GR51" s="60"/>
      <c r="GS51" s="60"/>
      <c r="GT51" s="60"/>
      <c r="GU51" s="60"/>
      <c r="GV51" s="60"/>
      <c r="GW51" s="60"/>
      <c r="GX51" s="60"/>
      <c r="GY51" s="60"/>
      <c r="GZ51" s="60"/>
      <c r="HA51" s="60"/>
      <c r="HB51" s="60"/>
      <c r="HC51" s="60"/>
      <c r="HD51" s="60"/>
      <c r="HE51" s="60"/>
      <c r="HF51" s="60"/>
      <c r="HG51" s="60"/>
      <c r="HH51" s="60"/>
      <c r="HI51" s="60"/>
      <c r="HJ51" s="60"/>
      <c r="HK51" s="60"/>
      <c r="HL51" s="60"/>
      <c r="HM51" s="60"/>
      <c r="HN51" s="60"/>
      <c r="HO51" s="60"/>
      <c r="HP51" s="60"/>
      <c r="HQ51" s="60"/>
      <c r="HR51" s="60"/>
      <c r="HS51" s="60"/>
      <c r="HT51" s="60"/>
      <c r="HU51" s="60"/>
    </row>
    <row r="52" s="77" customFormat="1" ht="24" customHeight="1" spans="1:229">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c r="FY52" s="60"/>
      <c r="FZ52" s="60"/>
      <c r="GA52" s="60"/>
      <c r="GB52" s="60"/>
      <c r="GC52" s="60"/>
      <c r="GD52" s="60"/>
      <c r="GE52" s="60"/>
      <c r="GF52" s="60"/>
      <c r="GG52" s="60"/>
      <c r="GH52" s="60"/>
      <c r="GI52" s="60"/>
      <c r="GJ52" s="60"/>
      <c r="GK52" s="60"/>
      <c r="GL52" s="60"/>
      <c r="GM52" s="60"/>
      <c r="GN52" s="60"/>
      <c r="GO52" s="60"/>
      <c r="GP52" s="60"/>
      <c r="GQ52" s="60"/>
      <c r="GR52" s="60"/>
      <c r="GS52" s="60"/>
      <c r="GT52" s="60"/>
      <c r="GU52" s="60"/>
      <c r="GV52" s="60"/>
      <c r="GW52" s="60"/>
      <c r="GX52" s="60"/>
      <c r="GY52" s="60"/>
      <c r="GZ52" s="60"/>
      <c r="HA52" s="60"/>
      <c r="HB52" s="60"/>
      <c r="HC52" s="60"/>
      <c r="HD52" s="60"/>
      <c r="HE52" s="60"/>
      <c r="HF52" s="60"/>
      <c r="HG52" s="60"/>
      <c r="HH52" s="60"/>
      <c r="HI52" s="60"/>
      <c r="HJ52" s="60"/>
      <c r="HK52" s="60"/>
      <c r="HL52" s="60"/>
      <c r="HM52" s="60"/>
      <c r="HN52" s="60"/>
      <c r="HO52" s="60"/>
      <c r="HP52" s="60"/>
      <c r="HQ52" s="60"/>
      <c r="HR52" s="60"/>
      <c r="HS52" s="60"/>
      <c r="HT52" s="60"/>
      <c r="HU52" s="60"/>
    </row>
    <row r="53" s="77" customFormat="1" ht="24" customHeight="1" spans="1:229">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c r="GS53" s="60"/>
      <c r="GT53" s="60"/>
      <c r="GU53" s="60"/>
      <c r="GV53" s="60"/>
      <c r="GW53" s="60"/>
      <c r="GX53" s="60"/>
      <c r="GY53" s="60"/>
      <c r="GZ53" s="60"/>
      <c r="HA53" s="60"/>
      <c r="HB53" s="60"/>
      <c r="HC53" s="60"/>
      <c r="HD53" s="60"/>
      <c r="HE53" s="60"/>
      <c r="HF53" s="60"/>
      <c r="HG53" s="60"/>
      <c r="HH53" s="60"/>
      <c r="HI53" s="60"/>
      <c r="HJ53" s="60"/>
      <c r="HK53" s="60"/>
      <c r="HL53" s="60"/>
      <c r="HM53" s="60"/>
      <c r="HN53" s="60"/>
      <c r="HO53" s="60"/>
      <c r="HP53" s="60"/>
      <c r="HQ53" s="60"/>
      <c r="HR53" s="60"/>
      <c r="HS53" s="60"/>
      <c r="HT53" s="60"/>
      <c r="HU53" s="60"/>
    </row>
    <row r="54" s="77" customFormat="1" ht="24" customHeight="1" spans="1:229">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c r="GS54" s="60"/>
      <c r="GT54" s="60"/>
      <c r="GU54" s="60"/>
      <c r="GV54" s="60"/>
      <c r="GW54" s="60"/>
      <c r="GX54" s="60"/>
      <c r="GY54" s="60"/>
      <c r="GZ54" s="60"/>
      <c r="HA54" s="60"/>
      <c r="HB54" s="60"/>
      <c r="HC54" s="60"/>
      <c r="HD54" s="60"/>
      <c r="HE54" s="60"/>
      <c r="HF54" s="60"/>
      <c r="HG54" s="60"/>
      <c r="HH54" s="60"/>
      <c r="HI54" s="60"/>
      <c r="HJ54" s="60"/>
      <c r="HK54" s="60"/>
      <c r="HL54" s="60"/>
      <c r="HM54" s="60"/>
      <c r="HN54" s="60"/>
      <c r="HO54" s="60"/>
      <c r="HP54" s="60"/>
      <c r="HQ54" s="60"/>
      <c r="HR54" s="60"/>
      <c r="HS54" s="60"/>
      <c r="HT54" s="60"/>
      <c r="HU54" s="60"/>
    </row>
    <row r="55" s="77" customFormat="1" ht="24" customHeight="1" spans="1:229">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row>
    <row r="56" s="77" customFormat="1" ht="24" customHeight="1" spans="1:229">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row>
    <row r="57" s="77" customFormat="1" ht="24" customHeight="1" spans="1:229">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row>
    <row r="58" s="77" customFormat="1" ht="24" customHeight="1" spans="1:229">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60"/>
      <c r="EV58" s="60"/>
      <c r="EW58" s="60"/>
      <c r="EX58" s="60"/>
      <c r="EY58" s="60"/>
      <c r="EZ58" s="60"/>
      <c r="FA58" s="60"/>
      <c r="FB58" s="60"/>
      <c r="FC58" s="60"/>
      <c r="FD58" s="60"/>
      <c r="FE58" s="60"/>
      <c r="FF58" s="60"/>
      <c r="FG58" s="60"/>
      <c r="FH58" s="60"/>
      <c r="FI58" s="60"/>
      <c r="FJ58" s="60"/>
      <c r="FK58" s="60"/>
      <c r="FL58" s="60"/>
      <c r="FM58" s="60"/>
      <c r="FN58" s="60"/>
      <c r="FO58" s="60"/>
      <c r="FP58" s="60"/>
      <c r="FQ58" s="60"/>
      <c r="FR58" s="60"/>
      <c r="FS58" s="60"/>
      <c r="FT58" s="60"/>
      <c r="FU58" s="60"/>
      <c r="FV58" s="60"/>
      <c r="FW58" s="60"/>
      <c r="FX58" s="60"/>
      <c r="FY58" s="60"/>
      <c r="FZ58" s="60"/>
      <c r="GA58" s="60"/>
      <c r="GB58" s="60"/>
      <c r="GC58" s="60"/>
      <c r="GD58" s="60"/>
      <c r="GE58" s="60"/>
      <c r="GF58" s="60"/>
      <c r="GG58" s="60"/>
      <c r="GH58" s="60"/>
      <c r="GI58" s="60"/>
      <c r="GJ58" s="60"/>
      <c r="GK58" s="60"/>
      <c r="GL58" s="60"/>
      <c r="GM58" s="60"/>
      <c r="GN58" s="60"/>
      <c r="GO58" s="60"/>
      <c r="GP58" s="60"/>
      <c r="GQ58" s="60"/>
      <c r="GR58" s="60"/>
      <c r="GS58" s="60"/>
      <c r="GT58" s="60"/>
      <c r="GU58" s="60"/>
      <c r="GV58" s="60"/>
      <c r="GW58" s="60"/>
      <c r="GX58" s="60"/>
      <c r="GY58" s="60"/>
      <c r="GZ58" s="60"/>
      <c r="HA58" s="60"/>
      <c r="HB58" s="60"/>
      <c r="HC58" s="60"/>
      <c r="HD58" s="60"/>
      <c r="HE58" s="60"/>
      <c r="HF58" s="60"/>
      <c r="HG58" s="60"/>
      <c r="HH58" s="60"/>
      <c r="HI58" s="60"/>
      <c r="HJ58" s="60"/>
      <c r="HK58" s="60"/>
      <c r="HL58" s="60"/>
      <c r="HM58" s="60"/>
      <c r="HN58" s="60"/>
      <c r="HO58" s="60"/>
      <c r="HP58" s="60"/>
      <c r="HQ58" s="60"/>
      <c r="HR58" s="60"/>
      <c r="HS58" s="60"/>
      <c r="HT58" s="60"/>
      <c r="HU58" s="60"/>
    </row>
    <row r="59" s="77" customFormat="1" ht="24" customHeight="1" spans="1:229">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row>
    <row r="60" s="77" customFormat="1" ht="24" customHeight="1" spans="1:229">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row>
    <row r="61" s="77" customFormat="1" ht="24" customHeight="1" spans="1:229">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c r="FS61" s="60"/>
      <c r="FT61" s="60"/>
      <c r="FU61" s="60"/>
      <c r="FV61" s="60"/>
      <c r="FW61" s="60"/>
      <c r="FX61" s="60"/>
      <c r="FY61" s="60"/>
      <c r="FZ61" s="60"/>
      <c r="GA61" s="60"/>
      <c r="GB61" s="60"/>
      <c r="GC61" s="60"/>
      <c r="GD61" s="60"/>
      <c r="GE61" s="60"/>
      <c r="GF61" s="60"/>
      <c r="GG61" s="60"/>
      <c r="GH61" s="60"/>
      <c r="GI61" s="60"/>
      <c r="GJ61" s="60"/>
      <c r="GK61" s="60"/>
      <c r="GL61" s="60"/>
      <c r="GM61" s="60"/>
      <c r="GN61" s="60"/>
      <c r="GO61" s="60"/>
      <c r="GP61" s="60"/>
      <c r="GQ61" s="60"/>
      <c r="GR61" s="60"/>
      <c r="GS61" s="60"/>
      <c r="GT61" s="60"/>
      <c r="GU61" s="60"/>
      <c r="GV61" s="60"/>
      <c r="GW61" s="60"/>
      <c r="GX61" s="60"/>
      <c r="GY61" s="60"/>
      <c r="GZ61" s="60"/>
      <c r="HA61" s="60"/>
      <c r="HB61" s="60"/>
      <c r="HC61" s="60"/>
      <c r="HD61" s="60"/>
      <c r="HE61" s="60"/>
      <c r="HF61" s="60"/>
      <c r="HG61" s="60"/>
      <c r="HH61" s="60"/>
      <c r="HI61" s="60"/>
      <c r="HJ61" s="60"/>
      <c r="HK61" s="60"/>
      <c r="HL61" s="60"/>
      <c r="HM61" s="60"/>
      <c r="HN61" s="60"/>
      <c r="HO61" s="60"/>
      <c r="HP61" s="60"/>
      <c r="HQ61" s="60"/>
      <c r="HR61" s="60"/>
      <c r="HS61" s="60"/>
      <c r="HT61" s="60"/>
      <c r="HU61" s="60"/>
    </row>
    <row r="62" s="77" customFormat="1" ht="24" customHeight="1" spans="1:229">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row>
    <row r="63" s="77" customFormat="1" ht="24" customHeight="1" spans="1:229">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c r="FU63" s="60"/>
      <c r="FV63" s="60"/>
      <c r="FW63" s="60"/>
      <c r="FX63" s="60"/>
      <c r="FY63" s="60"/>
      <c r="FZ63" s="60"/>
      <c r="GA63" s="60"/>
      <c r="GB63" s="60"/>
      <c r="GC63" s="60"/>
      <c r="GD63" s="60"/>
      <c r="GE63" s="60"/>
      <c r="GF63" s="60"/>
      <c r="GG63" s="60"/>
      <c r="GH63" s="60"/>
      <c r="GI63" s="60"/>
      <c r="GJ63" s="60"/>
      <c r="GK63" s="60"/>
      <c r="GL63" s="60"/>
      <c r="GM63" s="60"/>
      <c r="GN63" s="60"/>
      <c r="GO63" s="60"/>
      <c r="GP63" s="60"/>
      <c r="GQ63" s="60"/>
      <c r="GR63" s="60"/>
      <c r="GS63" s="60"/>
      <c r="GT63" s="60"/>
      <c r="GU63" s="60"/>
      <c r="GV63" s="60"/>
      <c r="GW63" s="60"/>
      <c r="GX63" s="60"/>
      <c r="GY63" s="60"/>
      <c r="GZ63" s="60"/>
      <c r="HA63" s="60"/>
      <c r="HB63" s="60"/>
      <c r="HC63" s="60"/>
      <c r="HD63" s="60"/>
      <c r="HE63" s="60"/>
      <c r="HF63" s="60"/>
      <c r="HG63" s="60"/>
      <c r="HH63" s="60"/>
      <c r="HI63" s="60"/>
      <c r="HJ63" s="60"/>
      <c r="HK63" s="60"/>
      <c r="HL63" s="60"/>
      <c r="HM63" s="60"/>
      <c r="HN63" s="60"/>
      <c r="HO63" s="60"/>
      <c r="HP63" s="60"/>
      <c r="HQ63" s="60"/>
      <c r="HR63" s="60"/>
      <c r="HS63" s="60"/>
      <c r="HT63" s="60"/>
      <c r="HU63" s="60"/>
    </row>
    <row r="64" s="77" customFormat="1" ht="24" customHeight="1" spans="1:229">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c r="FW64" s="60"/>
      <c r="FX64" s="60"/>
      <c r="FY64" s="60"/>
      <c r="FZ64" s="60"/>
      <c r="GA64" s="60"/>
      <c r="GB64" s="60"/>
      <c r="GC64" s="60"/>
      <c r="GD64" s="60"/>
      <c r="GE64" s="60"/>
      <c r="GF64" s="60"/>
      <c r="GG64" s="60"/>
      <c r="GH64" s="60"/>
      <c r="GI64" s="60"/>
      <c r="GJ64" s="60"/>
      <c r="GK64" s="60"/>
      <c r="GL64" s="60"/>
      <c r="GM64" s="60"/>
      <c r="GN64" s="60"/>
      <c r="GO64" s="60"/>
      <c r="GP64" s="60"/>
      <c r="GQ64" s="60"/>
      <c r="GR64" s="60"/>
      <c r="GS64" s="60"/>
      <c r="GT64" s="60"/>
      <c r="GU64" s="60"/>
      <c r="GV64" s="60"/>
      <c r="GW64" s="60"/>
      <c r="GX64" s="60"/>
      <c r="GY64" s="60"/>
      <c r="GZ64" s="60"/>
      <c r="HA64" s="60"/>
      <c r="HB64" s="60"/>
      <c r="HC64" s="60"/>
      <c r="HD64" s="60"/>
      <c r="HE64" s="60"/>
      <c r="HF64" s="60"/>
      <c r="HG64" s="60"/>
      <c r="HH64" s="60"/>
      <c r="HI64" s="60"/>
      <c r="HJ64" s="60"/>
      <c r="HK64" s="60"/>
      <c r="HL64" s="60"/>
      <c r="HM64" s="60"/>
      <c r="HN64" s="60"/>
      <c r="HO64" s="60"/>
      <c r="HP64" s="60"/>
      <c r="HQ64" s="60"/>
      <c r="HR64" s="60"/>
      <c r="HS64" s="60"/>
      <c r="HT64" s="60"/>
      <c r="HU64" s="60"/>
    </row>
    <row r="65" s="77" customFormat="1" ht="24" customHeight="1" spans="1:229">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60"/>
      <c r="FH65" s="60"/>
      <c r="FI65" s="60"/>
      <c r="FJ65" s="60"/>
      <c r="FK65" s="60"/>
      <c r="FL65" s="60"/>
      <c r="FM65" s="60"/>
      <c r="FN65" s="60"/>
      <c r="FO65" s="60"/>
      <c r="FP65" s="60"/>
      <c r="FQ65" s="60"/>
      <c r="FR65" s="60"/>
      <c r="FS65" s="60"/>
      <c r="FT65" s="60"/>
      <c r="FU65" s="60"/>
      <c r="FV65" s="60"/>
      <c r="FW65" s="60"/>
      <c r="FX65" s="60"/>
      <c r="FY65" s="60"/>
      <c r="FZ65" s="60"/>
      <c r="GA65" s="60"/>
      <c r="GB65" s="60"/>
      <c r="GC65" s="60"/>
      <c r="GD65" s="60"/>
      <c r="GE65" s="60"/>
      <c r="GF65" s="60"/>
      <c r="GG65" s="60"/>
      <c r="GH65" s="60"/>
      <c r="GI65" s="60"/>
      <c r="GJ65" s="60"/>
      <c r="GK65" s="60"/>
      <c r="GL65" s="60"/>
      <c r="GM65" s="60"/>
      <c r="GN65" s="60"/>
      <c r="GO65" s="60"/>
      <c r="GP65" s="60"/>
      <c r="GQ65" s="60"/>
      <c r="GR65" s="60"/>
      <c r="GS65" s="60"/>
      <c r="GT65" s="60"/>
      <c r="GU65" s="60"/>
      <c r="GV65" s="60"/>
      <c r="GW65" s="60"/>
      <c r="GX65" s="60"/>
      <c r="GY65" s="60"/>
      <c r="GZ65" s="60"/>
      <c r="HA65" s="60"/>
      <c r="HB65" s="60"/>
      <c r="HC65" s="60"/>
      <c r="HD65" s="60"/>
      <c r="HE65" s="60"/>
      <c r="HF65" s="60"/>
      <c r="HG65" s="60"/>
      <c r="HH65" s="60"/>
      <c r="HI65" s="60"/>
      <c r="HJ65" s="60"/>
      <c r="HK65" s="60"/>
      <c r="HL65" s="60"/>
      <c r="HM65" s="60"/>
      <c r="HN65" s="60"/>
      <c r="HO65" s="60"/>
      <c r="HP65" s="60"/>
      <c r="HQ65" s="60"/>
      <c r="HR65" s="60"/>
      <c r="HS65" s="60"/>
      <c r="HT65" s="60"/>
      <c r="HU65" s="60"/>
    </row>
    <row r="66" s="77" customFormat="1" ht="24" customHeight="1" spans="1:229">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c r="EE66" s="60"/>
      <c r="EF66" s="60"/>
      <c r="EG66" s="60"/>
      <c r="EH66" s="60"/>
      <c r="EI66" s="60"/>
      <c r="EJ66" s="60"/>
      <c r="EK66" s="60"/>
      <c r="EL66" s="60"/>
      <c r="EM66" s="60"/>
      <c r="EN66" s="60"/>
      <c r="EO66" s="60"/>
      <c r="EP66" s="60"/>
      <c r="EQ66" s="60"/>
      <c r="ER66" s="60"/>
      <c r="ES66" s="60"/>
      <c r="ET66" s="60"/>
      <c r="EU66" s="60"/>
      <c r="EV66" s="60"/>
      <c r="EW66" s="60"/>
      <c r="EX66" s="60"/>
      <c r="EY66" s="60"/>
      <c r="EZ66" s="60"/>
      <c r="FA66" s="60"/>
      <c r="FB66" s="60"/>
      <c r="FC66" s="60"/>
      <c r="FD66" s="60"/>
      <c r="FE66" s="60"/>
      <c r="FF66" s="60"/>
      <c r="FG66" s="60"/>
      <c r="FH66" s="60"/>
      <c r="FI66" s="60"/>
      <c r="FJ66" s="60"/>
      <c r="FK66" s="60"/>
      <c r="FL66" s="60"/>
      <c r="FM66" s="60"/>
      <c r="FN66" s="60"/>
      <c r="FO66" s="60"/>
      <c r="FP66" s="60"/>
      <c r="FQ66" s="60"/>
      <c r="FR66" s="60"/>
      <c r="FS66" s="60"/>
      <c r="FT66" s="60"/>
      <c r="FU66" s="60"/>
      <c r="FV66" s="60"/>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0"/>
      <c r="GX66" s="60"/>
      <c r="GY66" s="60"/>
      <c r="GZ66" s="60"/>
      <c r="HA66" s="60"/>
      <c r="HB66" s="60"/>
      <c r="HC66" s="60"/>
      <c r="HD66" s="60"/>
      <c r="HE66" s="60"/>
      <c r="HF66" s="60"/>
      <c r="HG66" s="60"/>
      <c r="HH66" s="60"/>
      <c r="HI66" s="60"/>
      <c r="HJ66" s="60"/>
      <c r="HK66" s="60"/>
      <c r="HL66" s="60"/>
      <c r="HM66" s="60"/>
      <c r="HN66" s="60"/>
      <c r="HO66" s="60"/>
      <c r="HP66" s="60"/>
      <c r="HQ66" s="60"/>
      <c r="HR66" s="60"/>
      <c r="HS66" s="60"/>
      <c r="HT66" s="60"/>
      <c r="HU66" s="60"/>
    </row>
    <row r="67" s="77" customFormat="1" ht="24" customHeight="1" spans="1:229">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c r="FS67" s="60"/>
      <c r="FT67" s="60"/>
      <c r="FU67" s="60"/>
      <c r="FV67" s="60"/>
      <c r="FW67" s="60"/>
      <c r="FX67" s="60"/>
      <c r="FY67" s="60"/>
      <c r="FZ67" s="60"/>
      <c r="GA67" s="60"/>
      <c r="GB67" s="60"/>
      <c r="GC67" s="60"/>
      <c r="GD67" s="60"/>
      <c r="GE67" s="60"/>
      <c r="GF67" s="60"/>
      <c r="GG67" s="60"/>
      <c r="GH67" s="60"/>
      <c r="GI67" s="60"/>
      <c r="GJ67" s="60"/>
      <c r="GK67" s="60"/>
      <c r="GL67" s="60"/>
      <c r="GM67" s="60"/>
      <c r="GN67" s="60"/>
      <c r="GO67" s="60"/>
      <c r="GP67" s="60"/>
      <c r="GQ67" s="60"/>
      <c r="GR67" s="60"/>
      <c r="GS67" s="60"/>
      <c r="GT67" s="60"/>
      <c r="GU67" s="60"/>
      <c r="GV67" s="60"/>
      <c r="GW67" s="60"/>
      <c r="GX67" s="60"/>
      <c r="GY67" s="60"/>
      <c r="GZ67" s="60"/>
      <c r="HA67" s="60"/>
      <c r="HB67" s="60"/>
      <c r="HC67" s="60"/>
      <c r="HD67" s="60"/>
      <c r="HE67" s="60"/>
      <c r="HF67" s="60"/>
      <c r="HG67" s="60"/>
      <c r="HH67" s="60"/>
      <c r="HI67" s="60"/>
      <c r="HJ67" s="60"/>
      <c r="HK67" s="60"/>
      <c r="HL67" s="60"/>
      <c r="HM67" s="60"/>
      <c r="HN67" s="60"/>
      <c r="HO67" s="60"/>
      <c r="HP67" s="60"/>
      <c r="HQ67" s="60"/>
      <c r="HR67" s="60"/>
      <c r="HS67" s="60"/>
      <c r="HT67" s="60"/>
      <c r="HU67" s="60"/>
    </row>
    <row r="68" s="77" customFormat="1" ht="24" customHeight="1" spans="1:229">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c r="FS68" s="60"/>
      <c r="FT68" s="60"/>
      <c r="FU68" s="60"/>
      <c r="FV68" s="60"/>
      <c r="FW68" s="60"/>
      <c r="FX68" s="60"/>
      <c r="FY68" s="60"/>
      <c r="FZ68" s="60"/>
      <c r="GA68" s="60"/>
      <c r="GB68" s="60"/>
      <c r="GC68" s="60"/>
      <c r="GD68" s="60"/>
      <c r="GE68" s="60"/>
      <c r="GF68" s="60"/>
      <c r="GG68" s="60"/>
      <c r="GH68" s="60"/>
      <c r="GI68" s="60"/>
      <c r="GJ68" s="60"/>
      <c r="GK68" s="60"/>
      <c r="GL68" s="60"/>
      <c r="GM68" s="60"/>
      <c r="GN68" s="60"/>
      <c r="GO68" s="60"/>
      <c r="GP68" s="60"/>
      <c r="GQ68" s="60"/>
      <c r="GR68" s="60"/>
      <c r="GS68" s="60"/>
      <c r="GT68" s="60"/>
      <c r="GU68" s="60"/>
      <c r="GV68" s="60"/>
      <c r="GW68" s="60"/>
      <c r="GX68" s="60"/>
      <c r="GY68" s="60"/>
      <c r="GZ68" s="60"/>
      <c r="HA68" s="60"/>
      <c r="HB68" s="60"/>
      <c r="HC68" s="60"/>
      <c r="HD68" s="60"/>
      <c r="HE68" s="60"/>
      <c r="HF68" s="60"/>
      <c r="HG68" s="60"/>
      <c r="HH68" s="60"/>
      <c r="HI68" s="60"/>
      <c r="HJ68" s="60"/>
      <c r="HK68" s="60"/>
      <c r="HL68" s="60"/>
      <c r="HM68" s="60"/>
      <c r="HN68" s="60"/>
      <c r="HO68" s="60"/>
      <c r="HP68" s="60"/>
      <c r="HQ68" s="60"/>
      <c r="HR68" s="60"/>
      <c r="HS68" s="60"/>
      <c r="HT68" s="60"/>
      <c r="HU68" s="60"/>
    </row>
    <row r="69" s="77" customFormat="1" ht="24" customHeight="1" spans="1:229">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c r="EN69" s="60"/>
      <c r="EO69" s="60"/>
      <c r="EP69" s="60"/>
      <c r="EQ69" s="60"/>
      <c r="ER69" s="60"/>
      <c r="ES69" s="60"/>
      <c r="ET69" s="60"/>
      <c r="EU69" s="60"/>
      <c r="EV69" s="60"/>
      <c r="EW69" s="60"/>
      <c r="EX69" s="60"/>
      <c r="EY69" s="60"/>
      <c r="EZ69" s="60"/>
      <c r="FA69" s="60"/>
      <c r="FB69" s="60"/>
      <c r="FC69" s="60"/>
      <c r="FD69" s="60"/>
      <c r="FE69" s="60"/>
      <c r="FF69" s="60"/>
      <c r="FG69" s="60"/>
      <c r="FH69" s="60"/>
      <c r="FI69" s="60"/>
      <c r="FJ69" s="60"/>
      <c r="FK69" s="60"/>
      <c r="FL69" s="60"/>
      <c r="FM69" s="60"/>
      <c r="FN69" s="60"/>
      <c r="FO69" s="60"/>
      <c r="FP69" s="60"/>
      <c r="FQ69" s="60"/>
      <c r="FR69" s="60"/>
      <c r="FS69" s="60"/>
      <c r="FT69" s="60"/>
      <c r="FU69" s="60"/>
      <c r="FV69" s="60"/>
      <c r="FW69" s="60"/>
      <c r="FX69" s="60"/>
      <c r="FY69" s="60"/>
      <c r="FZ69" s="60"/>
      <c r="GA69" s="60"/>
      <c r="GB69" s="60"/>
      <c r="GC69" s="60"/>
      <c r="GD69" s="60"/>
      <c r="GE69" s="60"/>
      <c r="GF69" s="60"/>
      <c r="GG69" s="60"/>
      <c r="GH69" s="60"/>
      <c r="GI69" s="60"/>
      <c r="GJ69" s="60"/>
      <c r="GK69" s="60"/>
      <c r="GL69" s="60"/>
      <c r="GM69" s="60"/>
      <c r="GN69" s="60"/>
      <c r="GO69" s="60"/>
      <c r="GP69" s="60"/>
      <c r="GQ69" s="60"/>
      <c r="GR69" s="60"/>
      <c r="GS69" s="60"/>
      <c r="GT69" s="60"/>
      <c r="GU69" s="60"/>
      <c r="GV69" s="60"/>
      <c r="GW69" s="60"/>
      <c r="GX69" s="60"/>
      <c r="GY69" s="60"/>
      <c r="GZ69" s="60"/>
      <c r="HA69" s="60"/>
      <c r="HB69" s="60"/>
      <c r="HC69" s="60"/>
      <c r="HD69" s="60"/>
      <c r="HE69" s="60"/>
      <c r="HF69" s="60"/>
      <c r="HG69" s="60"/>
      <c r="HH69" s="60"/>
      <c r="HI69" s="60"/>
      <c r="HJ69" s="60"/>
      <c r="HK69" s="60"/>
      <c r="HL69" s="60"/>
      <c r="HM69" s="60"/>
      <c r="HN69" s="60"/>
      <c r="HO69" s="60"/>
      <c r="HP69" s="60"/>
      <c r="HQ69" s="60"/>
      <c r="HR69" s="60"/>
      <c r="HS69" s="60"/>
      <c r="HT69" s="60"/>
      <c r="HU69" s="60"/>
    </row>
    <row r="70" s="77" customFormat="1" ht="24" customHeight="1" spans="1:229">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60"/>
      <c r="FH70" s="60"/>
      <c r="FI70" s="60"/>
      <c r="FJ70" s="60"/>
      <c r="FK70" s="60"/>
      <c r="FL70" s="60"/>
      <c r="FM70" s="60"/>
      <c r="FN70" s="60"/>
      <c r="FO70" s="60"/>
      <c r="FP70" s="60"/>
      <c r="FQ70" s="60"/>
      <c r="FR70" s="60"/>
      <c r="FS70" s="60"/>
      <c r="FT70" s="60"/>
      <c r="FU70" s="60"/>
      <c r="FV70" s="60"/>
      <c r="FW70" s="60"/>
      <c r="FX70" s="60"/>
      <c r="FY70" s="60"/>
      <c r="FZ70" s="60"/>
      <c r="GA70" s="60"/>
      <c r="GB70" s="60"/>
      <c r="GC70" s="60"/>
      <c r="GD70" s="60"/>
      <c r="GE70" s="60"/>
      <c r="GF70" s="60"/>
      <c r="GG70" s="60"/>
      <c r="GH70" s="60"/>
      <c r="GI70" s="60"/>
      <c r="GJ70" s="60"/>
      <c r="GK70" s="60"/>
      <c r="GL70" s="60"/>
      <c r="GM70" s="60"/>
      <c r="GN70" s="60"/>
      <c r="GO70" s="60"/>
      <c r="GP70" s="60"/>
      <c r="GQ70" s="60"/>
      <c r="GR70" s="60"/>
      <c r="GS70" s="60"/>
      <c r="GT70" s="60"/>
      <c r="GU70" s="60"/>
      <c r="GV70" s="60"/>
      <c r="GW70" s="60"/>
      <c r="GX70" s="60"/>
      <c r="GY70" s="60"/>
      <c r="GZ70" s="60"/>
      <c r="HA70" s="60"/>
      <c r="HB70" s="60"/>
      <c r="HC70" s="60"/>
      <c r="HD70" s="60"/>
      <c r="HE70" s="60"/>
      <c r="HF70" s="60"/>
      <c r="HG70" s="60"/>
      <c r="HH70" s="60"/>
      <c r="HI70" s="60"/>
      <c r="HJ70" s="60"/>
      <c r="HK70" s="60"/>
      <c r="HL70" s="60"/>
      <c r="HM70" s="60"/>
      <c r="HN70" s="60"/>
      <c r="HO70" s="60"/>
      <c r="HP70" s="60"/>
      <c r="HQ70" s="60"/>
      <c r="HR70" s="60"/>
      <c r="HS70" s="60"/>
      <c r="HT70" s="60"/>
      <c r="HU70" s="60"/>
    </row>
    <row r="71" s="77" customFormat="1" ht="24" customHeight="1" spans="1:229">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c r="EN71" s="60"/>
      <c r="EO71" s="60"/>
      <c r="EP71" s="60"/>
      <c r="EQ71" s="60"/>
      <c r="ER71" s="60"/>
      <c r="ES71" s="60"/>
      <c r="ET71" s="60"/>
      <c r="EU71" s="60"/>
      <c r="EV71" s="60"/>
      <c r="EW71" s="60"/>
      <c r="EX71" s="60"/>
      <c r="EY71" s="60"/>
      <c r="EZ71" s="60"/>
      <c r="FA71" s="60"/>
      <c r="FB71" s="60"/>
      <c r="FC71" s="60"/>
      <c r="FD71" s="60"/>
      <c r="FE71" s="60"/>
      <c r="FF71" s="60"/>
      <c r="FG71" s="60"/>
      <c r="FH71" s="60"/>
      <c r="FI71" s="60"/>
      <c r="FJ71" s="60"/>
      <c r="FK71" s="60"/>
      <c r="FL71" s="60"/>
      <c r="FM71" s="60"/>
      <c r="FN71" s="60"/>
      <c r="FO71" s="60"/>
      <c r="FP71" s="60"/>
      <c r="FQ71" s="60"/>
      <c r="FR71" s="60"/>
      <c r="FS71" s="60"/>
      <c r="FT71" s="60"/>
      <c r="FU71" s="60"/>
      <c r="FV71" s="60"/>
      <c r="FW71" s="60"/>
      <c r="FX71" s="60"/>
      <c r="FY71" s="60"/>
      <c r="FZ71" s="60"/>
      <c r="GA71" s="60"/>
      <c r="GB71" s="60"/>
      <c r="GC71" s="60"/>
      <c r="GD71" s="60"/>
      <c r="GE71" s="60"/>
      <c r="GF71" s="60"/>
      <c r="GG71" s="60"/>
      <c r="GH71" s="60"/>
      <c r="GI71" s="60"/>
      <c r="GJ71" s="60"/>
      <c r="GK71" s="60"/>
      <c r="GL71" s="60"/>
      <c r="GM71" s="60"/>
      <c r="GN71" s="60"/>
      <c r="GO71" s="60"/>
      <c r="GP71" s="60"/>
      <c r="GQ71" s="60"/>
      <c r="GR71" s="60"/>
      <c r="GS71" s="60"/>
      <c r="GT71" s="60"/>
      <c r="GU71" s="60"/>
      <c r="GV71" s="60"/>
      <c r="GW71" s="60"/>
      <c r="GX71" s="60"/>
      <c r="GY71" s="60"/>
      <c r="GZ71" s="60"/>
      <c r="HA71" s="60"/>
      <c r="HB71" s="60"/>
      <c r="HC71" s="60"/>
      <c r="HD71" s="60"/>
      <c r="HE71" s="60"/>
      <c r="HF71" s="60"/>
      <c r="HG71" s="60"/>
      <c r="HH71" s="60"/>
      <c r="HI71" s="60"/>
      <c r="HJ71" s="60"/>
      <c r="HK71" s="60"/>
      <c r="HL71" s="60"/>
      <c r="HM71" s="60"/>
      <c r="HN71" s="60"/>
      <c r="HO71" s="60"/>
      <c r="HP71" s="60"/>
      <c r="HQ71" s="60"/>
      <c r="HR71" s="60"/>
      <c r="HS71" s="60"/>
      <c r="HT71" s="60"/>
      <c r="HU71" s="60"/>
    </row>
    <row r="72" s="77" customFormat="1" ht="24" customHeight="1" spans="1:229">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c r="FS72" s="60"/>
      <c r="FT72" s="60"/>
      <c r="FU72" s="60"/>
      <c r="FV72" s="60"/>
      <c r="FW72" s="60"/>
      <c r="FX72" s="60"/>
      <c r="FY72" s="60"/>
      <c r="FZ72" s="60"/>
      <c r="GA72" s="60"/>
      <c r="GB72" s="60"/>
      <c r="GC72" s="60"/>
      <c r="GD72" s="60"/>
      <c r="GE72" s="60"/>
      <c r="GF72" s="60"/>
      <c r="GG72" s="60"/>
      <c r="GH72" s="60"/>
      <c r="GI72" s="60"/>
      <c r="GJ72" s="60"/>
      <c r="GK72" s="60"/>
      <c r="GL72" s="60"/>
      <c r="GM72" s="60"/>
      <c r="GN72" s="60"/>
      <c r="GO72" s="60"/>
      <c r="GP72" s="60"/>
      <c r="GQ72" s="60"/>
      <c r="GR72" s="60"/>
      <c r="GS72" s="60"/>
      <c r="GT72" s="60"/>
      <c r="GU72" s="60"/>
      <c r="GV72" s="60"/>
      <c r="GW72" s="60"/>
      <c r="GX72" s="60"/>
      <c r="GY72" s="60"/>
      <c r="GZ72" s="60"/>
      <c r="HA72" s="60"/>
      <c r="HB72" s="60"/>
      <c r="HC72" s="60"/>
      <c r="HD72" s="60"/>
      <c r="HE72" s="60"/>
      <c r="HF72" s="60"/>
      <c r="HG72" s="60"/>
      <c r="HH72" s="60"/>
      <c r="HI72" s="60"/>
      <c r="HJ72" s="60"/>
      <c r="HK72" s="60"/>
      <c r="HL72" s="60"/>
      <c r="HM72" s="60"/>
      <c r="HN72" s="60"/>
      <c r="HO72" s="60"/>
      <c r="HP72" s="60"/>
      <c r="HQ72" s="60"/>
      <c r="HR72" s="60"/>
      <c r="HS72" s="60"/>
      <c r="HT72" s="60"/>
      <c r="HU72" s="60"/>
    </row>
    <row r="73" s="77" customFormat="1" ht="24" customHeight="1" spans="1:229">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60"/>
      <c r="FK73" s="60"/>
      <c r="FL73" s="60"/>
      <c r="FM73" s="60"/>
      <c r="FN73" s="60"/>
      <c r="FO73" s="60"/>
      <c r="FP73" s="60"/>
      <c r="FQ73" s="60"/>
      <c r="FR73" s="60"/>
      <c r="FS73" s="60"/>
      <c r="FT73" s="60"/>
      <c r="FU73" s="60"/>
      <c r="FV73" s="60"/>
      <c r="FW73" s="60"/>
      <c r="FX73" s="60"/>
      <c r="FY73" s="60"/>
      <c r="FZ73" s="60"/>
      <c r="GA73" s="60"/>
      <c r="GB73" s="60"/>
      <c r="GC73" s="60"/>
      <c r="GD73" s="60"/>
      <c r="GE73" s="60"/>
      <c r="GF73" s="60"/>
      <c r="GG73" s="60"/>
      <c r="GH73" s="60"/>
      <c r="GI73" s="60"/>
      <c r="GJ73" s="60"/>
      <c r="GK73" s="60"/>
      <c r="GL73" s="60"/>
      <c r="GM73" s="60"/>
      <c r="GN73" s="60"/>
      <c r="GO73" s="60"/>
      <c r="GP73" s="60"/>
      <c r="GQ73" s="60"/>
      <c r="GR73" s="60"/>
      <c r="GS73" s="60"/>
      <c r="GT73" s="60"/>
      <c r="GU73" s="60"/>
      <c r="GV73" s="60"/>
      <c r="GW73" s="60"/>
      <c r="GX73" s="60"/>
      <c r="GY73" s="60"/>
      <c r="GZ73" s="60"/>
      <c r="HA73" s="60"/>
      <c r="HB73" s="60"/>
      <c r="HC73" s="60"/>
      <c r="HD73" s="60"/>
      <c r="HE73" s="60"/>
      <c r="HF73" s="60"/>
      <c r="HG73" s="60"/>
      <c r="HH73" s="60"/>
      <c r="HI73" s="60"/>
      <c r="HJ73" s="60"/>
      <c r="HK73" s="60"/>
      <c r="HL73" s="60"/>
      <c r="HM73" s="60"/>
      <c r="HN73" s="60"/>
      <c r="HO73" s="60"/>
      <c r="HP73" s="60"/>
      <c r="HQ73" s="60"/>
      <c r="HR73" s="60"/>
      <c r="HS73" s="60"/>
      <c r="HT73" s="60"/>
      <c r="HU73" s="60"/>
    </row>
    <row r="74" s="77" customFormat="1" ht="24" customHeight="1" spans="1:229">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c r="EO74" s="60"/>
      <c r="EP74" s="60"/>
      <c r="EQ74" s="60"/>
      <c r="ER74" s="60"/>
      <c r="ES74" s="60"/>
      <c r="ET74" s="60"/>
      <c r="EU74" s="60"/>
      <c r="EV74" s="60"/>
      <c r="EW74" s="60"/>
      <c r="EX74" s="60"/>
      <c r="EY74" s="60"/>
      <c r="EZ74" s="60"/>
      <c r="FA74" s="60"/>
      <c r="FB74" s="60"/>
      <c r="FC74" s="60"/>
      <c r="FD74" s="60"/>
      <c r="FE74" s="60"/>
      <c r="FF74" s="60"/>
      <c r="FG74" s="60"/>
      <c r="FH74" s="60"/>
      <c r="FI74" s="60"/>
      <c r="FJ74" s="60"/>
      <c r="FK74" s="60"/>
      <c r="FL74" s="60"/>
      <c r="FM74" s="60"/>
      <c r="FN74" s="60"/>
      <c r="FO74" s="60"/>
      <c r="FP74" s="60"/>
      <c r="FQ74" s="60"/>
      <c r="FR74" s="60"/>
      <c r="FS74" s="60"/>
      <c r="FT74" s="60"/>
      <c r="FU74" s="60"/>
      <c r="FV74" s="60"/>
      <c r="FW74" s="60"/>
      <c r="FX74" s="60"/>
      <c r="FY74" s="60"/>
      <c r="FZ74" s="60"/>
      <c r="GA74" s="60"/>
      <c r="GB74" s="60"/>
      <c r="GC74" s="60"/>
      <c r="GD74" s="60"/>
      <c r="GE74" s="60"/>
      <c r="GF74" s="60"/>
      <c r="GG74" s="60"/>
      <c r="GH74" s="60"/>
      <c r="GI74" s="60"/>
      <c r="GJ74" s="60"/>
      <c r="GK74" s="60"/>
      <c r="GL74" s="60"/>
      <c r="GM74" s="60"/>
      <c r="GN74" s="60"/>
      <c r="GO74" s="60"/>
      <c r="GP74" s="60"/>
      <c r="GQ74" s="60"/>
      <c r="GR74" s="60"/>
      <c r="GS74" s="60"/>
      <c r="GT74" s="60"/>
      <c r="GU74" s="60"/>
      <c r="GV74" s="60"/>
      <c r="GW74" s="60"/>
      <c r="GX74" s="60"/>
      <c r="GY74" s="60"/>
      <c r="GZ74" s="60"/>
      <c r="HA74" s="60"/>
      <c r="HB74" s="60"/>
      <c r="HC74" s="60"/>
      <c r="HD74" s="60"/>
      <c r="HE74" s="60"/>
      <c r="HF74" s="60"/>
      <c r="HG74" s="60"/>
      <c r="HH74" s="60"/>
      <c r="HI74" s="60"/>
      <c r="HJ74" s="60"/>
      <c r="HK74" s="60"/>
      <c r="HL74" s="60"/>
      <c r="HM74" s="60"/>
      <c r="HN74" s="60"/>
      <c r="HO74" s="60"/>
      <c r="HP74" s="60"/>
      <c r="HQ74" s="60"/>
      <c r="HR74" s="60"/>
      <c r="HS74" s="60"/>
      <c r="HT74" s="60"/>
      <c r="HU74" s="60"/>
    </row>
    <row r="75" s="77" customFormat="1" ht="24" customHeight="1" spans="1:229">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c r="EE75" s="60"/>
      <c r="EF75" s="60"/>
      <c r="EG75" s="60"/>
      <c r="EH75" s="60"/>
      <c r="EI75" s="60"/>
      <c r="EJ75" s="60"/>
      <c r="EK75" s="60"/>
      <c r="EL75" s="60"/>
      <c r="EM75" s="60"/>
      <c r="EN75" s="60"/>
      <c r="EO75" s="60"/>
      <c r="EP75" s="60"/>
      <c r="EQ75" s="60"/>
      <c r="ER75" s="60"/>
      <c r="ES75" s="60"/>
      <c r="ET75" s="60"/>
      <c r="EU75" s="60"/>
      <c r="EV75" s="60"/>
      <c r="EW75" s="60"/>
      <c r="EX75" s="60"/>
      <c r="EY75" s="60"/>
      <c r="EZ75" s="60"/>
      <c r="FA75" s="60"/>
      <c r="FB75" s="60"/>
      <c r="FC75" s="60"/>
      <c r="FD75" s="60"/>
      <c r="FE75" s="60"/>
      <c r="FF75" s="60"/>
      <c r="FG75" s="60"/>
      <c r="FH75" s="60"/>
      <c r="FI75" s="60"/>
      <c r="FJ75" s="60"/>
      <c r="FK75" s="60"/>
      <c r="FL75" s="60"/>
      <c r="FM75" s="60"/>
      <c r="FN75" s="60"/>
      <c r="FO75" s="60"/>
      <c r="FP75" s="60"/>
      <c r="FQ75" s="60"/>
      <c r="FR75" s="60"/>
      <c r="FS75" s="60"/>
      <c r="FT75" s="60"/>
      <c r="FU75" s="60"/>
      <c r="FV75" s="60"/>
      <c r="FW75" s="60"/>
      <c r="FX75" s="60"/>
      <c r="FY75" s="60"/>
      <c r="FZ75" s="60"/>
      <c r="GA75" s="60"/>
      <c r="GB75" s="60"/>
      <c r="GC75" s="60"/>
      <c r="GD75" s="60"/>
      <c r="GE75" s="60"/>
      <c r="GF75" s="60"/>
      <c r="GG75" s="60"/>
      <c r="GH75" s="60"/>
      <c r="GI75" s="60"/>
      <c r="GJ75" s="60"/>
      <c r="GK75" s="60"/>
      <c r="GL75" s="60"/>
      <c r="GM75" s="60"/>
      <c r="GN75" s="60"/>
      <c r="GO75" s="60"/>
      <c r="GP75" s="60"/>
      <c r="GQ75" s="60"/>
      <c r="GR75" s="60"/>
      <c r="GS75" s="60"/>
      <c r="GT75" s="60"/>
      <c r="GU75" s="60"/>
      <c r="GV75" s="60"/>
      <c r="GW75" s="60"/>
      <c r="GX75" s="60"/>
      <c r="GY75" s="60"/>
      <c r="GZ75" s="60"/>
      <c r="HA75" s="60"/>
      <c r="HB75" s="60"/>
      <c r="HC75" s="60"/>
      <c r="HD75" s="60"/>
      <c r="HE75" s="60"/>
      <c r="HF75" s="60"/>
      <c r="HG75" s="60"/>
      <c r="HH75" s="60"/>
      <c r="HI75" s="60"/>
      <c r="HJ75" s="60"/>
      <c r="HK75" s="60"/>
      <c r="HL75" s="60"/>
      <c r="HM75" s="60"/>
      <c r="HN75" s="60"/>
      <c r="HO75" s="60"/>
      <c r="HP75" s="60"/>
      <c r="HQ75" s="60"/>
      <c r="HR75" s="60"/>
      <c r="HS75" s="60"/>
      <c r="HT75" s="60"/>
      <c r="HU75" s="60"/>
    </row>
    <row r="76" s="77" customFormat="1" ht="24" customHeight="1" spans="1:229">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c r="EO76" s="60"/>
      <c r="EP76" s="60"/>
      <c r="EQ76" s="60"/>
      <c r="ER76" s="60"/>
      <c r="ES76" s="60"/>
      <c r="ET76" s="60"/>
      <c r="EU76" s="60"/>
      <c r="EV76" s="60"/>
      <c r="EW76" s="60"/>
      <c r="EX76" s="60"/>
      <c r="EY76" s="60"/>
      <c r="EZ76" s="60"/>
      <c r="FA76" s="60"/>
      <c r="FB76" s="60"/>
      <c r="FC76" s="60"/>
      <c r="FD76" s="60"/>
      <c r="FE76" s="60"/>
      <c r="FF76" s="60"/>
      <c r="FG76" s="60"/>
      <c r="FH76" s="60"/>
      <c r="FI76" s="60"/>
      <c r="FJ76" s="60"/>
      <c r="FK76" s="60"/>
      <c r="FL76" s="60"/>
      <c r="FM76" s="60"/>
      <c r="FN76" s="60"/>
      <c r="FO76" s="60"/>
      <c r="FP76" s="60"/>
      <c r="FQ76" s="60"/>
      <c r="FR76" s="60"/>
      <c r="FS76" s="60"/>
      <c r="FT76" s="60"/>
      <c r="FU76" s="60"/>
      <c r="FV76" s="60"/>
      <c r="FW76" s="60"/>
      <c r="FX76" s="60"/>
      <c r="FY76" s="60"/>
      <c r="FZ76" s="60"/>
      <c r="GA76" s="60"/>
      <c r="GB76" s="60"/>
      <c r="GC76" s="60"/>
      <c r="GD76" s="60"/>
      <c r="GE76" s="60"/>
      <c r="GF76" s="60"/>
      <c r="GG76" s="60"/>
      <c r="GH76" s="60"/>
      <c r="GI76" s="60"/>
      <c r="GJ76" s="60"/>
      <c r="GK76" s="60"/>
      <c r="GL76" s="60"/>
      <c r="GM76" s="60"/>
      <c r="GN76" s="60"/>
      <c r="GO76" s="60"/>
      <c r="GP76" s="60"/>
      <c r="GQ76" s="60"/>
      <c r="GR76" s="60"/>
      <c r="GS76" s="60"/>
      <c r="GT76" s="60"/>
      <c r="GU76" s="60"/>
      <c r="GV76" s="60"/>
      <c r="GW76" s="60"/>
      <c r="GX76" s="60"/>
      <c r="GY76" s="60"/>
      <c r="GZ76" s="60"/>
      <c r="HA76" s="60"/>
      <c r="HB76" s="60"/>
      <c r="HC76" s="60"/>
      <c r="HD76" s="60"/>
      <c r="HE76" s="60"/>
      <c r="HF76" s="60"/>
      <c r="HG76" s="60"/>
      <c r="HH76" s="60"/>
      <c r="HI76" s="60"/>
      <c r="HJ76" s="60"/>
      <c r="HK76" s="60"/>
      <c r="HL76" s="60"/>
      <c r="HM76" s="60"/>
      <c r="HN76" s="60"/>
      <c r="HO76" s="60"/>
      <c r="HP76" s="60"/>
      <c r="HQ76" s="60"/>
      <c r="HR76" s="60"/>
      <c r="HS76" s="60"/>
      <c r="HT76" s="60"/>
      <c r="HU76" s="60"/>
    </row>
    <row r="77" s="77" customFormat="1" ht="24" customHeight="1" spans="1:229">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c r="EO77" s="60"/>
      <c r="EP77" s="60"/>
      <c r="EQ77" s="60"/>
      <c r="ER77" s="60"/>
      <c r="ES77" s="60"/>
      <c r="ET77" s="60"/>
      <c r="EU77" s="60"/>
      <c r="EV77" s="60"/>
      <c r="EW77" s="60"/>
      <c r="EX77" s="60"/>
      <c r="EY77" s="60"/>
      <c r="EZ77" s="60"/>
      <c r="FA77" s="60"/>
      <c r="FB77" s="60"/>
      <c r="FC77" s="60"/>
      <c r="FD77" s="60"/>
      <c r="FE77" s="60"/>
      <c r="FF77" s="60"/>
      <c r="FG77" s="60"/>
      <c r="FH77" s="60"/>
      <c r="FI77" s="60"/>
      <c r="FJ77" s="60"/>
      <c r="FK77" s="60"/>
      <c r="FL77" s="60"/>
      <c r="FM77" s="60"/>
      <c r="FN77" s="60"/>
      <c r="FO77" s="60"/>
      <c r="FP77" s="60"/>
      <c r="FQ77" s="60"/>
      <c r="FR77" s="60"/>
      <c r="FS77" s="60"/>
      <c r="FT77" s="60"/>
      <c r="FU77" s="60"/>
      <c r="FV77" s="60"/>
      <c r="FW77" s="60"/>
      <c r="FX77" s="60"/>
      <c r="FY77" s="60"/>
      <c r="FZ77" s="60"/>
      <c r="GA77" s="60"/>
      <c r="GB77" s="60"/>
      <c r="GC77" s="60"/>
      <c r="GD77" s="60"/>
      <c r="GE77" s="60"/>
      <c r="GF77" s="60"/>
      <c r="GG77" s="60"/>
      <c r="GH77" s="60"/>
      <c r="GI77" s="60"/>
      <c r="GJ77" s="60"/>
      <c r="GK77" s="60"/>
      <c r="GL77" s="60"/>
      <c r="GM77" s="60"/>
      <c r="GN77" s="60"/>
      <c r="GO77" s="60"/>
      <c r="GP77" s="60"/>
      <c r="GQ77" s="60"/>
      <c r="GR77" s="60"/>
      <c r="GS77" s="60"/>
      <c r="GT77" s="60"/>
      <c r="GU77" s="60"/>
      <c r="GV77" s="60"/>
      <c r="GW77" s="60"/>
      <c r="GX77" s="60"/>
      <c r="GY77" s="60"/>
      <c r="GZ77" s="60"/>
      <c r="HA77" s="60"/>
      <c r="HB77" s="60"/>
      <c r="HC77" s="60"/>
      <c r="HD77" s="60"/>
      <c r="HE77" s="60"/>
      <c r="HF77" s="60"/>
      <c r="HG77" s="60"/>
      <c r="HH77" s="60"/>
      <c r="HI77" s="60"/>
      <c r="HJ77" s="60"/>
      <c r="HK77" s="60"/>
      <c r="HL77" s="60"/>
      <c r="HM77" s="60"/>
      <c r="HN77" s="60"/>
      <c r="HO77" s="60"/>
      <c r="HP77" s="60"/>
      <c r="HQ77" s="60"/>
      <c r="HR77" s="60"/>
      <c r="HS77" s="60"/>
      <c r="HT77" s="60"/>
      <c r="HU77" s="60"/>
    </row>
    <row r="78" s="77" customFormat="1" ht="24" customHeight="1" spans="1:229">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c r="FG78" s="60"/>
      <c r="FH78" s="60"/>
      <c r="FI78" s="60"/>
      <c r="FJ78" s="60"/>
      <c r="FK78" s="60"/>
      <c r="FL78" s="60"/>
      <c r="FM78" s="60"/>
      <c r="FN78" s="60"/>
      <c r="FO78" s="60"/>
      <c r="FP78" s="60"/>
      <c r="FQ78" s="60"/>
      <c r="FR78" s="60"/>
      <c r="FS78" s="60"/>
      <c r="FT78" s="60"/>
      <c r="FU78" s="60"/>
      <c r="FV78" s="60"/>
      <c r="FW78" s="60"/>
      <c r="FX78" s="60"/>
      <c r="FY78" s="60"/>
      <c r="FZ78" s="60"/>
      <c r="GA78" s="60"/>
      <c r="GB78" s="60"/>
      <c r="GC78" s="60"/>
      <c r="GD78" s="60"/>
      <c r="GE78" s="60"/>
      <c r="GF78" s="60"/>
      <c r="GG78" s="60"/>
      <c r="GH78" s="60"/>
      <c r="GI78" s="60"/>
      <c r="GJ78" s="60"/>
      <c r="GK78" s="60"/>
      <c r="GL78" s="60"/>
      <c r="GM78" s="60"/>
      <c r="GN78" s="60"/>
      <c r="GO78" s="60"/>
      <c r="GP78" s="60"/>
      <c r="GQ78" s="60"/>
      <c r="GR78" s="60"/>
      <c r="GS78" s="60"/>
      <c r="GT78" s="60"/>
      <c r="GU78" s="60"/>
      <c r="GV78" s="60"/>
      <c r="GW78" s="60"/>
      <c r="GX78" s="60"/>
      <c r="GY78" s="60"/>
      <c r="GZ78" s="60"/>
      <c r="HA78" s="60"/>
      <c r="HB78" s="60"/>
      <c r="HC78" s="60"/>
      <c r="HD78" s="60"/>
      <c r="HE78" s="60"/>
      <c r="HF78" s="60"/>
      <c r="HG78" s="60"/>
      <c r="HH78" s="60"/>
      <c r="HI78" s="60"/>
      <c r="HJ78" s="60"/>
      <c r="HK78" s="60"/>
      <c r="HL78" s="60"/>
      <c r="HM78" s="60"/>
      <c r="HN78" s="60"/>
      <c r="HO78" s="60"/>
      <c r="HP78" s="60"/>
      <c r="HQ78" s="60"/>
      <c r="HR78" s="60"/>
      <c r="HS78" s="60"/>
      <c r="HT78" s="60"/>
      <c r="HU78" s="60"/>
    </row>
    <row r="79" s="77" customFormat="1" ht="24" customHeight="1" spans="1:229">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0"/>
      <c r="FD79" s="60"/>
      <c r="FE79" s="60"/>
      <c r="FF79" s="60"/>
      <c r="FG79" s="60"/>
      <c r="FH79" s="60"/>
      <c r="FI79" s="60"/>
      <c r="FJ79" s="60"/>
      <c r="FK79" s="60"/>
      <c r="FL79" s="60"/>
      <c r="FM79" s="60"/>
      <c r="FN79" s="60"/>
      <c r="FO79" s="60"/>
      <c r="FP79" s="60"/>
      <c r="FQ79" s="60"/>
      <c r="FR79" s="60"/>
      <c r="FS79" s="60"/>
      <c r="FT79" s="60"/>
      <c r="FU79" s="60"/>
      <c r="FV79" s="60"/>
      <c r="FW79" s="60"/>
      <c r="FX79" s="60"/>
      <c r="FY79" s="60"/>
      <c r="FZ79" s="60"/>
      <c r="GA79" s="60"/>
      <c r="GB79" s="60"/>
      <c r="GC79" s="60"/>
      <c r="GD79" s="60"/>
      <c r="GE79" s="60"/>
      <c r="GF79" s="60"/>
      <c r="GG79" s="60"/>
      <c r="GH79" s="60"/>
      <c r="GI79" s="60"/>
      <c r="GJ79" s="60"/>
      <c r="GK79" s="60"/>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0"/>
      <c r="HL79" s="60"/>
      <c r="HM79" s="60"/>
      <c r="HN79" s="60"/>
      <c r="HO79" s="60"/>
      <c r="HP79" s="60"/>
      <c r="HQ79" s="60"/>
      <c r="HR79" s="60"/>
      <c r="HS79" s="60"/>
      <c r="HT79" s="60"/>
      <c r="HU79" s="60"/>
    </row>
    <row r="80" s="77" customFormat="1" ht="24" customHeight="1" spans="1:229">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60"/>
      <c r="FG80" s="60"/>
      <c r="FH80" s="60"/>
      <c r="FI80" s="60"/>
      <c r="FJ80" s="60"/>
      <c r="FK80" s="60"/>
      <c r="FL80" s="60"/>
      <c r="FM80" s="60"/>
      <c r="FN80" s="60"/>
      <c r="FO80" s="60"/>
      <c r="FP80" s="60"/>
      <c r="FQ80" s="60"/>
      <c r="FR80" s="60"/>
      <c r="FS80" s="60"/>
      <c r="FT80" s="60"/>
      <c r="FU80" s="60"/>
      <c r="FV80" s="60"/>
      <c r="FW80" s="60"/>
      <c r="FX80" s="60"/>
      <c r="FY80" s="60"/>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row>
    <row r="81" s="77" customFormat="1" ht="24" customHeight="1" spans="1:229">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c r="EE81" s="60"/>
      <c r="EF81" s="60"/>
      <c r="EG81" s="60"/>
      <c r="EH81" s="60"/>
      <c r="EI81" s="60"/>
      <c r="EJ81" s="60"/>
      <c r="EK81" s="60"/>
      <c r="EL81" s="60"/>
      <c r="EM81" s="60"/>
      <c r="EN81" s="60"/>
      <c r="EO81" s="60"/>
      <c r="EP81" s="60"/>
      <c r="EQ81" s="60"/>
      <c r="ER81" s="60"/>
      <c r="ES81" s="60"/>
      <c r="ET81" s="60"/>
      <c r="EU81" s="60"/>
      <c r="EV81" s="60"/>
      <c r="EW81" s="60"/>
      <c r="EX81" s="60"/>
      <c r="EY81" s="60"/>
      <c r="EZ81" s="60"/>
      <c r="FA81" s="60"/>
      <c r="FB81" s="60"/>
      <c r="FC81" s="60"/>
      <c r="FD81" s="60"/>
      <c r="FE81" s="60"/>
      <c r="FF81" s="60"/>
      <c r="FG81" s="60"/>
      <c r="FH81" s="60"/>
      <c r="FI81" s="60"/>
      <c r="FJ81" s="60"/>
      <c r="FK81" s="60"/>
      <c r="FL81" s="60"/>
      <c r="FM81" s="60"/>
      <c r="FN81" s="60"/>
      <c r="FO81" s="60"/>
      <c r="FP81" s="60"/>
      <c r="FQ81" s="60"/>
      <c r="FR81" s="60"/>
      <c r="FS81" s="60"/>
      <c r="FT81" s="60"/>
      <c r="FU81" s="60"/>
      <c r="FV81" s="60"/>
      <c r="FW81" s="60"/>
      <c r="FX81" s="60"/>
      <c r="FY81" s="60"/>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c r="GY81" s="60"/>
      <c r="GZ81" s="60"/>
      <c r="HA81" s="60"/>
      <c r="HB81" s="60"/>
      <c r="HC81" s="60"/>
      <c r="HD81" s="60"/>
      <c r="HE81" s="60"/>
      <c r="HF81" s="60"/>
      <c r="HG81" s="60"/>
      <c r="HH81" s="60"/>
      <c r="HI81" s="60"/>
      <c r="HJ81" s="60"/>
      <c r="HK81" s="60"/>
      <c r="HL81" s="60"/>
      <c r="HM81" s="60"/>
      <c r="HN81" s="60"/>
      <c r="HO81" s="60"/>
      <c r="HP81" s="60"/>
      <c r="HQ81" s="60"/>
      <c r="HR81" s="60"/>
      <c r="HS81" s="60"/>
      <c r="HT81" s="60"/>
      <c r="HU81" s="60"/>
    </row>
    <row r="82" s="77" customFormat="1" ht="24" customHeight="1" spans="1:229">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c r="DO82" s="60"/>
      <c r="DP82" s="60"/>
      <c r="DQ82" s="60"/>
      <c r="DR82" s="60"/>
      <c r="DS82" s="60"/>
      <c r="DT82" s="60"/>
      <c r="DU82" s="60"/>
      <c r="DV82" s="60"/>
      <c r="DW82" s="60"/>
      <c r="DX82" s="60"/>
      <c r="DY82" s="60"/>
      <c r="DZ82" s="60"/>
      <c r="EA82" s="60"/>
      <c r="EB82" s="60"/>
      <c r="EC82" s="60"/>
      <c r="ED82" s="60"/>
      <c r="EE82" s="60"/>
      <c r="EF82" s="60"/>
      <c r="EG82" s="60"/>
      <c r="EH82" s="60"/>
      <c r="EI82" s="60"/>
      <c r="EJ82" s="60"/>
      <c r="EK82" s="60"/>
      <c r="EL82" s="60"/>
      <c r="EM82" s="60"/>
      <c r="EN82" s="60"/>
      <c r="EO82" s="60"/>
      <c r="EP82" s="60"/>
      <c r="EQ82" s="60"/>
      <c r="ER82" s="60"/>
      <c r="ES82" s="60"/>
      <c r="ET82" s="60"/>
      <c r="EU82" s="60"/>
      <c r="EV82" s="60"/>
      <c r="EW82" s="60"/>
      <c r="EX82" s="60"/>
      <c r="EY82" s="60"/>
      <c r="EZ82" s="60"/>
      <c r="FA82" s="60"/>
      <c r="FB82" s="60"/>
      <c r="FC82" s="60"/>
      <c r="FD82" s="60"/>
      <c r="FE82" s="60"/>
      <c r="FF82" s="60"/>
      <c r="FG82" s="60"/>
      <c r="FH82" s="60"/>
      <c r="FI82" s="60"/>
      <c r="FJ82" s="60"/>
      <c r="FK82" s="60"/>
      <c r="FL82" s="60"/>
      <c r="FM82" s="60"/>
      <c r="FN82" s="60"/>
      <c r="FO82" s="60"/>
      <c r="FP82" s="60"/>
      <c r="FQ82" s="60"/>
      <c r="FR82" s="60"/>
      <c r="FS82" s="60"/>
      <c r="FT82" s="60"/>
      <c r="FU82" s="60"/>
      <c r="FV82" s="60"/>
      <c r="FW82" s="60"/>
      <c r="FX82" s="60"/>
      <c r="FY82" s="60"/>
      <c r="FZ82" s="60"/>
      <c r="GA82" s="60"/>
      <c r="GB82" s="60"/>
      <c r="GC82" s="60"/>
      <c r="GD82" s="60"/>
      <c r="GE82" s="60"/>
      <c r="GF82" s="60"/>
      <c r="GG82" s="60"/>
      <c r="GH82" s="60"/>
      <c r="GI82" s="60"/>
      <c r="GJ82" s="60"/>
      <c r="GK82" s="60"/>
      <c r="GL82" s="60"/>
      <c r="GM82" s="60"/>
      <c r="GN82" s="60"/>
      <c r="GO82" s="60"/>
      <c r="GP82" s="60"/>
      <c r="GQ82" s="60"/>
      <c r="GR82" s="60"/>
      <c r="GS82" s="60"/>
      <c r="GT82" s="60"/>
      <c r="GU82" s="60"/>
      <c r="GV82" s="60"/>
      <c r="GW82" s="60"/>
      <c r="GX82" s="60"/>
      <c r="GY82" s="60"/>
      <c r="GZ82" s="60"/>
      <c r="HA82" s="60"/>
      <c r="HB82" s="60"/>
      <c r="HC82" s="60"/>
      <c r="HD82" s="60"/>
      <c r="HE82" s="60"/>
      <c r="HF82" s="60"/>
      <c r="HG82" s="60"/>
      <c r="HH82" s="60"/>
      <c r="HI82" s="60"/>
      <c r="HJ82" s="60"/>
      <c r="HK82" s="60"/>
      <c r="HL82" s="60"/>
      <c r="HM82" s="60"/>
      <c r="HN82" s="60"/>
      <c r="HO82" s="60"/>
      <c r="HP82" s="60"/>
      <c r="HQ82" s="60"/>
      <c r="HR82" s="60"/>
      <c r="HS82" s="60"/>
      <c r="HT82" s="60"/>
      <c r="HU82" s="60"/>
    </row>
    <row r="83" s="77" customFormat="1" ht="24" customHeight="1" spans="1:229">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c r="CZ83" s="60"/>
      <c r="DA83" s="60"/>
      <c r="DB83" s="60"/>
      <c r="DC83" s="60"/>
      <c r="DD83" s="60"/>
      <c r="DE83" s="60"/>
      <c r="DF83" s="60"/>
      <c r="DG83" s="60"/>
      <c r="DH83" s="60"/>
      <c r="DI83" s="60"/>
      <c r="DJ83" s="60"/>
      <c r="DK83" s="60"/>
      <c r="DL83" s="60"/>
      <c r="DM83" s="60"/>
      <c r="DN83" s="60"/>
      <c r="DO83" s="60"/>
      <c r="DP83" s="60"/>
      <c r="DQ83" s="60"/>
      <c r="DR83" s="60"/>
      <c r="DS83" s="60"/>
      <c r="DT83" s="60"/>
      <c r="DU83" s="60"/>
      <c r="DV83" s="60"/>
      <c r="DW83" s="60"/>
      <c r="DX83" s="60"/>
      <c r="DY83" s="60"/>
      <c r="DZ83" s="60"/>
      <c r="EA83" s="60"/>
      <c r="EB83" s="60"/>
      <c r="EC83" s="60"/>
      <c r="ED83" s="60"/>
      <c r="EE83" s="60"/>
      <c r="EF83" s="60"/>
      <c r="EG83" s="60"/>
      <c r="EH83" s="60"/>
      <c r="EI83" s="60"/>
      <c r="EJ83" s="60"/>
      <c r="EK83" s="60"/>
      <c r="EL83" s="60"/>
      <c r="EM83" s="60"/>
      <c r="EN83" s="60"/>
      <c r="EO83" s="60"/>
      <c r="EP83" s="60"/>
      <c r="EQ83" s="60"/>
      <c r="ER83" s="60"/>
      <c r="ES83" s="60"/>
      <c r="ET83" s="60"/>
      <c r="EU83" s="60"/>
      <c r="EV83" s="60"/>
      <c r="EW83" s="60"/>
      <c r="EX83" s="60"/>
      <c r="EY83" s="60"/>
      <c r="EZ83" s="60"/>
      <c r="FA83" s="60"/>
      <c r="FB83" s="60"/>
      <c r="FC83" s="60"/>
      <c r="FD83" s="60"/>
      <c r="FE83" s="60"/>
      <c r="FF83" s="60"/>
      <c r="FG83" s="60"/>
      <c r="FH83" s="60"/>
      <c r="FI83" s="60"/>
      <c r="FJ83" s="60"/>
      <c r="FK83" s="60"/>
      <c r="FL83" s="60"/>
      <c r="FM83" s="60"/>
      <c r="FN83" s="60"/>
      <c r="FO83" s="60"/>
      <c r="FP83" s="60"/>
      <c r="FQ83" s="60"/>
      <c r="FR83" s="60"/>
      <c r="FS83" s="60"/>
      <c r="FT83" s="60"/>
      <c r="FU83" s="60"/>
      <c r="FV83" s="60"/>
      <c r="FW83" s="60"/>
      <c r="FX83" s="60"/>
      <c r="FY83" s="60"/>
      <c r="FZ83" s="60"/>
      <c r="GA83" s="60"/>
      <c r="GB83" s="60"/>
      <c r="GC83" s="60"/>
      <c r="GD83" s="60"/>
      <c r="GE83" s="60"/>
      <c r="GF83" s="60"/>
      <c r="GG83" s="60"/>
      <c r="GH83" s="60"/>
      <c r="GI83" s="60"/>
      <c r="GJ83" s="60"/>
      <c r="GK83" s="60"/>
      <c r="GL83" s="60"/>
      <c r="GM83" s="60"/>
      <c r="GN83" s="60"/>
      <c r="GO83" s="60"/>
      <c r="GP83" s="60"/>
      <c r="GQ83" s="60"/>
      <c r="GR83" s="60"/>
      <c r="GS83" s="60"/>
      <c r="GT83" s="60"/>
      <c r="GU83" s="60"/>
      <c r="GV83" s="60"/>
      <c r="GW83" s="60"/>
      <c r="GX83" s="60"/>
      <c r="GY83" s="60"/>
      <c r="GZ83" s="60"/>
      <c r="HA83" s="60"/>
      <c r="HB83" s="60"/>
      <c r="HC83" s="60"/>
      <c r="HD83" s="60"/>
      <c r="HE83" s="60"/>
      <c r="HF83" s="60"/>
      <c r="HG83" s="60"/>
      <c r="HH83" s="60"/>
      <c r="HI83" s="60"/>
      <c r="HJ83" s="60"/>
      <c r="HK83" s="60"/>
      <c r="HL83" s="60"/>
      <c r="HM83" s="60"/>
      <c r="HN83" s="60"/>
      <c r="HO83" s="60"/>
      <c r="HP83" s="60"/>
      <c r="HQ83" s="60"/>
      <c r="HR83" s="60"/>
      <c r="HS83" s="60"/>
      <c r="HT83" s="60"/>
      <c r="HU83" s="60"/>
    </row>
  </sheetData>
  <mergeCells count="2">
    <mergeCell ref="A2:E2"/>
    <mergeCell ref="A46:E46"/>
  </mergeCells>
  <printOptions horizontalCentered="1"/>
  <pageMargins left="0.590277777777778" right="0.590277777777778" top="0.393055555555556" bottom="0.590277777777778" header="0.590277777777778" footer="0.393055555555556"/>
  <pageSetup paperSize="9" firstPageNumber="0" fitToHeight="0" orientation="portrait" blackAndWhite="1" useFirstPageNumber="1"/>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P81"/>
  <sheetViews>
    <sheetView showZeros="0" view="pageBreakPreview" zoomScale="85" zoomScaleNormal="100" workbookViewId="0">
      <selection activeCell="K17" sqref="K17"/>
    </sheetView>
  </sheetViews>
  <sheetFormatPr defaultColWidth="9" defaultRowHeight="13.5"/>
  <cols>
    <col min="1" max="1" width="35.6666666666667" style="61" customWidth="1"/>
    <col min="2" max="2" width="10.6666666666667" style="61" customWidth="1"/>
    <col min="3" max="3" width="35.6666666666667" style="61" customWidth="1"/>
    <col min="4" max="4" width="10.6666666666667" style="61" customWidth="1"/>
    <col min="5" max="16384" width="9" style="61"/>
  </cols>
  <sheetData>
    <row r="1" s="1" customFormat="1" ht="24" customHeight="1" spans="1:1">
      <c r="A1" s="1" t="s">
        <v>1542</v>
      </c>
    </row>
    <row r="2" s="56" customFormat="1" ht="42" customHeight="1" spans="1:4">
      <c r="A2" s="62" t="s">
        <v>1524</v>
      </c>
      <c r="B2" s="62"/>
      <c r="C2" s="62"/>
      <c r="D2" s="62"/>
    </row>
    <row r="3" s="57" customFormat="1" ht="27" customHeight="1" spans="4:4">
      <c r="D3" s="57" t="s">
        <v>69</v>
      </c>
    </row>
    <row r="4" s="58" customFormat="1" ht="30" customHeight="1" spans="1:4">
      <c r="A4" s="63" t="s">
        <v>70</v>
      </c>
      <c r="B4" s="64" t="s">
        <v>7</v>
      </c>
      <c r="C4" s="65" t="s">
        <v>71</v>
      </c>
      <c r="D4" s="65" t="s">
        <v>7</v>
      </c>
    </row>
    <row r="5" s="59" customFormat="1" ht="24" customHeight="1" spans="1:4">
      <c r="A5" s="66" t="s">
        <v>1525</v>
      </c>
      <c r="B5" s="66">
        <v>14259</v>
      </c>
      <c r="C5" s="66" t="s">
        <v>1526</v>
      </c>
      <c r="D5" s="66">
        <v>7344</v>
      </c>
    </row>
    <row r="6" s="58" customFormat="1" ht="24" customHeight="1" spans="1:4">
      <c r="A6" s="66" t="s">
        <v>74</v>
      </c>
      <c r="B6" s="66">
        <v>19247</v>
      </c>
      <c r="C6" s="66" t="s">
        <v>75</v>
      </c>
      <c r="D6" s="66"/>
    </row>
    <row r="7" s="59" customFormat="1" ht="24" customHeight="1" spans="1:4">
      <c r="A7" s="67" t="s">
        <v>82</v>
      </c>
      <c r="B7" s="68">
        <v>19247</v>
      </c>
      <c r="C7" s="67" t="s">
        <v>1527</v>
      </c>
      <c r="D7" s="69"/>
    </row>
    <row r="8" s="58" customFormat="1" ht="24" customHeight="1" spans="1:4">
      <c r="A8" s="70" t="s">
        <v>1528</v>
      </c>
      <c r="B8" s="69"/>
      <c r="C8" s="71" t="s">
        <v>1528</v>
      </c>
      <c r="D8" s="69"/>
    </row>
    <row r="9" s="59" customFormat="1" ht="24" customHeight="1" spans="1:4">
      <c r="A9" s="70" t="s">
        <v>1529</v>
      </c>
      <c r="B9" s="69"/>
      <c r="C9" s="71" t="s">
        <v>1529</v>
      </c>
      <c r="D9" s="69"/>
    </row>
    <row r="10" s="58" customFormat="1" ht="24" customHeight="1" spans="1:4">
      <c r="A10" s="70" t="s">
        <v>1530</v>
      </c>
      <c r="B10" s="69"/>
      <c r="C10" s="71" t="s">
        <v>1530</v>
      </c>
      <c r="D10" s="69"/>
    </row>
    <row r="11" s="59" customFormat="1" ht="24" customHeight="1" spans="1:4">
      <c r="A11" s="71" t="s">
        <v>1531</v>
      </c>
      <c r="B11" s="69"/>
      <c r="C11" s="71" t="s">
        <v>1532</v>
      </c>
      <c r="D11" s="69">
        <v>1</v>
      </c>
    </row>
    <row r="12" s="58" customFormat="1" ht="24" customHeight="1" spans="1:4">
      <c r="A12" s="71" t="s">
        <v>1532</v>
      </c>
      <c r="B12" s="69">
        <v>19247</v>
      </c>
      <c r="C12" s="71" t="s">
        <v>1533</v>
      </c>
      <c r="D12" s="69"/>
    </row>
    <row r="13" s="59" customFormat="1" ht="24" customHeight="1" spans="1:4">
      <c r="A13" s="71" t="s">
        <v>1533</v>
      </c>
      <c r="B13" s="69"/>
      <c r="C13" s="67" t="s">
        <v>1534</v>
      </c>
      <c r="D13" s="69"/>
    </row>
    <row r="14" s="58" customFormat="1" ht="24" customHeight="1" spans="1:4">
      <c r="A14" s="71" t="s">
        <v>1535</v>
      </c>
      <c r="B14" s="69"/>
      <c r="C14" s="70" t="s">
        <v>1528</v>
      </c>
      <c r="D14" s="69"/>
    </row>
    <row r="15" s="59" customFormat="1" ht="24" customHeight="1" spans="1:4">
      <c r="A15" s="67" t="s">
        <v>1536</v>
      </c>
      <c r="B15" s="69"/>
      <c r="C15" s="70" t="s">
        <v>1529</v>
      </c>
      <c r="D15" s="69"/>
    </row>
    <row r="16" s="58" customFormat="1" ht="24" customHeight="1" spans="1:4">
      <c r="A16" s="71" t="s">
        <v>1528</v>
      </c>
      <c r="B16" s="69"/>
      <c r="C16" s="70" t="s">
        <v>1530</v>
      </c>
      <c r="D16" s="69"/>
    </row>
    <row r="17" s="59" customFormat="1" ht="24" customHeight="1" spans="1:4">
      <c r="A17" s="71" t="s">
        <v>1529</v>
      </c>
      <c r="B17" s="69"/>
      <c r="C17" s="71" t="s">
        <v>1531</v>
      </c>
      <c r="D17" s="69"/>
    </row>
    <row r="18" s="58" customFormat="1" ht="24" customHeight="1" spans="1:4">
      <c r="A18" s="71" t="s">
        <v>1530</v>
      </c>
      <c r="B18" s="69"/>
      <c r="C18" s="71" t="s">
        <v>1532</v>
      </c>
      <c r="D18" s="69"/>
    </row>
    <row r="19" s="59" customFormat="1" ht="24" customHeight="1" spans="1:4">
      <c r="A19" s="71" t="s">
        <v>1532</v>
      </c>
      <c r="B19" s="69"/>
      <c r="C19" s="71" t="s">
        <v>1533</v>
      </c>
      <c r="D19" s="69"/>
    </row>
    <row r="20" s="59" customFormat="1" ht="24" customHeight="1" spans="1:4">
      <c r="A20" s="71" t="s">
        <v>1533</v>
      </c>
      <c r="B20" s="69"/>
      <c r="C20" s="71" t="s">
        <v>1535</v>
      </c>
      <c r="D20" s="69"/>
    </row>
    <row r="21" s="58" customFormat="1" ht="24" customHeight="1" spans="1:4">
      <c r="A21" s="67" t="s">
        <v>1537</v>
      </c>
      <c r="B21" s="69"/>
      <c r="C21" s="67" t="s">
        <v>1538</v>
      </c>
      <c r="D21" s="69"/>
    </row>
    <row r="22" s="58" customFormat="1" ht="24" customHeight="1" spans="1:4">
      <c r="A22" s="70" t="s">
        <v>1528</v>
      </c>
      <c r="B22" s="69"/>
      <c r="C22" s="70" t="s">
        <v>1528</v>
      </c>
      <c r="D22" s="69"/>
    </row>
    <row r="23" s="58" customFormat="1" ht="24" customHeight="1" spans="1:4">
      <c r="A23" s="70" t="s">
        <v>1529</v>
      </c>
      <c r="B23" s="69"/>
      <c r="C23" s="70" t="s">
        <v>1529</v>
      </c>
      <c r="D23" s="69"/>
    </row>
    <row r="24" s="58" customFormat="1" ht="24" customHeight="1" spans="1:4">
      <c r="A24" s="70" t="s">
        <v>1530</v>
      </c>
      <c r="B24" s="69"/>
      <c r="C24" s="70" t="s">
        <v>1530</v>
      </c>
      <c r="D24" s="69"/>
    </row>
    <row r="25" s="58" customFormat="1" ht="24" customHeight="1" spans="1:4">
      <c r="A25" s="71" t="s">
        <v>1531</v>
      </c>
      <c r="B25" s="69"/>
      <c r="C25" s="71" t="s">
        <v>1531</v>
      </c>
      <c r="D25" s="69"/>
    </row>
    <row r="26" s="58" customFormat="1" ht="24" customHeight="1" spans="1:4">
      <c r="A26" s="71" t="s">
        <v>1532</v>
      </c>
      <c r="B26" s="69"/>
      <c r="C26" s="71" t="s">
        <v>1532</v>
      </c>
      <c r="D26" s="69"/>
    </row>
    <row r="27" s="58" customFormat="1" ht="24" customHeight="1" spans="1:4">
      <c r="A27" s="71" t="s">
        <v>1533</v>
      </c>
      <c r="B27" s="69"/>
      <c r="C27" s="71" t="s">
        <v>1533</v>
      </c>
      <c r="D27" s="69"/>
    </row>
    <row r="28" s="58" customFormat="1" ht="24" customHeight="1" spans="1:4">
      <c r="A28" s="71" t="s">
        <v>1535</v>
      </c>
      <c r="B28" s="69"/>
      <c r="C28" s="71" t="s">
        <v>1535</v>
      </c>
      <c r="D28" s="69"/>
    </row>
    <row r="29" s="58" customFormat="1" ht="24" customHeight="1" spans="1:4">
      <c r="A29" s="72" t="s">
        <v>1539</v>
      </c>
      <c r="B29" s="69"/>
      <c r="C29" s="67"/>
      <c r="D29" s="69"/>
    </row>
    <row r="30" s="58" customFormat="1" ht="24" customHeight="1" spans="1:4">
      <c r="A30" s="70" t="s">
        <v>1528</v>
      </c>
      <c r="B30" s="69"/>
      <c r="C30" s="70"/>
      <c r="D30" s="69"/>
    </row>
    <row r="31" s="58" customFormat="1" ht="24" customHeight="1" spans="1:4">
      <c r="A31" s="70" t="s">
        <v>1529</v>
      </c>
      <c r="B31" s="69"/>
      <c r="C31" s="70"/>
      <c r="D31" s="69"/>
    </row>
    <row r="32" s="58" customFormat="1" ht="24" customHeight="1" spans="1:4">
      <c r="A32" s="70" t="s">
        <v>1530</v>
      </c>
      <c r="B32" s="69"/>
      <c r="C32" s="70"/>
      <c r="D32" s="69"/>
    </row>
    <row r="33" s="58" customFormat="1" ht="24" customHeight="1" spans="1:4">
      <c r="A33" s="71" t="s">
        <v>1531</v>
      </c>
      <c r="B33" s="69"/>
      <c r="C33" s="70"/>
      <c r="D33" s="69"/>
    </row>
    <row r="34" s="58" customFormat="1" ht="24" customHeight="1" spans="1:4">
      <c r="A34" s="71" t="s">
        <v>1532</v>
      </c>
      <c r="B34" s="69"/>
      <c r="C34" s="70"/>
      <c r="D34" s="69"/>
    </row>
    <row r="35" s="58" customFormat="1" ht="24" customHeight="1" spans="1:4">
      <c r="A35" s="71" t="s">
        <v>1533</v>
      </c>
      <c r="B35" s="73"/>
      <c r="C35" s="70"/>
      <c r="D35" s="69"/>
    </row>
    <row r="36" s="58" customFormat="1" ht="24" customHeight="1" spans="1:4">
      <c r="A36" s="71" t="s">
        <v>1535</v>
      </c>
      <c r="B36" s="73"/>
      <c r="C36" s="70"/>
      <c r="D36" s="69"/>
    </row>
    <row r="37" s="58" customFormat="1" ht="24" customHeight="1" spans="1:4">
      <c r="A37" s="70"/>
      <c r="B37" s="73"/>
      <c r="C37" s="70"/>
      <c r="D37" s="69"/>
    </row>
    <row r="38" s="59" customFormat="1" ht="24" customHeight="1" spans="1:4">
      <c r="A38" s="13" t="s">
        <v>117</v>
      </c>
      <c r="B38" s="74">
        <v>33506</v>
      </c>
      <c r="C38" s="75" t="s">
        <v>118</v>
      </c>
      <c r="D38" s="66">
        <v>7345</v>
      </c>
    </row>
    <row r="39" s="59" customFormat="1" ht="24" customHeight="1" spans="1:4">
      <c r="A39" s="69"/>
      <c r="B39" s="73"/>
      <c r="C39" s="66" t="s">
        <v>119</v>
      </c>
      <c r="D39" s="74">
        <v>26161</v>
      </c>
    </row>
    <row r="40" s="59" customFormat="1" ht="24" customHeight="1" spans="1:4">
      <c r="A40" s="69"/>
      <c r="B40" s="69"/>
      <c r="C40" s="67" t="s">
        <v>1528</v>
      </c>
      <c r="D40" s="73"/>
    </row>
    <row r="41" s="59" customFormat="1" ht="24" customHeight="1" spans="1:4">
      <c r="A41" s="69"/>
      <c r="B41" s="69"/>
      <c r="C41" s="67" t="s">
        <v>1529</v>
      </c>
      <c r="D41" s="73"/>
    </row>
    <row r="42" s="59" customFormat="1" ht="24" customHeight="1" spans="1:4">
      <c r="A42" s="69"/>
      <c r="B42" s="69"/>
      <c r="C42" s="67" t="s">
        <v>1530</v>
      </c>
      <c r="D42" s="73"/>
    </row>
    <row r="43" s="59" customFormat="1" ht="24" customHeight="1" spans="1:4">
      <c r="A43" s="69"/>
      <c r="B43" s="69"/>
      <c r="C43" s="67" t="s">
        <v>1531</v>
      </c>
      <c r="D43" s="73"/>
    </row>
    <row r="44" s="59" customFormat="1" ht="24" customHeight="1" spans="1:4">
      <c r="A44" s="69"/>
      <c r="B44" s="69"/>
      <c r="C44" s="67" t="s">
        <v>1532</v>
      </c>
      <c r="D44" s="68">
        <v>26161</v>
      </c>
    </row>
    <row r="45" s="59" customFormat="1" ht="24" customHeight="1" spans="1:4">
      <c r="A45" s="69"/>
      <c r="B45" s="69"/>
      <c r="C45" s="67" t="s">
        <v>1533</v>
      </c>
      <c r="D45" s="73"/>
    </row>
    <row r="46" s="59" customFormat="1" ht="24" customHeight="1" spans="1:4">
      <c r="A46" s="69"/>
      <c r="B46" s="69"/>
      <c r="C46" s="67" t="s">
        <v>1535</v>
      </c>
      <c r="D46" s="73"/>
    </row>
    <row r="47" s="60" customFormat="1" ht="42" customHeight="1" spans="1:250">
      <c r="A47" s="76" t="s">
        <v>1482</v>
      </c>
      <c r="B47" s="76"/>
      <c r="C47" s="76"/>
      <c r="D47" s="76"/>
      <c r="HQ47" s="77"/>
      <c r="HR47" s="77"/>
      <c r="HS47" s="77"/>
      <c r="HT47" s="77"/>
      <c r="HU47" s="77"/>
      <c r="HV47" s="77"/>
      <c r="HW47" s="77"/>
      <c r="HX47" s="77"/>
      <c r="HY47" s="77"/>
      <c r="HZ47" s="77"/>
      <c r="IA47" s="77"/>
      <c r="IB47" s="77"/>
      <c r="IC47" s="77"/>
      <c r="ID47" s="77"/>
      <c r="IE47" s="77"/>
      <c r="IF47" s="77"/>
      <c r="IG47" s="77"/>
      <c r="IH47" s="77"/>
      <c r="II47" s="77"/>
      <c r="IJ47" s="77"/>
      <c r="IK47" s="77"/>
      <c r="IL47" s="77"/>
      <c r="IM47" s="77"/>
      <c r="IN47" s="77"/>
      <c r="IO47" s="77"/>
      <c r="IP47" s="77"/>
    </row>
    <row r="48" s="59" customFormat="1" ht="24" customHeight="1"/>
    <row r="49" s="59" customFormat="1" ht="24" customHeight="1"/>
    <row r="50" s="59" customFormat="1" ht="24" customHeight="1"/>
    <row r="51" s="59" customFormat="1" ht="24" customHeight="1"/>
    <row r="52" s="59" customFormat="1" ht="24" customHeight="1"/>
    <row r="53" s="59" customFormat="1" ht="24" customHeight="1"/>
    <row r="54" s="59" customFormat="1" ht="24" customHeight="1"/>
    <row r="55" s="59" customFormat="1" ht="24" customHeight="1"/>
    <row r="56" s="59" customFormat="1" ht="24" customHeight="1"/>
    <row r="57" s="59" customFormat="1" ht="24" customHeight="1"/>
    <row r="58" s="59" customFormat="1" ht="24" customHeight="1"/>
    <row r="59" s="59" customFormat="1" ht="24" customHeight="1"/>
    <row r="60" s="59" customFormat="1" ht="24" customHeight="1"/>
    <row r="61" s="59" customFormat="1" ht="24" customHeight="1"/>
    <row r="62" s="59" customFormat="1" ht="24" customHeight="1"/>
    <row r="63" s="59" customFormat="1" ht="24" customHeight="1"/>
    <row r="64" s="59" customFormat="1" ht="24" customHeight="1"/>
    <row r="65" s="59" customFormat="1" ht="24" customHeight="1"/>
    <row r="66" s="59" customFormat="1" ht="24" customHeight="1"/>
    <row r="67" s="59" customFormat="1" ht="24" customHeight="1"/>
    <row r="68" s="59" customFormat="1" ht="24" customHeight="1"/>
    <row r="69" s="59" customFormat="1" ht="24" customHeight="1"/>
    <row r="70" s="59" customFormat="1" ht="24" customHeight="1"/>
    <row r="71" s="59" customFormat="1" ht="24" customHeight="1"/>
    <row r="72" s="59" customFormat="1" ht="24" customHeight="1"/>
    <row r="73" s="59" customFormat="1" ht="24" customHeight="1"/>
    <row r="74" s="59" customFormat="1" ht="24" customHeight="1"/>
    <row r="75" s="59" customFormat="1" ht="24" customHeight="1"/>
    <row r="76" s="59" customFormat="1" ht="24" customHeight="1"/>
    <row r="77" s="59" customFormat="1" ht="24" customHeight="1"/>
    <row r="78" s="59" customFormat="1" ht="24" customHeight="1"/>
    <row r="79" s="59" customFormat="1" ht="24" customHeight="1"/>
    <row r="80" s="59" customFormat="1" ht="24" customHeight="1"/>
    <row r="81" s="59" customFormat="1" ht="24" customHeight="1"/>
  </sheetData>
  <mergeCells count="2">
    <mergeCell ref="A2:D2"/>
    <mergeCell ref="A47:D47"/>
  </mergeCells>
  <printOptions horizontalCentered="1"/>
  <pageMargins left="0.590277777777778" right="0.590277777777778" top="0.393055555555556" bottom="0.590277777777778" header="0.590277777777778" footer="0.393055555555556"/>
  <pageSetup paperSize="9" scale="99" firstPageNumber="0" fitToHeight="0" orientation="portrait" blackAndWhite="1" useFirstPageNumber="1"/>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76"/>
  <sheetViews>
    <sheetView view="pageBreakPreview" zoomScaleNormal="100" workbookViewId="0">
      <pane ySplit="6" topLeftCell="A7" activePane="bottomLeft" state="frozen"/>
      <selection/>
      <selection pane="bottomLeft" activeCell="A2" sqref="A2:G2"/>
    </sheetView>
  </sheetViews>
  <sheetFormatPr defaultColWidth="9" defaultRowHeight="13.5" outlineLevelCol="6"/>
  <cols>
    <col min="1" max="1" width="29.0833333333333" style="6" customWidth="1"/>
    <col min="2" max="7" width="11.6333333333333" style="6" customWidth="1"/>
    <col min="8" max="16384" width="9" style="6"/>
  </cols>
  <sheetData>
    <row r="1" s="1" customFormat="1" ht="24" customHeight="1" spans="1:1">
      <c r="A1" s="1" t="s">
        <v>1543</v>
      </c>
    </row>
    <row r="2" s="38" customFormat="1" ht="42" customHeight="1" spans="1:7">
      <c r="A2" s="41" t="s">
        <v>1544</v>
      </c>
      <c r="B2" s="41"/>
      <c r="C2" s="41"/>
      <c r="D2" s="41"/>
      <c r="E2" s="41"/>
      <c r="F2" s="41"/>
      <c r="G2" s="41"/>
    </row>
    <row r="3" s="39" customFormat="1" ht="27" customHeight="1" spans="1:7">
      <c r="A3" s="11"/>
      <c r="B3" s="11"/>
      <c r="F3" s="51" t="s">
        <v>69</v>
      </c>
      <c r="G3" s="51"/>
    </row>
    <row r="4" s="40" customFormat="1" ht="30" customHeight="1" spans="1:7">
      <c r="A4" s="14" t="s">
        <v>1545</v>
      </c>
      <c r="B4" s="14" t="s">
        <v>1546</v>
      </c>
      <c r="C4" s="14"/>
      <c r="D4" s="14"/>
      <c r="E4" s="14" t="s">
        <v>1547</v>
      </c>
      <c r="F4" s="14"/>
      <c r="G4" s="14"/>
    </row>
    <row r="5" ht="24" customHeight="1" spans="1:7">
      <c r="A5" s="52"/>
      <c r="B5" s="52" t="s">
        <v>1186</v>
      </c>
      <c r="C5" s="52" t="s">
        <v>1548</v>
      </c>
      <c r="D5" s="52" t="s">
        <v>1549</v>
      </c>
      <c r="E5" s="52" t="s">
        <v>1186</v>
      </c>
      <c r="F5" s="52" t="s">
        <v>1548</v>
      </c>
      <c r="G5" s="52" t="s">
        <v>1549</v>
      </c>
    </row>
    <row r="6" ht="24" customHeight="1" spans="1:7">
      <c r="A6" s="52" t="s">
        <v>1550</v>
      </c>
      <c r="B6" s="52" t="s">
        <v>1551</v>
      </c>
      <c r="C6" s="52" t="s">
        <v>1552</v>
      </c>
      <c r="D6" s="52" t="s">
        <v>1553</v>
      </c>
      <c r="E6" s="52" t="s">
        <v>1554</v>
      </c>
      <c r="F6" s="52" t="s">
        <v>1555</v>
      </c>
      <c r="G6" s="52" t="s">
        <v>1556</v>
      </c>
    </row>
    <row r="7" ht="24" customHeight="1" spans="1:7">
      <c r="A7" s="53" t="s">
        <v>1557</v>
      </c>
      <c r="B7" s="54">
        <f>C7+D7</f>
        <v>628883</v>
      </c>
      <c r="C7" s="54">
        <v>200132</v>
      </c>
      <c r="D7" s="54">
        <v>428751</v>
      </c>
      <c r="E7" s="55">
        <f>F7+G7</f>
        <v>595902.79</v>
      </c>
      <c r="F7" s="55">
        <v>192030.79</v>
      </c>
      <c r="G7" s="55">
        <v>403872</v>
      </c>
    </row>
    <row r="8" ht="41" customHeight="1" spans="1:7">
      <c r="A8" s="26" t="s">
        <v>1558</v>
      </c>
      <c r="B8" s="26"/>
      <c r="C8" s="26"/>
      <c r="D8" s="26"/>
      <c r="E8" s="26"/>
      <c r="F8" s="26"/>
      <c r="G8" s="26"/>
    </row>
    <row r="9" ht="24" customHeight="1"/>
    <row r="10" ht="24" customHeight="1"/>
    <row r="11" ht="24" customHeight="1"/>
    <row r="12" ht="24" customHeight="1"/>
    <row r="13" ht="24" customHeight="1"/>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sheetData>
  <mergeCells count="6">
    <mergeCell ref="A2:G2"/>
    <mergeCell ref="F3:G3"/>
    <mergeCell ref="B4:D4"/>
    <mergeCell ref="E4:G4"/>
    <mergeCell ref="A8:G8"/>
    <mergeCell ref="A4:A5"/>
  </mergeCells>
  <printOptions horizontalCentered="1"/>
  <pageMargins left="0.590277777777778" right="0.590277777777778" top="0.393055555555556" bottom="0.590277777777778" header="0.590277777777778" footer="0.393055555555556"/>
  <pageSetup paperSize="9" scale="93" firstPageNumber="0" fitToHeight="0" orientation="portrait" blackAndWhite="1" useFirstPageNumber="1"/>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81"/>
  <sheetViews>
    <sheetView showZeros="0" view="pageBreakPreview" zoomScaleNormal="100" workbookViewId="0">
      <pane ySplit="4" topLeftCell="A17" activePane="bottomLeft" state="frozen"/>
      <selection/>
      <selection pane="bottomLeft" activeCell="C30" sqref="A5:C30"/>
    </sheetView>
  </sheetViews>
  <sheetFormatPr defaultColWidth="9" defaultRowHeight="13.5" outlineLevelCol="2"/>
  <cols>
    <col min="1" max="1" width="45.6333333333333" style="6" customWidth="1"/>
    <col min="2" max="3" width="21.6333333333333" style="6" customWidth="1"/>
    <col min="4" max="16384" width="9" style="6"/>
  </cols>
  <sheetData>
    <row r="1" s="1" customFormat="1" ht="24" customHeight="1" spans="1:1">
      <c r="A1" s="1" t="s">
        <v>1559</v>
      </c>
    </row>
    <row r="2" s="38" customFormat="1" ht="42" customHeight="1" spans="1:3">
      <c r="A2" s="41" t="s">
        <v>1560</v>
      </c>
      <c r="B2" s="41"/>
      <c r="C2" s="41"/>
    </row>
    <row r="3" s="39" customFormat="1" ht="27" customHeight="1" spans="3:3">
      <c r="C3" s="11" t="s">
        <v>69</v>
      </c>
    </row>
    <row r="4" s="40" customFormat="1" ht="30" customHeight="1" spans="1:3">
      <c r="A4" s="42" t="s">
        <v>1561</v>
      </c>
      <c r="B4" s="42" t="s">
        <v>1562</v>
      </c>
      <c r="C4" s="43" t="s">
        <v>1563</v>
      </c>
    </row>
    <row r="5" ht="24" customHeight="1" spans="1:3">
      <c r="A5" s="44" t="s">
        <v>1564</v>
      </c>
      <c r="B5" s="45">
        <f>B6+B7</f>
        <v>431508.19</v>
      </c>
      <c r="C5" s="45">
        <f>C6+C7</f>
        <v>431508.19</v>
      </c>
    </row>
    <row r="6" ht="24" customHeight="1" spans="1:3">
      <c r="A6" s="46" t="s">
        <v>1565</v>
      </c>
      <c r="B6" s="47">
        <v>191006.19</v>
      </c>
      <c r="C6" s="47">
        <v>191006.19</v>
      </c>
    </row>
    <row r="7" ht="24" customHeight="1" spans="1:3">
      <c r="A7" s="46" t="s">
        <v>1566</v>
      </c>
      <c r="B7" s="45">
        <v>240502</v>
      </c>
      <c r="C7" s="47">
        <v>240502</v>
      </c>
    </row>
    <row r="8" ht="24" customHeight="1" spans="1:3">
      <c r="A8" s="44" t="s">
        <v>1567</v>
      </c>
      <c r="B8" s="48">
        <f>B9+B10</f>
        <v>456483</v>
      </c>
      <c r="C8" s="48">
        <f>C9+C10</f>
        <v>456483</v>
      </c>
    </row>
    <row r="9" ht="24" customHeight="1" spans="1:3">
      <c r="A9" s="46" t="s">
        <v>1565</v>
      </c>
      <c r="B9" s="45">
        <v>198932</v>
      </c>
      <c r="C9" s="45">
        <v>198932</v>
      </c>
    </row>
    <row r="10" ht="24" customHeight="1" spans="1:3">
      <c r="A10" s="46" t="s">
        <v>1566</v>
      </c>
      <c r="B10" s="45">
        <v>257551</v>
      </c>
      <c r="C10" s="45">
        <v>257551</v>
      </c>
    </row>
    <row r="11" ht="24" customHeight="1" spans="1:3">
      <c r="A11" s="44" t="s">
        <v>1568</v>
      </c>
      <c r="B11" s="47">
        <f>SUM(B12:B15)</f>
        <v>195162</v>
      </c>
      <c r="C11" s="47">
        <f>SUM(C12:C15)</f>
        <v>195162</v>
      </c>
    </row>
    <row r="12" ht="24" customHeight="1" spans="1:3">
      <c r="A12" s="46" t="s">
        <v>1569</v>
      </c>
      <c r="B12" s="47">
        <v>1200</v>
      </c>
      <c r="C12" s="47">
        <v>1200</v>
      </c>
    </row>
    <row r="13" ht="24" customHeight="1" spans="1:3">
      <c r="A13" s="46" t="s">
        <v>1570</v>
      </c>
      <c r="B13" s="47">
        <v>22762</v>
      </c>
      <c r="C13" s="47">
        <v>22762</v>
      </c>
    </row>
    <row r="14" ht="24" customHeight="1" spans="1:3">
      <c r="A14" s="46" t="s">
        <v>1571</v>
      </c>
      <c r="B14" s="47">
        <v>171200</v>
      </c>
      <c r="C14" s="47">
        <v>171200</v>
      </c>
    </row>
    <row r="15" ht="24" customHeight="1" spans="1:3">
      <c r="A15" s="46" t="s">
        <v>1572</v>
      </c>
      <c r="B15" s="48">
        <v>0</v>
      </c>
      <c r="C15" s="47">
        <v>0</v>
      </c>
    </row>
    <row r="16" ht="24" customHeight="1" spans="1:3">
      <c r="A16" s="44" t="s">
        <v>1573</v>
      </c>
      <c r="B16" s="48">
        <f>B17+B18</f>
        <v>30592.5</v>
      </c>
      <c r="C16" s="48">
        <f>C17+C18</f>
        <v>30592.5</v>
      </c>
    </row>
    <row r="17" ht="24" customHeight="1" spans="1:3">
      <c r="A17" s="46" t="s">
        <v>1574</v>
      </c>
      <c r="B17" s="48">
        <v>22762.5</v>
      </c>
      <c r="C17" s="48">
        <v>22762.5</v>
      </c>
    </row>
    <row r="18" ht="24" customHeight="1" spans="1:3">
      <c r="A18" s="46" t="s">
        <v>1575</v>
      </c>
      <c r="B18" s="48">
        <v>7830</v>
      </c>
      <c r="C18" s="48">
        <v>7830</v>
      </c>
    </row>
    <row r="19" ht="24" customHeight="1" spans="1:3">
      <c r="A19" s="44" t="s">
        <v>1576</v>
      </c>
      <c r="B19" s="48">
        <f>B20+B21</f>
        <v>14610.3986</v>
      </c>
      <c r="C19" s="48">
        <f>C20+C21</f>
        <v>14610.3986</v>
      </c>
    </row>
    <row r="20" ht="24" customHeight="1" spans="1:3">
      <c r="A20" s="46" t="s">
        <v>1577</v>
      </c>
      <c r="B20" s="48">
        <v>6780.3986</v>
      </c>
      <c r="C20" s="48">
        <v>6780.3986</v>
      </c>
    </row>
    <row r="21" ht="24" customHeight="1" spans="1:3">
      <c r="A21" s="46" t="s">
        <v>1578</v>
      </c>
      <c r="B21" s="48">
        <v>7830</v>
      </c>
      <c r="C21" s="48">
        <v>7830</v>
      </c>
    </row>
    <row r="22" ht="24" customHeight="1" spans="1:3">
      <c r="A22" s="44" t="s">
        <v>1579</v>
      </c>
      <c r="B22" s="49">
        <f>B23+B24</f>
        <v>595903</v>
      </c>
      <c r="C22" s="49">
        <f>C23+C24</f>
        <v>595903</v>
      </c>
    </row>
    <row r="23" ht="24" customHeight="1" spans="1:3">
      <c r="A23" s="46" t="s">
        <v>1565</v>
      </c>
      <c r="B23" s="49">
        <v>192031</v>
      </c>
      <c r="C23" s="49">
        <v>192031</v>
      </c>
    </row>
    <row r="24" ht="24" customHeight="1" spans="1:3">
      <c r="A24" s="46" t="s">
        <v>1566</v>
      </c>
      <c r="B24" s="49">
        <v>403872</v>
      </c>
      <c r="C24" s="49">
        <v>403872</v>
      </c>
    </row>
    <row r="25" ht="24" customHeight="1" spans="1:3">
      <c r="A25" s="44" t="s">
        <v>1580</v>
      </c>
      <c r="B25" s="48">
        <v>628883</v>
      </c>
      <c r="C25" s="48">
        <v>628883</v>
      </c>
    </row>
    <row r="26" ht="24" customHeight="1" spans="1:3">
      <c r="A26" s="46" t="s">
        <v>1565</v>
      </c>
      <c r="B26" s="45">
        <v>200132</v>
      </c>
      <c r="C26" s="50">
        <v>200132</v>
      </c>
    </row>
    <row r="27" ht="24" customHeight="1" spans="1:3">
      <c r="A27" s="46" t="s">
        <v>1566</v>
      </c>
      <c r="B27" s="45">
        <v>428751</v>
      </c>
      <c r="C27" s="50">
        <v>428751</v>
      </c>
    </row>
    <row r="28" ht="24" customHeight="1" spans="1:3">
      <c r="A28" s="44" t="s">
        <v>1581</v>
      </c>
      <c r="B28" s="49"/>
      <c r="C28" s="49"/>
    </row>
    <row r="29" ht="24" customHeight="1" spans="1:3">
      <c r="A29" s="46" t="s">
        <v>1582</v>
      </c>
      <c r="B29" s="49" t="s">
        <v>1583</v>
      </c>
      <c r="C29" s="49"/>
    </row>
    <row r="30" ht="24" customHeight="1" spans="1:3">
      <c r="A30" s="46" t="s">
        <v>1584</v>
      </c>
      <c r="B30" s="16" t="s">
        <v>1585</v>
      </c>
      <c r="C30" s="49"/>
    </row>
    <row r="31" ht="65" customHeight="1" spans="1:3">
      <c r="A31" s="26" t="s">
        <v>1586</v>
      </c>
      <c r="B31" s="26"/>
      <c r="C31" s="26"/>
    </row>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sheetData>
  <mergeCells count="2">
    <mergeCell ref="A2:C2"/>
    <mergeCell ref="A31:C31"/>
  </mergeCells>
  <printOptions horizontalCentered="1"/>
  <pageMargins left="0.590277777777778" right="0.590277777777778" top="0.393055555555556" bottom="0.590277777777778" header="0.590277777777778" footer="0.393055555555556"/>
  <pageSetup paperSize="9" scale="94" firstPageNumber="0" orientation="portrait" blackAndWhite="1" useFirstPageNumber="1"/>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0"/>
  <sheetViews>
    <sheetView showZeros="0" view="pageBreakPreview" zoomScaleNormal="100" workbookViewId="0">
      <selection activeCell="B12" sqref="A7:B12"/>
    </sheetView>
  </sheetViews>
  <sheetFormatPr defaultColWidth="9" defaultRowHeight="13.5"/>
  <cols>
    <col min="1" max="1" width="60.6333333333333" style="9" customWidth="1"/>
    <col min="2" max="2" width="28.0833333333333" style="9" customWidth="1"/>
    <col min="3" max="16384" width="9" style="9"/>
  </cols>
  <sheetData>
    <row r="1" s="1" customFormat="1" ht="24" customHeight="1" spans="1:1">
      <c r="A1" s="1" t="s">
        <v>1587</v>
      </c>
    </row>
    <row r="2" s="27" customFormat="1" ht="42" customHeight="1" spans="1:2">
      <c r="A2" s="30" t="s">
        <v>1588</v>
      </c>
      <c r="B2" s="30"/>
    </row>
    <row r="3" s="28" customFormat="1" ht="27" customHeight="1" spans="2:2">
      <c r="B3" s="28" t="s">
        <v>69</v>
      </c>
    </row>
    <row r="4" s="29" customFormat="1" ht="30" customHeight="1" spans="1:2">
      <c r="A4" s="31" t="s">
        <v>1333</v>
      </c>
      <c r="B4" s="31" t="s">
        <v>1563</v>
      </c>
    </row>
    <row r="5" ht="30" customHeight="1" spans="1:2">
      <c r="A5" s="32" t="s">
        <v>1589</v>
      </c>
      <c r="B5" s="33">
        <v>171200</v>
      </c>
    </row>
    <row r="6" ht="30" customHeight="1" spans="1:2">
      <c r="A6" s="32" t="s">
        <v>1590</v>
      </c>
      <c r="B6" s="33">
        <v>171200</v>
      </c>
    </row>
    <row r="7" ht="30" customHeight="1" spans="1:2">
      <c r="A7" s="34" t="s">
        <v>1591</v>
      </c>
      <c r="B7" s="19"/>
    </row>
    <row r="8" ht="30" customHeight="1" spans="1:2">
      <c r="A8" s="35" t="s">
        <v>1592</v>
      </c>
      <c r="B8" s="19">
        <v>7830</v>
      </c>
    </row>
    <row r="9" ht="30" customHeight="1" spans="1:2">
      <c r="A9" s="35" t="s">
        <v>1593</v>
      </c>
      <c r="B9" s="19">
        <v>9429.0394</v>
      </c>
    </row>
    <row r="10" ht="30" customHeight="1" spans="1:2">
      <c r="A10" s="34" t="s">
        <v>1594</v>
      </c>
      <c r="B10" s="19"/>
    </row>
    <row r="11" ht="30" customHeight="1" spans="1:2">
      <c r="A11" s="34" t="s">
        <v>1595</v>
      </c>
      <c r="B11" s="19"/>
    </row>
    <row r="12" ht="30" customHeight="1" spans="1:2">
      <c r="A12" s="34" t="s">
        <v>1596</v>
      </c>
      <c r="B12" s="36"/>
    </row>
    <row r="13" s="6" customFormat="1" ht="82" customHeight="1" spans="1:9">
      <c r="A13" s="26" t="s">
        <v>1597</v>
      </c>
      <c r="B13" s="26"/>
      <c r="C13" s="37"/>
      <c r="D13" s="37"/>
      <c r="E13" s="37"/>
      <c r="F13" s="37"/>
      <c r="G13" s="37"/>
      <c r="H13" s="37"/>
      <c r="I13" s="37"/>
    </row>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sheetData>
  <mergeCells count="2">
    <mergeCell ref="A2:B2"/>
    <mergeCell ref="A13:B13"/>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15"/>
  <sheetViews>
    <sheetView showZeros="0" view="pageBreakPreview" zoomScaleNormal="100" workbookViewId="0">
      <pane xSplit="2" ySplit="4" topLeftCell="C17" activePane="bottomRight" state="frozen"/>
      <selection/>
      <selection pane="topRight"/>
      <selection pane="bottomLeft"/>
      <selection pane="bottomRight" activeCell="M23" sqref="M23"/>
    </sheetView>
  </sheetViews>
  <sheetFormatPr defaultColWidth="9" defaultRowHeight="13.5" outlineLevelCol="7"/>
  <cols>
    <col min="1" max="1" width="10.6333333333333" style="7" customWidth="1"/>
    <col min="2" max="2" width="12.8166666666667" style="8" customWidth="1"/>
    <col min="3" max="3" width="20" style="7" customWidth="1"/>
    <col min="4" max="7" width="13" style="7" customWidth="1"/>
    <col min="8" max="8" width="14.8166666666667" style="7" customWidth="1"/>
    <col min="9" max="16384" width="9" style="9"/>
  </cols>
  <sheetData>
    <row r="1" s="1" customFormat="1" ht="24" customHeight="1" spans="1:1">
      <c r="A1" s="1" t="s">
        <v>1598</v>
      </c>
    </row>
    <row r="2" s="2" customFormat="1" ht="42" customHeight="1" spans="1:8">
      <c r="A2" s="10" t="s">
        <v>1599</v>
      </c>
      <c r="B2" s="10"/>
      <c r="C2" s="10"/>
      <c r="D2" s="10"/>
      <c r="E2" s="10"/>
      <c r="F2" s="10"/>
      <c r="G2" s="10"/>
      <c r="H2" s="10"/>
    </row>
    <row r="3" s="3" customFormat="1" ht="27" customHeight="1" spans="2:8">
      <c r="B3" s="11"/>
      <c r="C3" s="11"/>
      <c r="D3" s="11"/>
      <c r="E3" s="11"/>
      <c r="F3" s="11"/>
      <c r="G3" s="12"/>
      <c r="H3" s="12" t="s">
        <v>69</v>
      </c>
    </row>
    <row r="4" s="4" customFormat="1" ht="30" customHeight="1" spans="1:8">
      <c r="A4" s="13" t="s">
        <v>1600</v>
      </c>
      <c r="B4" s="14" t="s">
        <v>1601</v>
      </c>
      <c r="C4" s="14" t="s">
        <v>1602</v>
      </c>
      <c r="D4" s="14" t="s">
        <v>1603</v>
      </c>
      <c r="E4" s="14" t="s">
        <v>1604</v>
      </c>
      <c r="F4" s="14" t="s">
        <v>1605</v>
      </c>
      <c r="G4" s="14" t="s">
        <v>1606</v>
      </c>
      <c r="H4" s="14" t="s">
        <v>1607</v>
      </c>
    </row>
    <row r="5" s="5" customFormat="1" ht="54" customHeight="1" spans="1:8">
      <c r="A5" s="15" t="s">
        <v>1608</v>
      </c>
      <c r="B5" s="16" t="s">
        <v>1609</v>
      </c>
      <c r="C5" s="17" t="s">
        <v>1610</v>
      </c>
      <c r="D5" s="18" t="s">
        <v>1611</v>
      </c>
      <c r="E5" s="18" t="str">
        <f>VLOOKUP(B5,[80]Sheet2!$E:$BZ,74,FALSE)</f>
        <v>达州市通川区投资有限公司</v>
      </c>
      <c r="F5" s="19" t="s">
        <v>1612</v>
      </c>
      <c r="G5" s="20">
        <v>4900</v>
      </c>
      <c r="H5" s="17" t="s">
        <v>1613</v>
      </c>
    </row>
    <row r="6" s="5" customFormat="1" ht="62" customHeight="1" spans="1:8">
      <c r="A6" s="15" t="s">
        <v>1608</v>
      </c>
      <c r="B6" s="16" t="s">
        <v>1614</v>
      </c>
      <c r="C6" s="17" t="s">
        <v>1610</v>
      </c>
      <c r="D6" s="18" t="s">
        <v>1615</v>
      </c>
      <c r="E6" s="18" t="str">
        <f>VLOOKUP(B6,[80]Sheet2!$E:$BZ,74,FALSE)</f>
        <v>达州市通川区投资有限公司</v>
      </c>
      <c r="F6" s="19" t="s">
        <v>1612</v>
      </c>
      <c r="G6" s="20">
        <v>20800</v>
      </c>
      <c r="H6" s="17" t="s">
        <v>1613</v>
      </c>
    </row>
    <row r="7" s="5" customFormat="1" ht="54" customHeight="1" spans="1:8">
      <c r="A7" s="15" t="s">
        <v>1608</v>
      </c>
      <c r="B7" s="16" t="s">
        <v>1616</v>
      </c>
      <c r="C7" s="17" t="s">
        <v>1617</v>
      </c>
      <c r="D7" s="18" t="s">
        <v>1618</v>
      </c>
      <c r="E7" s="18" t="str">
        <f>VLOOKUP(B7,[80]Sheet2!$E:$BZ,74,FALSE)</f>
        <v>通川区水利局</v>
      </c>
      <c r="F7" s="19" t="s">
        <v>1612</v>
      </c>
      <c r="G7" s="20">
        <v>3000</v>
      </c>
      <c r="H7" s="17" t="s">
        <v>1613</v>
      </c>
    </row>
    <row r="8" s="5" customFormat="1" ht="54" customHeight="1" spans="1:8">
      <c r="A8" s="15" t="s">
        <v>1608</v>
      </c>
      <c r="B8" s="16" t="s">
        <v>1619</v>
      </c>
      <c r="C8" s="17" t="s">
        <v>1620</v>
      </c>
      <c r="D8" s="18" t="s">
        <v>1615</v>
      </c>
      <c r="E8" s="18" t="str">
        <f>VLOOKUP(B8,[80]Sheet2!$E:$BZ,74,FALSE)</f>
        <v>达州市通川区投资有限公司</v>
      </c>
      <c r="F8" s="19" t="s">
        <v>1612</v>
      </c>
      <c r="G8" s="20">
        <v>22500</v>
      </c>
      <c r="H8" s="17" t="s">
        <v>1613</v>
      </c>
    </row>
    <row r="9" s="5" customFormat="1" ht="54" customHeight="1" spans="1:8">
      <c r="A9" s="15" t="s">
        <v>1608</v>
      </c>
      <c r="B9" s="16" t="s">
        <v>1621</v>
      </c>
      <c r="C9" s="17" t="s">
        <v>1622</v>
      </c>
      <c r="D9" s="16" t="s">
        <v>1623</v>
      </c>
      <c r="E9" s="18" t="s">
        <v>1624</v>
      </c>
      <c r="F9" s="19" t="s">
        <v>1612</v>
      </c>
      <c r="G9" s="20">
        <v>9000</v>
      </c>
      <c r="H9" s="17" t="s">
        <v>1613</v>
      </c>
    </row>
    <row r="10" s="5" customFormat="1" ht="54" customHeight="1" spans="1:8">
      <c r="A10" s="15" t="s">
        <v>1608</v>
      </c>
      <c r="B10" s="16" t="s">
        <v>1625</v>
      </c>
      <c r="C10" s="17" t="s">
        <v>1626</v>
      </c>
      <c r="D10" s="16" t="s">
        <v>1627</v>
      </c>
      <c r="E10" s="18" t="str">
        <f>VLOOKUP(B10,[80]Sheet2!$E:$BZ,74,FALSE)</f>
        <v>达州市金地工业发展有限责任公司</v>
      </c>
      <c r="F10" s="19" t="s">
        <v>1612</v>
      </c>
      <c r="G10" s="20">
        <v>11000</v>
      </c>
      <c r="H10" s="17" t="s">
        <v>1613</v>
      </c>
    </row>
    <row r="11" s="6" customFormat="1" ht="54" customHeight="1" spans="1:8">
      <c r="A11" s="15" t="s">
        <v>1608</v>
      </c>
      <c r="B11" s="21" t="s">
        <v>1628</v>
      </c>
      <c r="C11" s="17" t="s">
        <v>1610</v>
      </c>
      <c r="D11" s="16" t="s">
        <v>1627</v>
      </c>
      <c r="E11" s="18" t="s">
        <v>1615</v>
      </c>
      <c r="F11" s="19" t="s">
        <v>1612</v>
      </c>
      <c r="G11" s="22">
        <v>23600</v>
      </c>
      <c r="H11" s="17" t="s">
        <v>1629</v>
      </c>
    </row>
    <row r="12" s="6" customFormat="1" ht="54" customHeight="1" spans="1:8">
      <c r="A12" s="15" t="s">
        <v>1608</v>
      </c>
      <c r="B12" s="21" t="s">
        <v>1614</v>
      </c>
      <c r="C12" s="17" t="s">
        <v>1610</v>
      </c>
      <c r="D12" s="18" t="s">
        <v>1615</v>
      </c>
      <c r="E12" s="18" t="str">
        <f>VLOOKUP(B12,[80]Sheet2!$E:$BZ,74,FALSE)</f>
        <v>达州市通川区投资有限公司</v>
      </c>
      <c r="F12" s="19" t="s">
        <v>1612</v>
      </c>
      <c r="G12" s="22">
        <v>24200</v>
      </c>
      <c r="H12" s="17" t="s">
        <v>1629</v>
      </c>
    </row>
    <row r="13" s="6" customFormat="1" ht="54" customHeight="1" spans="1:8">
      <c r="A13" s="15" t="s">
        <v>1608</v>
      </c>
      <c r="B13" s="21" t="s">
        <v>1630</v>
      </c>
      <c r="C13" s="17" t="s">
        <v>1631</v>
      </c>
      <c r="D13" s="21" t="s">
        <v>1632</v>
      </c>
      <c r="E13" s="18" t="str">
        <f>VLOOKUP(B13,[80]Sheet2!$E:$BZ,74,FALSE)</f>
        <v>达州市通川生态环境局</v>
      </c>
      <c r="F13" s="19" t="s">
        <v>1612</v>
      </c>
      <c r="G13" s="22">
        <v>4000</v>
      </c>
      <c r="H13" s="17" t="s">
        <v>1629</v>
      </c>
    </row>
    <row r="14" s="6" customFormat="1" ht="54" customHeight="1" spans="1:8">
      <c r="A14" s="15" t="s">
        <v>1608</v>
      </c>
      <c r="B14" s="21" t="s">
        <v>1633</v>
      </c>
      <c r="C14" s="17" t="s">
        <v>1634</v>
      </c>
      <c r="D14" s="21" t="s">
        <v>1627</v>
      </c>
      <c r="E14" s="18" t="s">
        <v>1635</v>
      </c>
      <c r="F14" s="19" t="s">
        <v>1612</v>
      </c>
      <c r="G14" s="22">
        <v>10000</v>
      </c>
      <c r="H14" s="17" t="s">
        <v>1629</v>
      </c>
    </row>
    <row r="15" s="6" customFormat="1" ht="54" customHeight="1" spans="1:8">
      <c r="A15" s="15" t="s">
        <v>1608</v>
      </c>
      <c r="B15" s="21" t="s">
        <v>1636</v>
      </c>
      <c r="C15" s="17" t="s">
        <v>1637</v>
      </c>
      <c r="D15" s="21" t="s">
        <v>1638</v>
      </c>
      <c r="E15" s="18" t="s">
        <v>1639</v>
      </c>
      <c r="F15" s="19" t="s">
        <v>1612</v>
      </c>
      <c r="G15" s="22">
        <v>440</v>
      </c>
      <c r="H15" s="17" t="s">
        <v>1629</v>
      </c>
    </row>
    <row r="16" s="6" customFormat="1" ht="54" customHeight="1" spans="1:8">
      <c r="A16" s="15" t="s">
        <v>1608</v>
      </c>
      <c r="B16" s="21" t="s">
        <v>1636</v>
      </c>
      <c r="C16" s="17" t="s">
        <v>1637</v>
      </c>
      <c r="D16" s="21" t="s">
        <v>1638</v>
      </c>
      <c r="E16" s="18" t="s">
        <v>1639</v>
      </c>
      <c r="F16" s="19" t="s">
        <v>1612</v>
      </c>
      <c r="G16" s="22">
        <v>440</v>
      </c>
      <c r="H16" s="17" t="s">
        <v>1629</v>
      </c>
    </row>
    <row r="17" s="6" customFormat="1" ht="54" customHeight="1" spans="1:8">
      <c r="A17" s="15" t="s">
        <v>1608</v>
      </c>
      <c r="B17" s="21" t="s">
        <v>1636</v>
      </c>
      <c r="C17" s="17" t="s">
        <v>1637</v>
      </c>
      <c r="D17" s="21" t="s">
        <v>1638</v>
      </c>
      <c r="E17" s="18" t="s">
        <v>1639</v>
      </c>
      <c r="F17" s="19" t="s">
        <v>1612</v>
      </c>
      <c r="G17" s="22">
        <v>440</v>
      </c>
      <c r="H17" s="17" t="s">
        <v>1629</v>
      </c>
    </row>
    <row r="18" s="6" customFormat="1" ht="54" customHeight="1" spans="1:8">
      <c r="A18" s="15" t="s">
        <v>1608</v>
      </c>
      <c r="B18" s="21" t="s">
        <v>1636</v>
      </c>
      <c r="C18" s="17" t="s">
        <v>1637</v>
      </c>
      <c r="D18" s="21" t="s">
        <v>1638</v>
      </c>
      <c r="E18" s="18" t="s">
        <v>1639</v>
      </c>
      <c r="F18" s="19" t="s">
        <v>1612</v>
      </c>
      <c r="G18" s="22">
        <v>440</v>
      </c>
      <c r="H18" s="17" t="s">
        <v>1629</v>
      </c>
    </row>
    <row r="19" s="6" customFormat="1" ht="54" customHeight="1" spans="1:8">
      <c r="A19" s="15" t="s">
        <v>1608</v>
      </c>
      <c r="B19" s="21" t="s">
        <v>1636</v>
      </c>
      <c r="C19" s="17" t="s">
        <v>1637</v>
      </c>
      <c r="D19" s="21" t="s">
        <v>1638</v>
      </c>
      <c r="E19" s="18" t="s">
        <v>1639</v>
      </c>
      <c r="F19" s="19" t="s">
        <v>1612</v>
      </c>
      <c r="G19" s="22">
        <v>440</v>
      </c>
      <c r="H19" s="17" t="s">
        <v>1629</v>
      </c>
    </row>
    <row r="20" s="6" customFormat="1" ht="54" customHeight="1" spans="1:8">
      <c r="A20" s="15" t="s">
        <v>1608</v>
      </c>
      <c r="B20" s="21" t="s">
        <v>1636</v>
      </c>
      <c r="C20" s="17" t="s">
        <v>1637</v>
      </c>
      <c r="D20" s="21" t="s">
        <v>1638</v>
      </c>
      <c r="E20" s="18" t="s">
        <v>1639</v>
      </c>
      <c r="F20" s="19" t="s">
        <v>1612</v>
      </c>
      <c r="G20" s="22">
        <v>440</v>
      </c>
      <c r="H20" s="17" t="s">
        <v>1629</v>
      </c>
    </row>
    <row r="21" s="6" customFormat="1" ht="54" customHeight="1" spans="1:8">
      <c r="A21" s="15" t="s">
        <v>1608</v>
      </c>
      <c r="B21" s="21" t="s">
        <v>1636</v>
      </c>
      <c r="C21" s="17" t="s">
        <v>1637</v>
      </c>
      <c r="D21" s="21" t="s">
        <v>1638</v>
      </c>
      <c r="E21" s="18" t="s">
        <v>1639</v>
      </c>
      <c r="F21" s="19" t="s">
        <v>1612</v>
      </c>
      <c r="G21" s="22">
        <v>440</v>
      </c>
      <c r="H21" s="17" t="s">
        <v>1629</v>
      </c>
    </row>
    <row r="22" s="6" customFormat="1" ht="54" customHeight="1" spans="1:8">
      <c r="A22" s="15" t="s">
        <v>1608</v>
      </c>
      <c r="B22" s="21" t="s">
        <v>1636</v>
      </c>
      <c r="C22" s="17" t="s">
        <v>1637</v>
      </c>
      <c r="D22" s="21" t="s">
        <v>1638</v>
      </c>
      <c r="E22" s="18" t="s">
        <v>1639</v>
      </c>
      <c r="F22" s="19" t="s">
        <v>1612</v>
      </c>
      <c r="G22" s="22">
        <v>440</v>
      </c>
      <c r="H22" s="17" t="s">
        <v>1629</v>
      </c>
    </row>
    <row r="23" s="6" customFormat="1" ht="54" customHeight="1" spans="1:8">
      <c r="A23" s="15" t="s">
        <v>1608</v>
      </c>
      <c r="B23" s="21" t="s">
        <v>1640</v>
      </c>
      <c r="C23" s="17" t="s">
        <v>1641</v>
      </c>
      <c r="D23" s="18" t="s">
        <v>1618</v>
      </c>
      <c r="E23" s="18" t="str">
        <f>VLOOKUP(B23,[80]Sheet2!$E:$BZ,74,FALSE)</f>
        <v>达州市通川区水务局</v>
      </c>
      <c r="F23" s="19" t="s">
        <v>1612</v>
      </c>
      <c r="G23" s="22">
        <v>12200</v>
      </c>
      <c r="H23" s="17" t="s">
        <v>1629</v>
      </c>
    </row>
    <row r="24" s="6" customFormat="1" ht="54" customHeight="1" spans="1:8">
      <c r="A24" s="15" t="s">
        <v>1608</v>
      </c>
      <c r="B24" s="21" t="s">
        <v>1642</v>
      </c>
      <c r="C24" s="17" t="s">
        <v>1643</v>
      </c>
      <c r="D24" s="18" t="s">
        <v>1644</v>
      </c>
      <c r="E24" s="18" t="str">
        <f>VLOOKUP(B24,[80]Sheet2!$E:$BZ,74,FALSE)</f>
        <v>达州市通川区中医院</v>
      </c>
      <c r="F24" s="19" t="s">
        <v>1612</v>
      </c>
      <c r="G24" s="22">
        <v>9000</v>
      </c>
      <c r="H24" s="17" t="s">
        <v>1629</v>
      </c>
    </row>
    <row r="25" s="6" customFormat="1" ht="54" customHeight="1" spans="1:8">
      <c r="A25" s="15" t="s">
        <v>1608</v>
      </c>
      <c r="B25" s="21" t="s">
        <v>1636</v>
      </c>
      <c r="C25" s="17" t="s">
        <v>1637</v>
      </c>
      <c r="D25" s="21" t="s">
        <v>1638</v>
      </c>
      <c r="E25" s="18" t="s">
        <v>1639</v>
      </c>
      <c r="F25" s="19" t="s">
        <v>1612</v>
      </c>
      <c r="G25" s="22">
        <v>440</v>
      </c>
      <c r="H25" s="17" t="s">
        <v>1629</v>
      </c>
    </row>
    <row r="26" s="6" customFormat="1" ht="54" customHeight="1" spans="1:8">
      <c r="A26" s="15" t="s">
        <v>1608</v>
      </c>
      <c r="B26" s="21" t="s">
        <v>1636</v>
      </c>
      <c r="C26" s="17" t="s">
        <v>1637</v>
      </c>
      <c r="D26" s="21" t="s">
        <v>1638</v>
      </c>
      <c r="E26" s="18" t="s">
        <v>1639</v>
      </c>
      <c r="F26" s="19" t="s">
        <v>1612</v>
      </c>
      <c r="G26" s="22">
        <v>440</v>
      </c>
      <c r="H26" s="17" t="s">
        <v>1629</v>
      </c>
    </row>
    <row r="27" s="6" customFormat="1" ht="54" customHeight="1" spans="1:8">
      <c r="A27" s="15" t="s">
        <v>1608</v>
      </c>
      <c r="B27" s="21" t="s">
        <v>1636</v>
      </c>
      <c r="C27" s="17" t="s">
        <v>1637</v>
      </c>
      <c r="D27" s="21" t="s">
        <v>1638</v>
      </c>
      <c r="E27" s="18" t="s">
        <v>1639</v>
      </c>
      <c r="F27" s="19" t="s">
        <v>1612</v>
      </c>
      <c r="G27" s="22">
        <v>440</v>
      </c>
      <c r="H27" s="17" t="s">
        <v>1629</v>
      </c>
    </row>
    <row r="28" s="6" customFormat="1" ht="54" customHeight="1" spans="1:8">
      <c r="A28" s="15" t="s">
        <v>1608</v>
      </c>
      <c r="B28" s="21" t="s">
        <v>1636</v>
      </c>
      <c r="C28" s="17" t="s">
        <v>1637</v>
      </c>
      <c r="D28" s="21" t="s">
        <v>1638</v>
      </c>
      <c r="E28" s="18" t="s">
        <v>1639</v>
      </c>
      <c r="F28" s="19" t="s">
        <v>1612</v>
      </c>
      <c r="G28" s="22">
        <v>440</v>
      </c>
      <c r="H28" s="17" t="s">
        <v>1629</v>
      </c>
    </row>
    <row r="29" s="6" customFormat="1" ht="54" customHeight="1" spans="1:8">
      <c r="A29" s="15" t="s">
        <v>1608</v>
      </c>
      <c r="B29" s="21" t="s">
        <v>1636</v>
      </c>
      <c r="C29" s="17" t="s">
        <v>1637</v>
      </c>
      <c r="D29" s="21" t="s">
        <v>1638</v>
      </c>
      <c r="E29" s="18" t="s">
        <v>1639</v>
      </c>
      <c r="F29" s="19" t="s">
        <v>1612</v>
      </c>
      <c r="G29" s="22">
        <v>440</v>
      </c>
      <c r="H29" s="17" t="s">
        <v>1629</v>
      </c>
    </row>
    <row r="30" s="6" customFormat="1" ht="54" customHeight="1" spans="1:8">
      <c r="A30" s="15" t="s">
        <v>1608</v>
      </c>
      <c r="B30" s="21" t="s">
        <v>1636</v>
      </c>
      <c r="C30" s="17" t="s">
        <v>1637</v>
      </c>
      <c r="D30" s="21" t="s">
        <v>1638</v>
      </c>
      <c r="E30" s="18" t="s">
        <v>1639</v>
      </c>
      <c r="F30" s="19" t="s">
        <v>1612</v>
      </c>
      <c r="G30" s="22">
        <v>440</v>
      </c>
      <c r="H30" s="17" t="s">
        <v>1629</v>
      </c>
    </row>
    <row r="31" s="6" customFormat="1" ht="54" customHeight="1" spans="1:8">
      <c r="A31" s="15" t="s">
        <v>1608</v>
      </c>
      <c r="B31" s="21" t="s">
        <v>1636</v>
      </c>
      <c r="C31" s="17" t="s">
        <v>1637</v>
      </c>
      <c r="D31" s="21" t="s">
        <v>1638</v>
      </c>
      <c r="E31" s="18" t="s">
        <v>1639</v>
      </c>
      <c r="F31" s="19" t="s">
        <v>1612</v>
      </c>
      <c r="G31" s="22">
        <v>440</v>
      </c>
      <c r="H31" s="17" t="s">
        <v>1629</v>
      </c>
    </row>
    <row r="32" s="6" customFormat="1" ht="54" customHeight="1" spans="1:8">
      <c r="A32" s="15" t="s">
        <v>1608</v>
      </c>
      <c r="B32" s="21" t="s">
        <v>1636</v>
      </c>
      <c r="C32" s="17" t="s">
        <v>1637</v>
      </c>
      <c r="D32" s="21" t="s">
        <v>1638</v>
      </c>
      <c r="E32" s="18" t="s">
        <v>1639</v>
      </c>
      <c r="F32" s="19" t="s">
        <v>1612</v>
      </c>
      <c r="G32" s="22">
        <v>440</v>
      </c>
      <c r="H32" s="17" t="s">
        <v>1629</v>
      </c>
    </row>
    <row r="33" s="6" customFormat="1" ht="54" customHeight="1" spans="1:8">
      <c r="A33" s="15" t="s">
        <v>1608</v>
      </c>
      <c r="B33" s="21" t="s">
        <v>1636</v>
      </c>
      <c r="C33" s="17" t="s">
        <v>1637</v>
      </c>
      <c r="D33" s="21" t="s">
        <v>1638</v>
      </c>
      <c r="E33" s="18" t="s">
        <v>1639</v>
      </c>
      <c r="F33" s="19" t="s">
        <v>1612</v>
      </c>
      <c r="G33" s="22">
        <v>440</v>
      </c>
      <c r="H33" s="17" t="s">
        <v>1629</v>
      </c>
    </row>
    <row r="34" s="6" customFormat="1" ht="54" customHeight="1" spans="1:8">
      <c r="A34" s="15" t="s">
        <v>1608</v>
      </c>
      <c r="B34" s="21" t="s">
        <v>1636</v>
      </c>
      <c r="C34" s="17" t="s">
        <v>1637</v>
      </c>
      <c r="D34" s="21" t="s">
        <v>1638</v>
      </c>
      <c r="E34" s="18" t="s">
        <v>1639</v>
      </c>
      <c r="F34" s="19" t="s">
        <v>1612</v>
      </c>
      <c r="G34" s="22">
        <v>440</v>
      </c>
      <c r="H34" s="17" t="s">
        <v>1629</v>
      </c>
    </row>
    <row r="35" s="6" customFormat="1" ht="54" customHeight="1" spans="1:8">
      <c r="A35" s="15" t="s">
        <v>1608</v>
      </c>
      <c r="B35" s="21" t="s">
        <v>1636</v>
      </c>
      <c r="C35" s="17" t="s">
        <v>1637</v>
      </c>
      <c r="D35" s="21" t="s">
        <v>1638</v>
      </c>
      <c r="E35" s="18" t="s">
        <v>1639</v>
      </c>
      <c r="F35" s="19" t="s">
        <v>1612</v>
      </c>
      <c r="G35" s="22">
        <v>440</v>
      </c>
      <c r="H35" s="17" t="s">
        <v>1629</v>
      </c>
    </row>
    <row r="36" s="6" customFormat="1" ht="54" customHeight="1" spans="1:8">
      <c r="A36" s="15" t="s">
        <v>1608</v>
      </c>
      <c r="B36" s="21" t="s">
        <v>1636</v>
      </c>
      <c r="C36" s="17" t="s">
        <v>1637</v>
      </c>
      <c r="D36" s="21" t="s">
        <v>1638</v>
      </c>
      <c r="E36" s="18" t="s">
        <v>1639</v>
      </c>
      <c r="F36" s="19" t="s">
        <v>1612</v>
      </c>
      <c r="G36" s="22">
        <v>440</v>
      </c>
      <c r="H36" s="17" t="s">
        <v>1629</v>
      </c>
    </row>
    <row r="37" s="6" customFormat="1" ht="54" customHeight="1" spans="1:8">
      <c r="A37" s="15" t="s">
        <v>1608</v>
      </c>
      <c r="B37" s="21" t="s">
        <v>1636</v>
      </c>
      <c r="C37" s="17" t="s">
        <v>1637</v>
      </c>
      <c r="D37" s="21" t="s">
        <v>1638</v>
      </c>
      <c r="E37" s="18" t="s">
        <v>1639</v>
      </c>
      <c r="F37" s="19" t="s">
        <v>1612</v>
      </c>
      <c r="G37" s="22">
        <v>440</v>
      </c>
      <c r="H37" s="17" t="s">
        <v>1629</v>
      </c>
    </row>
    <row r="38" s="6" customFormat="1" ht="54" customHeight="1" spans="1:8">
      <c r="A38" s="15" t="s">
        <v>1608</v>
      </c>
      <c r="B38" s="21" t="s">
        <v>1636</v>
      </c>
      <c r="C38" s="17" t="s">
        <v>1637</v>
      </c>
      <c r="D38" s="21" t="s">
        <v>1638</v>
      </c>
      <c r="E38" s="18" t="s">
        <v>1639</v>
      </c>
      <c r="F38" s="19" t="s">
        <v>1612</v>
      </c>
      <c r="G38" s="22">
        <v>440</v>
      </c>
      <c r="H38" s="17" t="s">
        <v>1629</v>
      </c>
    </row>
    <row r="39" s="6" customFormat="1" ht="54" customHeight="1" spans="1:8">
      <c r="A39" s="15" t="s">
        <v>1608</v>
      </c>
      <c r="B39" s="21" t="s">
        <v>1636</v>
      </c>
      <c r="C39" s="17" t="s">
        <v>1637</v>
      </c>
      <c r="D39" s="21" t="s">
        <v>1638</v>
      </c>
      <c r="E39" s="18" t="s">
        <v>1639</v>
      </c>
      <c r="F39" s="19" t="s">
        <v>1612</v>
      </c>
      <c r="G39" s="22">
        <v>440</v>
      </c>
      <c r="H39" s="17" t="s">
        <v>1629</v>
      </c>
    </row>
    <row r="40" s="6" customFormat="1" ht="54" customHeight="1" spans="1:8">
      <c r="A40" s="15" t="s">
        <v>1608</v>
      </c>
      <c r="B40" s="21" t="s">
        <v>1636</v>
      </c>
      <c r="C40" s="17" t="s">
        <v>1637</v>
      </c>
      <c r="D40" s="21" t="s">
        <v>1638</v>
      </c>
      <c r="E40" s="18" t="s">
        <v>1639</v>
      </c>
      <c r="F40" s="19" t="s">
        <v>1612</v>
      </c>
      <c r="G40" s="22">
        <v>440</v>
      </c>
      <c r="H40" s="17" t="s">
        <v>1629</v>
      </c>
    </row>
    <row r="41" s="6" customFormat="1" ht="54" customHeight="1" spans="1:8">
      <c r="A41" s="15" t="s">
        <v>1608</v>
      </c>
      <c r="B41" s="21" t="s">
        <v>1636</v>
      </c>
      <c r="C41" s="17" t="s">
        <v>1637</v>
      </c>
      <c r="D41" s="21" t="s">
        <v>1638</v>
      </c>
      <c r="E41" s="18" t="s">
        <v>1639</v>
      </c>
      <c r="F41" s="19" t="s">
        <v>1612</v>
      </c>
      <c r="G41" s="22">
        <v>440</v>
      </c>
      <c r="H41" s="17" t="s">
        <v>1629</v>
      </c>
    </row>
    <row r="42" s="6" customFormat="1" ht="54" customHeight="1" spans="1:8">
      <c r="A42" s="15" t="s">
        <v>1608</v>
      </c>
      <c r="B42" s="21" t="s">
        <v>1621</v>
      </c>
      <c r="C42" s="17" t="s">
        <v>1622</v>
      </c>
      <c r="D42" s="16" t="s">
        <v>1623</v>
      </c>
      <c r="E42" s="18" t="s">
        <v>1624</v>
      </c>
      <c r="F42" s="19" t="s">
        <v>1612</v>
      </c>
      <c r="G42" s="22">
        <v>6000</v>
      </c>
      <c r="H42" s="17" t="s">
        <v>1645</v>
      </c>
    </row>
    <row r="43" s="6" customFormat="1" ht="54" customHeight="1" spans="1:8">
      <c r="A43" s="15" t="s">
        <v>1608</v>
      </c>
      <c r="B43" s="23" t="s">
        <v>1646</v>
      </c>
      <c r="C43" s="23" t="s">
        <v>1647</v>
      </c>
      <c r="D43" s="24" t="s">
        <v>1648</v>
      </c>
      <c r="E43" s="24" t="s">
        <v>1648</v>
      </c>
      <c r="F43" s="21" t="s">
        <v>1649</v>
      </c>
      <c r="G43" s="22">
        <v>200</v>
      </c>
      <c r="H43" s="25" t="s">
        <v>1650</v>
      </c>
    </row>
    <row r="44" s="6" customFormat="1" ht="54" customHeight="1" spans="1:8">
      <c r="A44" s="15" t="s">
        <v>1608</v>
      </c>
      <c r="B44" s="23" t="s">
        <v>1651</v>
      </c>
      <c r="C44" s="23" t="s">
        <v>1652</v>
      </c>
      <c r="D44" s="24" t="s">
        <v>1653</v>
      </c>
      <c r="E44" s="24" t="s">
        <v>1653</v>
      </c>
      <c r="F44" s="21" t="s">
        <v>1649</v>
      </c>
      <c r="G44" s="22">
        <v>1000</v>
      </c>
      <c r="H44" s="25" t="s">
        <v>1650</v>
      </c>
    </row>
    <row r="45" s="6" customFormat="1" ht="54" customHeight="1" spans="1:8">
      <c r="A45" s="26" t="s">
        <v>1654</v>
      </c>
      <c r="B45" s="26"/>
      <c r="C45" s="26"/>
      <c r="D45" s="26"/>
      <c r="E45" s="26"/>
      <c r="F45" s="26"/>
      <c r="G45" s="26"/>
      <c r="H45" s="26"/>
    </row>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sheetData>
  <autoFilter ref="A4:H45">
    <extLst/>
  </autoFilter>
  <mergeCells count="2">
    <mergeCell ref="A2:H2"/>
    <mergeCell ref="A45:H45"/>
  </mergeCells>
  <printOptions horizontalCentered="1"/>
  <pageMargins left="0.590277777777778" right="0.590277777777778" top="0.393055555555556" bottom="0.590277777777778" header="0.590277777777778" footer="0.393055555555556"/>
  <pageSetup paperSize="9" scale="83" firstPageNumber="0" fitToHeight="0" orientation="portrait" blackAndWhite="1" useFirstPageNumber="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75"/>
  <sheetViews>
    <sheetView showZeros="0" view="pageBreakPreview" zoomScaleNormal="100" topLeftCell="A10" workbookViewId="0">
      <selection activeCell="P20" sqref="P20"/>
    </sheetView>
  </sheetViews>
  <sheetFormatPr defaultColWidth="9" defaultRowHeight="14.25" outlineLevelCol="6"/>
  <cols>
    <col min="1" max="1" width="36.6666666666667" style="533" customWidth="1"/>
    <col min="2" max="2" width="10.6666666666667" style="533" customWidth="1"/>
    <col min="3" max="3" width="36.6666666666667" style="533" customWidth="1"/>
    <col min="4" max="4" width="10.6666666666667" style="533" customWidth="1"/>
    <col min="5" max="16384" width="9" style="533"/>
  </cols>
  <sheetData>
    <row r="1" s="528" customFormat="1" ht="24" customHeight="1" spans="1:1">
      <c r="A1" s="534" t="s">
        <v>67</v>
      </c>
    </row>
    <row r="2" s="529" customFormat="1" ht="42" customHeight="1" spans="1:4">
      <c r="A2" s="535" t="s">
        <v>68</v>
      </c>
      <c r="B2" s="536"/>
      <c r="C2" s="536"/>
      <c r="D2" s="536"/>
    </row>
    <row r="3" s="530" customFormat="1" ht="27" customHeight="1" spans="2:4">
      <c r="B3" s="537"/>
      <c r="C3" s="537" t="s">
        <v>69</v>
      </c>
      <c r="D3" s="537"/>
    </row>
    <row r="4" s="531" customFormat="1" ht="30" customHeight="1" spans="1:4">
      <c r="A4" s="538" t="s">
        <v>70</v>
      </c>
      <c r="B4" s="539" t="s">
        <v>7</v>
      </c>
      <c r="C4" s="540" t="s">
        <v>71</v>
      </c>
      <c r="D4" s="540" t="s">
        <v>7</v>
      </c>
    </row>
    <row r="5" s="532" customFormat="1" ht="22.05" customHeight="1" spans="1:4">
      <c r="A5" s="541" t="s">
        <v>72</v>
      </c>
      <c r="B5" s="542">
        <v>143378</v>
      </c>
      <c r="C5" s="543" t="s">
        <v>73</v>
      </c>
      <c r="D5" s="542">
        <v>380910</v>
      </c>
    </row>
    <row r="6" s="532" customFormat="1" ht="22.05" customHeight="1" spans="1:4">
      <c r="A6" s="541" t="s">
        <v>74</v>
      </c>
      <c r="B6" s="542">
        <f>B7</f>
        <v>269750</v>
      </c>
      <c r="C6" s="543" t="s">
        <v>75</v>
      </c>
      <c r="D6" s="542"/>
    </row>
    <row r="7" s="532" customFormat="1" ht="22.05" customHeight="1" spans="1:4">
      <c r="A7" s="457" t="s">
        <v>76</v>
      </c>
      <c r="B7" s="544">
        <v>269750</v>
      </c>
      <c r="C7" s="457" t="s">
        <v>77</v>
      </c>
      <c r="D7" s="542">
        <v>42692</v>
      </c>
    </row>
    <row r="8" s="532" customFormat="1" ht="22.05" customHeight="1" spans="1:4">
      <c r="A8" s="462" t="s">
        <v>78</v>
      </c>
      <c r="B8" s="544">
        <v>188814</v>
      </c>
      <c r="C8" s="462" t="s">
        <v>79</v>
      </c>
      <c r="D8" s="542">
        <v>21500</v>
      </c>
    </row>
    <row r="9" s="532" customFormat="1" ht="22.05" customHeight="1" spans="1:4">
      <c r="A9" s="462" t="s">
        <v>80</v>
      </c>
      <c r="B9" s="544">
        <v>71781</v>
      </c>
      <c r="C9" s="462" t="s">
        <v>81</v>
      </c>
      <c r="D9" s="542">
        <v>21192</v>
      </c>
    </row>
    <row r="10" s="532" customFormat="1" ht="22.05" customHeight="1" spans="1:4">
      <c r="A10" s="457" t="s">
        <v>82</v>
      </c>
      <c r="B10" s="544"/>
      <c r="C10" s="457" t="s">
        <v>83</v>
      </c>
      <c r="D10" s="542"/>
    </row>
    <row r="11" s="532" customFormat="1" ht="22.05" customHeight="1" spans="1:4">
      <c r="A11" s="457" t="s">
        <v>84</v>
      </c>
      <c r="B11" s="544">
        <v>13340</v>
      </c>
      <c r="C11" s="457" t="s">
        <v>85</v>
      </c>
      <c r="D11" s="542"/>
    </row>
    <row r="12" s="532" customFormat="1" ht="22.05" customHeight="1" spans="1:4">
      <c r="A12" s="462" t="s">
        <v>86</v>
      </c>
      <c r="B12" s="544">
        <v>13000</v>
      </c>
      <c r="C12" s="462" t="s">
        <v>87</v>
      </c>
      <c r="D12" s="542"/>
    </row>
    <row r="13" s="532" customFormat="1" ht="22.05" customHeight="1" spans="1:4">
      <c r="A13" s="462" t="s">
        <v>88</v>
      </c>
      <c r="B13" s="544">
        <v>340</v>
      </c>
      <c r="C13" s="462" t="s">
        <v>89</v>
      </c>
      <c r="D13" s="542"/>
    </row>
    <row r="14" s="532" customFormat="1" ht="22.05" customHeight="1" spans="1:4">
      <c r="A14" s="462" t="s">
        <v>90</v>
      </c>
      <c r="B14" s="544"/>
      <c r="C14" s="462" t="s">
        <v>91</v>
      </c>
      <c r="D14" s="544"/>
    </row>
    <row r="15" s="532" customFormat="1" ht="22.05" customHeight="1" spans="1:4">
      <c r="A15" s="457" t="s">
        <v>92</v>
      </c>
      <c r="B15" s="544">
        <v>23962</v>
      </c>
      <c r="C15" s="462" t="s">
        <v>93</v>
      </c>
      <c r="D15" s="544"/>
    </row>
    <row r="16" s="532" customFormat="1" ht="22.05" customHeight="1" spans="1:7">
      <c r="A16" s="462" t="s">
        <v>94</v>
      </c>
      <c r="B16" s="544">
        <v>23962</v>
      </c>
      <c r="C16" s="457" t="s">
        <v>95</v>
      </c>
      <c r="D16" s="458"/>
      <c r="F16" s="460"/>
      <c r="G16" s="545"/>
    </row>
    <row r="17" s="532" customFormat="1" ht="22.05" customHeight="1" spans="1:7">
      <c r="A17" s="462" t="s">
        <v>96</v>
      </c>
      <c r="B17" s="544"/>
      <c r="C17" s="457" t="s">
        <v>97</v>
      </c>
      <c r="D17" s="459"/>
      <c r="F17" s="460"/>
      <c r="G17" s="545"/>
    </row>
    <row r="18" s="532" customFormat="1" ht="22.05" customHeight="1" spans="1:7">
      <c r="A18" s="462" t="s">
        <v>98</v>
      </c>
      <c r="B18" s="544"/>
      <c r="C18" s="457" t="s">
        <v>99</v>
      </c>
      <c r="D18" s="459"/>
      <c r="F18" s="460"/>
      <c r="G18" s="545"/>
    </row>
    <row r="19" s="532" customFormat="1" ht="22.05" customHeight="1" spans="1:7">
      <c r="A19" s="462" t="s">
        <v>100</v>
      </c>
      <c r="B19" s="544"/>
      <c r="C19" s="457" t="s">
        <v>101</v>
      </c>
      <c r="D19" s="459"/>
      <c r="F19" s="460"/>
      <c r="G19" s="545"/>
    </row>
    <row r="20" s="532" customFormat="1" ht="22.05" customHeight="1" spans="1:7">
      <c r="A20" s="457" t="s">
        <v>102</v>
      </c>
      <c r="B20" s="544"/>
      <c r="C20" s="465" t="s">
        <v>103</v>
      </c>
      <c r="D20" s="459">
        <v>22847</v>
      </c>
      <c r="F20" s="460"/>
      <c r="G20" s="545"/>
    </row>
    <row r="21" s="532" customFormat="1" ht="22.05" customHeight="1" spans="1:7">
      <c r="A21" s="462" t="s">
        <v>104</v>
      </c>
      <c r="B21" s="544"/>
      <c r="C21" s="457" t="s">
        <v>105</v>
      </c>
      <c r="D21" s="542">
        <v>22847</v>
      </c>
      <c r="F21" s="460"/>
      <c r="G21" s="545"/>
    </row>
    <row r="22" s="532" customFormat="1" ht="22.05" customHeight="1" spans="1:7">
      <c r="A22" s="462" t="s">
        <v>106</v>
      </c>
      <c r="B22" s="544"/>
      <c r="C22" s="462" t="s">
        <v>107</v>
      </c>
      <c r="D22" s="542">
        <v>22762</v>
      </c>
      <c r="F22" s="545"/>
      <c r="G22" s="545"/>
    </row>
    <row r="23" s="532" customFormat="1" ht="22.05" customHeight="1" spans="1:4">
      <c r="A23" s="462" t="s">
        <v>108</v>
      </c>
      <c r="B23" s="544"/>
      <c r="C23" s="462" t="s">
        <v>109</v>
      </c>
      <c r="D23" s="542">
        <v>85</v>
      </c>
    </row>
    <row r="24" s="532" customFormat="1" ht="22.05" customHeight="1" spans="1:4">
      <c r="A24" s="462" t="s">
        <v>110</v>
      </c>
      <c r="B24" s="544"/>
      <c r="C24" s="462" t="s">
        <v>111</v>
      </c>
      <c r="D24" s="542"/>
    </row>
    <row r="25" s="532" customFormat="1" ht="22.05" customHeight="1" spans="1:4">
      <c r="A25" s="457" t="s">
        <v>112</v>
      </c>
      <c r="B25" s="546">
        <v>15</v>
      </c>
      <c r="C25" s="547" t="s">
        <v>95</v>
      </c>
      <c r="D25" s="542">
        <v>901</v>
      </c>
    </row>
    <row r="26" s="532" customFormat="1" ht="22.05" customHeight="1" spans="1:4">
      <c r="A26" s="457" t="s">
        <v>113</v>
      </c>
      <c r="B26" s="548"/>
      <c r="C26" s="549"/>
      <c r="D26" s="542"/>
    </row>
    <row r="27" s="532" customFormat="1" ht="22.05" customHeight="1" spans="1:4">
      <c r="A27" s="457" t="s">
        <v>114</v>
      </c>
      <c r="B27" s="548"/>
      <c r="C27" s="549"/>
      <c r="D27" s="542"/>
    </row>
    <row r="28" s="532" customFormat="1" ht="22.05" customHeight="1" spans="1:4">
      <c r="A28" s="457" t="s">
        <v>115</v>
      </c>
      <c r="B28" s="548"/>
      <c r="C28" s="549"/>
      <c r="D28" s="542"/>
    </row>
    <row r="29" s="532" customFormat="1" ht="22.05" customHeight="1" spans="1:4">
      <c r="A29" s="468" t="s">
        <v>116</v>
      </c>
      <c r="B29" s="548"/>
      <c r="C29" s="549"/>
      <c r="D29" s="550"/>
    </row>
    <row r="30" s="532" customFormat="1" ht="22.05" customHeight="1" spans="1:4">
      <c r="A30" s="469"/>
      <c r="B30" s="542"/>
      <c r="C30" s="549"/>
      <c r="D30" s="550"/>
    </row>
    <row r="31" s="532" customFormat="1" ht="22.05" customHeight="1" spans="1:4">
      <c r="A31" s="551" t="s">
        <v>117</v>
      </c>
      <c r="B31" s="542">
        <f>B25+B15+B11+B6+B5</f>
        <v>450445</v>
      </c>
      <c r="C31" s="552" t="s">
        <v>118</v>
      </c>
      <c r="D31" s="553">
        <f>D5+D7+D20+D25</f>
        <v>447350</v>
      </c>
    </row>
    <row r="32" s="532" customFormat="1" ht="22.05" customHeight="1" spans="1:4">
      <c r="A32" s="550"/>
      <c r="B32" s="553"/>
      <c r="C32" s="554" t="s">
        <v>119</v>
      </c>
      <c r="D32" s="546">
        <f>B31-D31</f>
        <v>3095</v>
      </c>
    </row>
    <row r="33" s="532" customFormat="1" ht="22.05" customHeight="1" spans="1:4">
      <c r="A33" s="550"/>
      <c r="B33" s="550"/>
      <c r="C33" s="555" t="s">
        <v>120</v>
      </c>
      <c r="D33" s="546">
        <f>D32</f>
        <v>3095</v>
      </c>
    </row>
    <row r="34" s="532" customFormat="1" ht="24" customHeight="1"/>
    <row r="35" s="532" customFormat="1" ht="24" customHeight="1"/>
    <row r="36" s="532" customFormat="1" ht="24" customHeight="1"/>
    <row r="37" s="532" customFormat="1" ht="24" customHeight="1"/>
    <row r="38" s="532" customFormat="1" ht="24" customHeight="1"/>
    <row r="39" s="532" customFormat="1" ht="24" customHeight="1"/>
    <row r="40" s="532" customFormat="1" ht="24" customHeight="1"/>
    <row r="41" s="532" customFormat="1" ht="24" customHeight="1"/>
    <row r="42" s="532" customFormat="1" ht="24" customHeight="1"/>
    <row r="43" s="532" customFormat="1" ht="24" customHeight="1"/>
    <row r="44" s="532" customFormat="1" ht="24" customHeight="1"/>
    <row r="45" s="532" customFormat="1" ht="24" customHeight="1"/>
    <row r="46" s="532" customFormat="1" ht="24" customHeight="1"/>
    <row r="47" s="532" customFormat="1" ht="24" customHeight="1"/>
    <row r="48" s="532" customFormat="1" ht="24" customHeight="1"/>
    <row r="49" s="532" customFormat="1" ht="24" customHeight="1"/>
    <row r="50" s="532" customFormat="1" ht="24" customHeight="1"/>
    <row r="51" s="532" customFormat="1" ht="24" customHeight="1"/>
    <row r="52" s="532" customFormat="1" ht="24" customHeight="1"/>
    <row r="53" s="532" customFormat="1" ht="24" customHeight="1"/>
    <row r="54" s="532" customFormat="1" ht="24" customHeight="1"/>
    <row r="55" s="532" customFormat="1" ht="24" customHeight="1"/>
    <row r="56" s="532" customFormat="1" ht="24" customHeight="1"/>
    <row r="57" s="532" customFormat="1" ht="24" customHeight="1"/>
    <row r="58" s="532" customFormat="1" ht="24" customHeight="1"/>
    <row r="59" s="532" customFormat="1" ht="24" customHeight="1"/>
    <row r="60" s="532" customFormat="1" ht="24" customHeight="1"/>
    <row r="61" s="532" customFormat="1" ht="24" customHeight="1"/>
    <row r="62" s="532" customFormat="1" ht="24" customHeight="1"/>
    <row r="63" s="532" customFormat="1" ht="24" customHeight="1"/>
    <row r="64" s="532" customFormat="1" ht="24" customHeight="1"/>
    <row r="65" s="532" customFormat="1" ht="24" customHeight="1"/>
    <row r="66" s="532" customFormat="1" ht="24" customHeight="1"/>
    <row r="67" s="532" customFormat="1" ht="24" customHeight="1"/>
    <row r="68" s="532" customFormat="1" ht="24" customHeight="1"/>
    <row r="69" s="532" customFormat="1" ht="24" customHeight="1"/>
    <row r="70" s="532" customFormat="1" ht="24" customHeight="1"/>
    <row r="71" s="532" customFormat="1" ht="24" customHeight="1"/>
    <row r="72" s="532" customFormat="1" ht="24" customHeight="1"/>
    <row r="73" s="532" customFormat="1" ht="24" customHeight="1"/>
    <row r="74" s="532" customFormat="1" ht="24" customHeight="1"/>
    <row r="75" s="532" customFormat="1" ht="24" customHeight="1"/>
  </sheetData>
  <mergeCells count="2">
    <mergeCell ref="A2:D2"/>
    <mergeCell ref="C3:D3"/>
  </mergeCells>
  <printOptions horizontalCentered="1"/>
  <pageMargins left="0.590277777777778" right="0.590277777777778" top="0.393055555555556" bottom="0.590277777777778" header="0.590277777777778" footer="0.393055555555556"/>
  <pageSetup paperSize="9" scale="97" firstPageNumber="0" fitToHeight="0" orientation="portrait" blackAndWhite="1" useFirstPageNumber="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1"/>
  <sheetViews>
    <sheetView showGridLines="0" showZeros="0" view="pageBreakPreview" zoomScaleNormal="100" workbookViewId="0">
      <selection activeCell="P20" sqref="P20"/>
    </sheetView>
  </sheetViews>
  <sheetFormatPr defaultColWidth="9" defaultRowHeight="15" customHeight="1"/>
  <cols>
    <col min="1" max="1" width="40.6666666666667" style="509" customWidth="1"/>
    <col min="2" max="6" width="19.8833333333333" style="509" customWidth="1"/>
    <col min="7" max="16384" width="9" style="509"/>
  </cols>
  <sheetData>
    <row r="1" s="277" customFormat="1" ht="24" customHeight="1" spans="1:6">
      <c r="A1" s="284" t="s">
        <v>121</v>
      </c>
      <c r="B1" s="284"/>
      <c r="C1" s="284"/>
      <c r="D1" s="284"/>
      <c r="E1" s="284"/>
      <c r="F1" s="285"/>
    </row>
    <row r="2" s="503" customFormat="1" ht="42" customHeight="1" spans="1:6">
      <c r="A2" s="510" t="s">
        <v>2</v>
      </c>
      <c r="B2" s="510"/>
      <c r="C2" s="510"/>
      <c r="D2" s="510"/>
      <c r="E2" s="510"/>
      <c r="F2" s="510"/>
    </row>
    <row r="3" s="504" customFormat="1" ht="27" customHeight="1" spans="6:6">
      <c r="F3" s="511" t="s">
        <v>3</v>
      </c>
    </row>
    <row r="4" s="505" customFormat="1" ht="30" customHeight="1" spans="1:6">
      <c r="A4" s="253" t="s">
        <v>4</v>
      </c>
      <c r="B4" s="254" t="s">
        <v>5</v>
      </c>
      <c r="C4" s="255" t="s">
        <v>6</v>
      </c>
      <c r="D4" s="256" t="s">
        <v>7</v>
      </c>
      <c r="E4" s="257" t="s">
        <v>8</v>
      </c>
      <c r="F4" s="257" t="s">
        <v>9</v>
      </c>
    </row>
    <row r="5" s="505" customFormat="1" ht="24" customHeight="1" spans="1:6">
      <c r="A5" s="310" t="s">
        <v>10</v>
      </c>
      <c r="B5" s="310">
        <v>81939</v>
      </c>
      <c r="C5" s="310">
        <v>87106</v>
      </c>
      <c r="D5" s="512">
        <v>88157</v>
      </c>
      <c r="E5" s="513">
        <v>1.01206575896035</v>
      </c>
      <c r="F5" s="514">
        <v>1.19423183733185</v>
      </c>
    </row>
    <row r="6" s="506" customFormat="1" ht="24" customHeight="1" spans="1:7">
      <c r="A6" s="515" t="s">
        <v>11</v>
      </c>
      <c r="B6" s="515">
        <v>34345</v>
      </c>
      <c r="C6" s="515">
        <v>29623</v>
      </c>
      <c r="D6" s="516">
        <v>28182</v>
      </c>
      <c r="E6" s="517">
        <v>0.95135536576309</v>
      </c>
      <c r="F6" s="518">
        <v>0.906319343945972</v>
      </c>
      <c r="G6" s="506">
        <f>B6-'2021年达州市通川区一般公共预算收入决算表1'!B6</f>
        <v>0</v>
      </c>
    </row>
    <row r="7" s="506" customFormat="1" ht="24" customHeight="1" spans="1:6">
      <c r="A7" s="515" t="s">
        <v>12</v>
      </c>
      <c r="B7" s="515">
        <v>9300</v>
      </c>
      <c r="C7" s="515">
        <v>11371</v>
      </c>
      <c r="D7" s="516">
        <v>11396</v>
      </c>
      <c r="E7" s="517">
        <v>1.00219857532319</v>
      </c>
      <c r="F7" s="518">
        <v>1.35763640695735</v>
      </c>
    </row>
    <row r="8" s="506" customFormat="1" ht="24" customHeight="1" spans="1:6">
      <c r="A8" s="515" t="s">
        <v>13</v>
      </c>
      <c r="B8" s="515"/>
      <c r="C8" s="515"/>
      <c r="D8" s="516"/>
      <c r="E8" s="517">
        <v>0</v>
      </c>
      <c r="F8" s="518"/>
    </row>
    <row r="9" s="506" customFormat="1" ht="24" customHeight="1" spans="1:6">
      <c r="A9" s="515" t="s">
        <v>14</v>
      </c>
      <c r="B9" s="515">
        <v>2214</v>
      </c>
      <c r="C9" s="515">
        <v>3073</v>
      </c>
      <c r="D9" s="516">
        <v>2947</v>
      </c>
      <c r="E9" s="517">
        <v>0.958997722095672</v>
      </c>
      <c r="F9" s="518">
        <v>1.47793380140421</v>
      </c>
    </row>
    <row r="10" s="506" customFormat="1" ht="24" customHeight="1" spans="1:6">
      <c r="A10" s="515" t="s">
        <v>15</v>
      </c>
      <c r="B10" s="515">
        <v>145</v>
      </c>
      <c r="C10" s="515">
        <v>210</v>
      </c>
      <c r="D10" s="516">
        <v>188</v>
      </c>
      <c r="E10" s="517">
        <v>0.895238095238095</v>
      </c>
      <c r="F10" s="518">
        <v>1.45736434108527</v>
      </c>
    </row>
    <row r="11" s="506" customFormat="1" ht="24" customHeight="1" spans="1:6">
      <c r="A11" s="515" t="s">
        <v>16</v>
      </c>
      <c r="B11" s="515"/>
      <c r="C11" s="515"/>
      <c r="D11" s="516"/>
      <c r="E11" s="517">
        <v>0</v>
      </c>
      <c r="F11" s="518" t="e">
        <v>#DIV/0!</v>
      </c>
    </row>
    <row r="12" s="506" customFormat="1" ht="24" customHeight="1" spans="1:6">
      <c r="A12" s="515" t="s">
        <v>17</v>
      </c>
      <c r="B12" s="515">
        <v>2450</v>
      </c>
      <c r="C12" s="515">
        <v>2650</v>
      </c>
      <c r="D12" s="516">
        <v>2719</v>
      </c>
      <c r="E12" s="517">
        <v>1.02603773584906</v>
      </c>
      <c r="F12" s="518">
        <v>1.33743236596163</v>
      </c>
    </row>
    <row r="13" s="506" customFormat="1" ht="24" customHeight="1" spans="1:6">
      <c r="A13" s="515" t="s">
        <v>18</v>
      </c>
      <c r="B13" s="515">
        <v>2770</v>
      </c>
      <c r="C13" s="515">
        <v>2770</v>
      </c>
      <c r="D13" s="516">
        <v>2555</v>
      </c>
      <c r="E13" s="517">
        <v>0.922382671480144</v>
      </c>
      <c r="F13" s="518">
        <v>1.02159136345462</v>
      </c>
    </row>
    <row r="14" s="506" customFormat="1" ht="24" customHeight="1" spans="1:6">
      <c r="A14" s="515" t="s">
        <v>19</v>
      </c>
      <c r="B14" s="515">
        <v>2550</v>
      </c>
      <c r="C14" s="515">
        <v>4155</v>
      </c>
      <c r="D14" s="516">
        <v>4266</v>
      </c>
      <c r="E14" s="517">
        <v>1.02671480144404</v>
      </c>
      <c r="F14" s="518">
        <v>2.01416430594901</v>
      </c>
    </row>
    <row r="15" s="506" customFormat="1" ht="24" customHeight="1" spans="1:6">
      <c r="A15" s="515" t="s">
        <v>20</v>
      </c>
      <c r="B15" s="515">
        <v>8560</v>
      </c>
      <c r="C15" s="515">
        <v>11500</v>
      </c>
      <c r="D15" s="516">
        <v>10644</v>
      </c>
      <c r="E15" s="517">
        <v>0.925565217391304</v>
      </c>
      <c r="F15" s="518">
        <v>1.37947122861586</v>
      </c>
    </row>
    <row r="16" s="506" customFormat="1" ht="24" customHeight="1" spans="1:6">
      <c r="A16" s="515" t="s">
        <v>21</v>
      </c>
      <c r="B16" s="515">
        <v>2860</v>
      </c>
      <c r="C16" s="515">
        <v>3220</v>
      </c>
      <c r="D16" s="516">
        <v>3016</v>
      </c>
      <c r="E16" s="517">
        <v>0.936645962732919</v>
      </c>
      <c r="F16" s="518">
        <v>1.07984246330111</v>
      </c>
    </row>
    <row r="17" s="506" customFormat="1" ht="24" customHeight="1" spans="1:6">
      <c r="A17" s="515" t="s">
        <v>22</v>
      </c>
      <c r="B17" s="515">
        <v>1300</v>
      </c>
      <c r="C17" s="515">
        <v>2805</v>
      </c>
      <c r="D17" s="516">
        <v>2921</v>
      </c>
      <c r="E17" s="517">
        <v>1.04135472370766</v>
      </c>
      <c r="F17" s="518">
        <v>2.25385802469136</v>
      </c>
    </row>
    <row r="18" s="506" customFormat="1" ht="24" customHeight="1" spans="1:6">
      <c r="A18" s="515" t="s">
        <v>23</v>
      </c>
      <c r="B18" s="515">
        <v>14920</v>
      </c>
      <c r="C18" s="515">
        <v>15200</v>
      </c>
      <c r="D18" s="516">
        <v>19027</v>
      </c>
      <c r="E18" s="517">
        <v>1.25177631578947</v>
      </c>
      <c r="F18" s="518">
        <v>1.41601547964575</v>
      </c>
    </row>
    <row r="19" s="506" customFormat="1" ht="24" customHeight="1" spans="1:6">
      <c r="A19" s="515" t="s">
        <v>24</v>
      </c>
      <c r="B19" s="515"/>
      <c r="C19" s="515"/>
      <c r="D19" s="516"/>
      <c r="E19" s="517">
        <v>0</v>
      </c>
      <c r="F19" s="518"/>
    </row>
    <row r="20" s="506" customFormat="1" ht="24" customHeight="1" spans="1:10">
      <c r="A20" s="515" t="s">
        <v>25</v>
      </c>
      <c r="B20" s="515">
        <v>510</v>
      </c>
      <c r="C20" s="515">
        <v>550</v>
      </c>
      <c r="D20" s="516">
        <v>317</v>
      </c>
      <c r="E20" s="517">
        <v>0.576363636363636</v>
      </c>
      <c r="F20" s="518">
        <v>1.05666666666667</v>
      </c>
      <c r="J20" s="527"/>
    </row>
    <row r="21" s="506" customFormat="1" ht="24" customHeight="1" spans="1:6">
      <c r="A21" s="515" t="s">
        <v>26</v>
      </c>
      <c r="B21" s="515">
        <v>15</v>
      </c>
      <c r="C21" s="515">
        <v>-21</v>
      </c>
      <c r="D21" s="516">
        <v>-21</v>
      </c>
      <c r="E21" s="517">
        <v>1</v>
      </c>
      <c r="F21" s="518">
        <v>-1.61538461538462</v>
      </c>
    </row>
    <row r="22" s="505" customFormat="1" ht="24" customHeight="1" spans="1:6">
      <c r="A22" s="310" t="s">
        <v>27</v>
      </c>
      <c r="B22" s="310">
        <v>51940</v>
      </c>
      <c r="C22" s="310">
        <v>55371</v>
      </c>
      <c r="D22" s="512">
        <v>55221</v>
      </c>
      <c r="E22" s="513">
        <v>0.99729100070434</v>
      </c>
      <c r="F22" s="514">
        <v>1.12682120556667</v>
      </c>
    </row>
    <row r="23" s="506" customFormat="1" ht="24" customHeight="1" spans="1:6">
      <c r="A23" s="515" t="s">
        <v>28</v>
      </c>
      <c r="B23" s="515">
        <v>5600</v>
      </c>
      <c r="C23" s="515">
        <v>5600</v>
      </c>
      <c r="D23" s="516">
        <v>5821</v>
      </c>
      <c r="E23" s="517">
        <v>1.03946428571429</v>
      </c>
      <c r="F23" s="518">
        <v>1.15335843075094</v>
      </c>
    </row>
    <row r="24" s="506" customFormat="1" ht="24" customHeight="1" spans="1:6">
      <c r="A24" s="515" t="s">
        <v>29</v>
      </c>
      <c r="B24" s="515">
        <v>3300</v>
      </c>
      <c r="C24" s="515">
        <v>3520</v>
      </c>
      <c r="D24" s="516">
        <v>5491</v>
      </c>
      <c r="E24" s="517">
        <v>1.55994318181818</v>
      </c>
      <c r="F24" s="518">
        <v>1.74984066284257</v>
      </c>
    </row>
    <row r="25" s="506" customFormat="1" ht="24" customHeight="1" spans="1:6">
      <c r="A25" s="515" t="s">
        <v>30</v>
      </c>
      <c r="B25" s="515">
        <v>3025</v>
      </c>
      <c r="C25" s="515">
        <v>2800</v>
      </c>
      <c r="D25" s="516">
        <v>3036</v>
      </c>
      <c r="E25" s="517">
        <v>1.08428571428571</v>
      </c>
      <c r="F25" s="518">
        <v>1.05270457697642</v>
      </c>
    </row>
    <row r="26" s="506" customFormat="1" ht="24" customHeight="1" spans="1:6">
      <c r="A26" s="515" t="s">
        <v>31</v>
      </c>
      <c r="B26" s="515"/>
      <c r="C26" s="515"/>
      <c r="D26" s="516"/>
      <c r="E26" s="517">
        <v>0</v>
      </c>
      <c r="F26" s="518"/>
    </row>
    <row r="27" s="506" customFormat="1" ht="24" customHeight="1" spans="1:6">
      <c r="A27" s="515" t="s">
        <v>32</v>
      </c>
      <c r="B27" s="515">
        <v>37505</v>
      </c>
      <c r="C27" s="515">
        <v>41756</v>
      </c>
      <c r="D27" s="516">
        <v>38905</v>
      </c>
      <c r="E27" s="517">
        <v>0.931722387201839</v>
      </c>
      <c r="F27" s="518">
        <v>1.09422022219097</v>
      </c>
    </row>
    <row r="28" s="506" customFormat="1" ht="24" customHeight="1" spans="1:6">
      <c r="A28" s="515" t="s">
        <v>33</v>
      </c>
      <c r="B28" s="515">
        <v>2400</v>
      </c>
      <c r="C28" s="515">
        <v>1050</v>
      </c>
      <c r="D28" s="516">
        <v>1280</v>
      </c>
      <c r="E28" s="517">
        <v>1.21904761904762</v>
      </c>
      <c r="F28" s="518">
        <v>0.561896400351185</v>
      </c>
    </row>
    <row r="29" s="506" customFormat="1" ht="24" customHeight="1" spans="1:6">
      <c r="A29" s="515" t="s">
        <v>34</v>
      </c>
      <c r="B29" s="515">
        <v>110</v>
      </c>
      <c r="C29" s="515">
        <v>645</v>
      </c>
      <c r="D29" s="516">
        <v>688</v>
      </c>
      <c r="E29" s="517">
        <v>1.06666666666667</v>
      </c>
      <c r="F29" s="518">
        <v>6.61538461538462</v>
      </c>
    </row>
    <row r="30" s="506" customFormat="1" ht="24" customHeight="1" spans="1:6">
      <c r="A30" s="515" t="s">
        <v>35</v>
      </c>
      <c r="B30" s="515"/>
      <c r="C30" s="515"/>
      <c r="D30" s="516"/>
      <c r="E30" s="517">
        <v>0</v>
      </c>
      <c r="F30" s="519"/>
    </row>
    <row r="31" s="506" customFormat="1" ht="24" customHeight="1" spans="1:6">
      <c r="A31" s="520"/>
      <c r="B31" s="520"/>
      <c r="C31" s="520"/>
      <c r="D31" s="516"/>
      <c r="E31" s="521">
        <v>0</v>
      </c>
      <c r="F31" s="522"/>
    </row>
    <row r="32" s="506" customFormat="1" ht="24" customHeight="1" spans="1:6">
      <c r="A32" s="253" t="s">
        <v>36</v>
      </c>
      <c r="B32" s="253">
        <v>133879</v>
      </c>
      <c r="C32" s="253">
        <v>142477</v>
      </c>
      <c r="D32" s="512">
        <v>143378</v>
      </c>
      <c r="E32" s="311">
        <f>D32/C32*100%</f>
        <v>1.00632382770552</v>
      </c>
      <c r="F32" s="514">
        <v>1.1673</v>
      </c>
    </row>
    <row r="33" s="507" customFormat="1" ht="24" customHeight="1" spans="1:6">
      <c r="A33" s="523"/>
      <c r="B33" s="524"/>
      <c r="C33" s="524"/>
      <c r="D33" s="524"/>
      <c r="E33" s="524"/>
      <c r="F33" s="524"/>
    </row>
    <row r="34" s="508" customFormat="1" ht="24" customHeight="1" spans="6:6">
      <c r="F34" s="525"/>
    </row>
    <row r="35" s="508" customFormat="1" ht="24" customHeight="1" spans="6:6">
      <c r="F35" s="526"/>
    </row>
    <row r="36" s="508" customFormat="1" ht="24" customHeight="1"/>
    <row r="37" s="508" customFormat="1" ht="24" customHeight="1"/>
    <row r="38" s="508" customFormat="1" ht="24" customHeight="1"/>
    <row r="39" s="508" customFormat="1" ht="24" customHeight="1"/>
    <row r="40" s="508" customFormat="1" ht="24" customHeight="1"/>
    <row r="41" s="508" customFormat="1" ht="24" customHeight="1"/>
    <row r="42" s="508" customFormat="1" ht="24" customHeight="1"/>
    <row r="43" s="508" customFormat="1" ht="24" customHeight="1"/>
    <row r="44" s="508" customFormat="1" ht="24" customHeight="1"/>
    <row r="45" s="508" customFormat="1" ht="24" customHeight="1"/>
    <row r="46" s="508" customFormat="1" ht="24" customHeight="1"/>
    <row r="47" s="508" customFormat="1" ht="24" customHeight="1"/>
    <row r="48" s="508" customFormat="1" ht="24" customHeight="1"/>
    <row r="49" s="508" customFormat="1" ht="24" customHeight="1"/>
    <row r="50" s="508" customFormat="1" ht="24" customHeight="1"/>
    <row r="51" s="508" customFormat="1" ht="24" customHeight="1"/>
    <row r="52" s="508" customFormat="1" ht="24" customHeight="1"/>
    <row r="53" s="508" customFormat="1" ht="24" customHeight="1"/>
    <row r="54" s="508" customFormat="1" ht="24" customHeight="1"/>
    <row r="55" s="508" customFormat="1" ht="24" customHeight="1"/>
    <row r="56" s="508" customFormat="1" ht="24" customHeight="1"/>
    <row r="57" s="508" customFormat="1" ht="24" customHeight="1"/>
    <row r="58" s="508" customFormat="1" ht="24" customHeight="1"/>
    <row r="59" s="508" customFormat="1" ht="24" customHeight="1"/>
    <row r="60" s="508" customFormat="1" ht="24" customHeight="1"/>
    <row r="61" s="508" customFormat="1" ht="24" customHeight="1"/>
    <row r="62" s="508" customFormat="1" ht="24" customHeight="1"/>
    <row r="63" s="508" customFormat="1" ht="24" customHeight="1"/>
    <row r="64" s="508" customFormat="1" ht="24" customHeight="1"/>
    <row r="65" s="508" customFormat="1" ht="24" customHeight="1"/>
    <row r="66" s="508" customFormat="1" ht="24" customHeight="1"/>
    <row r="67" s="508" customFormat="1" ht="24" customHeight="1"/>
    <row r="68" s="508" customFormat="1" ht="24" customHeight="1"/>
    <row r="69" s="508" customFormat="1" ht="24" customHeight="1"/>
    <row r="70" s="508" customFormat="1" ht="24" customHeight="1"/>
    <row r="71" s="508" customFormat="1" ht="24" customHeight="1"/>
    <row r="72" s="508" customFormat="1" ht="24" customHeight="1"/>
    <row r="73" s="508" customFormat="1" ht="24" customHeight="1"/>
    <row r="74" s="508" customFormat="1" ht="24" customHeight="1"/>
    <row r="75" s="508" customFormat="1" ht="24" customHeight="1"/>
    <row r="76" s="508" customFormat="1" ht="24" customHeight="1"/>
    <row r="77" s="508" customFormat="1" ht="24" customHeight="1"/>
    <row r="78" s="508" customFormat="1" ht="24" customHeight="1"/>
    <row r="79" s="508" customFormat="1" ht="24" customHeight="1"/>
    <row r="80" s="508" customFormat="1" ht="24" customHeight="1"/>
    <row r="81" s="508" customFormat="1" ht="24" customHeight="1"/>
  </sheetData>
  <sheetProtection formatCells="0" formatColumns="0" formatRows="0" insertRows="0" insertColumns="0" insertHyperlinks="0" deleteColumns="0" deleteRows="0" sort="0" autoFilter="0" pivotTables="0"/>
  <mergeCells count="2">
    <mergeCell ref="A2:F2"/>
    <mergeCell ref="A33:F33"/>
  </mergeCells>
  <printOptions horizontalCentered="1"/>
  <pageMargins left="0.590277777777778" right="0.590277777777778" top="0.393055555555556" bottom="0.590277777777778" header="0.590277777777778" footer="0.393055555555556"/>
  <pageSetup paperSize="9" scale="65" firstPageNumber="0" orientation="portrait" blackAndWhite="1" useFirstPageNumber="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335"/>
  <sheetViews>
    <sheetView view="pageBreakPreview" zoomScaleNormal="100" topLeftCell="A4" workbookViewId="0">
      <selection activeCell="P20" sqref="P20"/>
    </sheetView>
  </sheetViews>
  <sheetFormatPr defaultColWidth="9" defaultRowHeight="13.5" outlineLevelCol="4"/>
  <cols>
    <col min="1" max="1" width="49" style="61" customWidth="1"/>
    <col min="2" max="2" width="10.6666666666667" style="475" customWidth="1"/>
    <col min="3" max="5" width="10.6666666666667" style="61" customWidth="1"/>
    <col min="6" max="16384" width="9" style="61"/>
  </cols>
  <sheetData>
    <row r="1" s="473" customFormat="1" ht="24" customHeight="1" spans="1:5">
      <c r="A1" s="476" t="s">
        <v>122</v>
      </c>
      <c r="B1" s="477"/>
      <c r="C1" s="478"/>
      <c r="D1" s="478"/>
      <c r="E1" s="479"/>
    </row>
    <row r="2" s="56" customFormat="1" ht="42" customHeight="1" spans="1:5">
      <c r="A2" s="480" t="s">
        <v>38</v>
      </c>
      <c r="B2" s="481"/>
      <c r="C2" s="481"/>
      <c r="D2" s="481"/>
      <c r="E2" s="480"/>
    </row>
    <row r="3" s="57" customFormat="1" ht="27" customHeight="1" spans="1:5">
      <c r="A3" s="482"/>
      <c r="B3" s="483"/>
      <c r="C3" s="484"/>
      <c r="D3" s="485" t="s">
        <v>39</v>
      </c>
      <c r="E3" s="486"/>
    </row>
    <row r="4" s="474" customFormat="1" ht="30" customHeight="1" spans="1:5">
      <c r="A4" s="422" t="s">
        <v>4</v>
      </c>
      <c r="B4" s="254" t="s">
        <v>5</v>
      </c>
      <c r="C4" s="255" t="s">
        <v>6</v>
      </c>
      <c r="D4" s="256" t="s">
        <v>7</v>
      </c>
      <c r="E4" s="257" t="s">
        <v>8</v>
      </c>
    </row>
    <row r="5" s="59" customFormat="1" ht="24" customHeight="1" spans="1:5">
      <c r="A5" s="487" t="s">
        <v>41</v>
      </c>
      <c r="B5" s="488">
        <f>B6+B18+B27+B38+B49+B60+B79+B101+B110+B140+B148+B154+B161+B168+B175+B182+B189+B203+B216+B231</f>
        <v>29516</v>
      </c>
      <c r="C5" s="489">
        <v>37855</v>
      </c>
      <c r="D5" s="489">
        <v>37681</v>
      </c>
      <c r="E5" s="490">
        <f>IFERROR(D5/C5,0)</f>
        <v>0.995403513406419</v>
      </c>
    </row>
    <row r="6" s="59" customFormat="1" ht="24" customHeight="1" spans="1:5">
      <c r="A6" s="487" t="s">
        <v>123</v>
      </c>
      <c r="B6" s="491">
        <f>SUM(B7:B17)</f>
        <v>913</v>
      </c>
      <c r="C6" s="426">
        <f>SUM(C7:C17)</f>
        <v>841</v>
      </c>
      <c r="D6" s="492">
        <v>841</v>
      </c>
      <c r="E6" s="490">
        <f t="shared" ref="E6:E69" si="0">IFERROR(D6/C6,0)</f>
        <v>1</v>
      </c>
    </row>
    <row r="7" s="59" customFormat="1" ht="24" customHeight="1" spans="1:5">
      <c r="A7" s="71" t="s">
        <v>124</v>
      </c>
      <c r="B7" s="493">
        <v>430</v>
      </c>
      <c r="C7" s="426">
        <v>744</v>
      </c>
      <c r="D7" s="489">
        <v>744</v>
      </c>
      <c r="E7" s="490">
        <f t="shared" si="0"/>
        <v>1</v>
      </c>
    </row>
    <row r="8" s="59" customFormat="1" ht="24" customHeight="1" spans="1:5">
      <c r="A8" s="494" t="s">
        <v>125</v>
      </c>
      <c r="B8" s="493">
        <v>110</v>
      </c>
      <c r="C8" s="495">
        <v>0</v>
      </c>
      <c r="D8" s="489"/>
      <c r="E8" s="490">
        <f t="shared" si="0"/>
        <v>0</v>
      </c>
    </row>
    <row r="9" s="59" customFormat="1" ht="24" customHeight="1" spans="1:5">
      <c r="A9" s="494" t="s">
        <v>126</v>
      </c>
      <c r="B9" s="493"/>
      <c r="C9" s="426">
        <v>0</v>
      </c>
      <c r="D9" s="489"/>
      <c r="E9" s="490">
        <f t="shared" si="0"/>
        <v>0</v>
      </c>
    </row>
    <row r="10" s="59" customFormat="1" ht="24" customHeight="1" spans="1:5">
      <c r="A10" s="494" t="s">
        <v>127</v>
      </c>
      <c r="B10" s="493">
        <v>95</v>
      </c>
      <c r="C10" s="496">
        <v>83</v>
      </c>
      <c r="D10" s="489">
        <v>83</v>
      </c>
      <c r="E10" s="490">
        <f t="shared" si="0"/>
        <v>1</v>
      </c>
    </row>
    <row r="11" s="59" customFormat="1" ht="24" customHeight="1" spans="1:5">
      <c r="A11" s="494" t="s">
        <v>128</v>
      </c>
      <c r="B11" s="493"/>
      <c r="C11" s="426">
        <v>0</v>
      </c>
      <c r="D11" s="489"/>
      <c r="E11" s="490">
        <f t="shared" si="0"/>
        <v>0</v>
      </c>
    </row>
    <row r="12" s="59" customFormat="1" ht="24" customHeight="1" spans="1:5">
      <c r="A12" s="494" t="s">
        <v>129</v>
      </c>
      <c r="B12" s="493">
        <v>109</v>
      </c>
      <c r="C12" s="426">
        <v>0</v>
      </c>
      <c r="D12" s="489"/>
      <c r="E12" s="490">
        <f t="shared" si="0"/>
        <v>0</v>
      </c>
    </row>
    <row r="13" s="59" customFormat="1" ht="24" customHeight="1" spans="1:5">
      <c r="A13" s="494" t="s">
        <v>130</v>
      </c>
      <c r="B13" s="493">
        <v>8</v>
      </c>
      <c r="C13" s="426">
        <v>14</v>
      </c>
      <c r="D13" s="489">
        <v>14</v>
      </c>
      <c r="E13" s="490">
        <f t="shared" si="0"/>
        <v>1</v>
      </c>
    </row>
    <row r="14" s="59" customFormat="1" ht="24" customHeight="1" spans="1:5">
      <c r="A14" s="494" t="s">
        <v>131</v>
      </c>
      <c r="B14" s="493">
        <v>61</v>
      </c>
      <c r="C14" s="426">
        <v>0</v>
      </c>
      <c r="D14" s="489"/>
      <c r="E14" s="490">
        <f t="shared" si="0"/>
        <v>0</v>
      </c>
    </row>
    <row r="15" s="59" customFormat="1" ht="24" customHeight="1" spans="1:5">
      <c r="A15" s="494" t="s">
        <v>132</v>
      </c>
      <c r="B15" s="493"/>
      <c r="C15" s="426">
        <v>0</v>
      </c>
      <c r="D15" s="489"/>
      <c r="E15" s="490">
        <f t="shared" si="0"/>
        <v>0</v>
      </c>
    </row>
    <row r="16" s="59" customFormat="1" ht="24" customHeight="1" spans="1:5">
      <c r="A16" s="494" t="s">
        <v>133</v>
      </c>
      <c r="B16" s="493"/>
      <c r="C16" s="426">
        <v>0</v>
      </c>
      <c r="D16" s="489"/>
      <c r="E16" s="490">
        <f t="shared" si="0"/>
        <v>0</v>
      </c>
    </row>
    <row r="17" s="59" customFormat="1" ht="24" customHeight="1" spans="1:5">
      <c r="A17" s="494" t="s">
        <v>134</v>
      </c>
      <c r="B17" s="493">
        <v>100</v>
      </c>
      <c r="C17" s="426">
        <v>0</v>
      </c>
      <c r="D17" s="489"/>
      <c r="E17" s="490">
        <f t="shared" si="0"/>
        <v>0</v>
      </c>
    </row>
    <row r="18" s="59" customFormat="1" ht="24" customHeight="1" spans="1:5">
      <c r="A18" s="497" t="s">
        <v>135</v>
      </c>
      <c r="B18" s="491">
        <f>SUM(B19:B26)</f>
        <v>584</v>
      </c>
      <c r="C18" s="426">
        <f>SUM(C19:C26)</f>
        <v>863</v>
      </c>
      <c r="D18" s="489">
        <v>863</v>
      </c>
      <c r="E18" s="490">
        <f t="shared" si="0"/>
        <v>1</v>
      </c>
    </row>
    <row r="19" s="59" customFormat="1" ht="24" customHeight="1" spans="1:5">
      <c r="A19" s="494" t="s">
        <v>136</v>
      </c>
      <c r="B19" s="493">
        <v>420</v>
      </c>
      <c r="C19" s="426">
        <v>685</v>
      </c>
      <c r="D19" s="489">
        <v>685</v>
      </c>
      <c r="E19" s="490">
        <f t="shared" si="0"/>
        <v>1</v>
      </c>
    </row>
    <row r="20" s="59" customFormat="1" ht="24" customHeight="1" spans="1:5">
      <c r="A20" s="494" t="s">
        <v>137</v>
      </c>
      <c r="B20" s="493">
        <v>41</v>
      </c>
      <c r="C20" s="426">
        <v>63</v>
      </c>
      <c r="D20" s="489">
        <v>63</v>
      </c>
      <c r="E20" s="490">
        <f t="shared" si="0"/>
        <v>1</v>
      </c>
    </row>
    <row r="21" s="59" customFormat="1" ht="24" customHeight="1" spans="1:5">
      <c r="A21" s="494" t="s">
        <v>126</v>
      </c>
      <c r="B21" s="493"/>
      <c r="C21" s="426">
        <v>0</v>
      </c>
      <c r="D21" s="489"/>
      <c r="E21" s="490">
        <f t="shared" si="0"/>
        <v>0</v>
      </c>
    </row>
    <row r="22" s="59" customFormat="1" ht="24" customHeight="1" spans="1:5">
      <c r="A22" s="494" t="s">
        <v>138</v>
      </c>
      <c r="B22" s="493">
        <v>45</v>
      </c>
      <c r="C22" s="426">
        <v>77</v>
      </c>
      <c r="D22" s="489">
        <v>77</v>
      </c>
      <c r="E22" s="490">
        <f t="shared" si="0"/>
        <v>1</v>
      </c>
    </row>
    <row r="23" s="59" customFormat="1" ht="24" customHeight="1" spans="1:5">
      <c r="A23" s="494" t="s">
        <v>139</v>
      </c>
      <c r="B23" s="493">
        <v>20</v>
      </c>
      <c r="C23" s="426">
        <v>10</v>
      </c>
      <c r="D23" s="489">
        <v>10</v>
      </c>
      <c r="E23" s="490">
        <f t="shared" si="0"/>
        <v>1</v>
      </c>
    </row>
    <row r="24" s="59" customFormat="1" ht="24" customHeight="1" spans="1:5">
      <c r="A24" s="494" t="s">
        <v>140</v>
      </c>
      <c r="B24" s="493">
        <v>28</v>
      </c>
      <c r="C24" s="426">
        <v>0</v>
      </c>
      <c r="D24" s="489"/>
      <c r="E24" s="490">
        <f t="shared" si="0"/>
        <v>0</v>
      </c>
    </row>
    <row r="25" s="59" customFormat="1" ht="24" customHeight="1" spans="1:5">
      <c r="A25" s="494" t="s">
        <v>133</v>
      </c>
      <c r="B25" s="493"/>
      <c r="C25" s="426">
        <v>0</v>
      </c>
      <c r="D25" s="489"/>
      <c r="E25" s="490">
        <f t="shared" si="0"/>
        <v>0</v>
      </c>
    </row>
    <row r="26" s="59" customFormat="1" ht="24" customHeight="1" spans="1:5">
      <c r="A26" s="494" t="s">
        <v>141</v>
      </c>
      <c r="B26" s="493">
        <v>30</v>
      </c>
      <c r="C26" s="426">
        <v>28</v>
      </c>
      <c r="D26" s="489">
        <v>28</v>
      </c>
      <c r="E26" s="490">
        <f t="shared" si="0"/>
        <v>1</v>
      </c>
    </row>
    <row r="27" s="59" customFormat="1" ht="24" customHeight="1" spans="1:5">
      <c r="A27" s="497" t="s">
        <v>142</v>
      </c>
      <c r="B27" s="491">
        <f>SUM(B28:B37)</f>
        <v>10878</v>
      </c>
      <c r="C27" s="426">
        <f>SUM(C28:C37)</f>
        <v>14430</v>
      </c>
      <c r="D27" s="489">
        <v>14430</v>
      </c>
      <c r="E27" s="490">
        <f t="shared" si="0"/>
        <v>1</v>
      </c>
    </row>
    <row r="28" s="59" customFormat="1" ht="24" customHeight="1" spans="1:5">
      <c r="A28" s="494" t="s">
        <v>136</v>
      </c>
      <c r="B28" s="493">
        <v>5170</v>
      </c>
      <c r="C28" s="426">
        <v>10759</v>
      </c>
      <c r="D28" s="489">
        <v>10759</v>
      </c>
      <c r="E28" s="490">
        <f t="shared" si="0"/>
        <v>1</v>
      </c>
    </row>
    <row r="29" s="59" customFormat="1" ht="24" customHeight="1" spans="1:5">
      <c r="A29" s="494" t="s">
        <v>137</v>
      </c>
      <c r="B29" s="493">
        <v>1368</v>
      </c>
      <c r="C29" s="426">
        <v>0</v>
      </c>
      <c r="D29" s="489"/>
      <c r="E29" s="490">
        <f t="shared" si="0"/>
        <v>0</v>
      </c>
    </row>
    <row r="30" s="59" customFormat="1" ht="24" customHeight="1" spans="1:5">
      <c r="A30" s="494" t="s">
        <v>126</v>
      </c>
      <c r="B30" s="493">
        <v>1985</v>
      </c>
      <c r="C30" s="426">
        <v>1585</v>
      </c>
      <c r="D30" s="489">
        <v>1585</v>
      </c>
      <c r="E30" s="490">
        <f t="shared" si="0"/>
        <v>1</v>
      </c>
    </row>
    <row r="31" s="59" customFormat="1" ht="24" customHeight="1" spans="1:5">
      <c r="A31" s="494" t="s">
        <v>143</v>
      </c>
      <c r="B31" s="493"/>
      <c r="C31" s="426">
        <v>0</v>
      </c>
      <c r="D31" s="489"/>
      <c r="E31" s="490">
        <f t="shared" si="0"/>
        <v>0</v>
      </c>
    </row>
    <row r="32" s="59" customFormat="1" ht="24" customHeight="1" spans="1:5">
      <c r="A32" s="494" t="s">
        <v>144</v>
      </c>
      <c r="B32" s="493"/>
      <c r="C32" s="426">
        <v>0</v>
      </c>
      <c r="D32" s="489"/>
      <c r="E32" s="490">
        <f t="shared" si="0"/>
        <v>0</v>
      </c>
    </row>
    <row r="33" s="59" customFormat="1" ht="24" customHeight="1" spans="1:5">
      <c r="A33" s="494" t="s">
        <v>145</v>
      </c>
      <c r="B33" s="493">
        <v>1125</v>
      </c>
      <c r="C33" s="426">
        <v>1457</v>
      </c>
      <c r="D33" s="489">
        <v>1457</v>
      </c>
      <c r="E33" s="490">
        <f t="shared" si="0"/>
        <v>1</v>
      </c>
    </row>
    <row r="34" s="59" customFormat="1" ht="24" customHeight="1" spans="1:5">
      <c r="A34" s="494" t="s">
        <v>146</v>
      </c>
      <c r="B34" s="493">
        <v>400</v>
      </c>
      <c r="C34" s="426">
        <v>555</v>
      </c>
      <c r="D34" s="489">
        <v>555</v>
      </c>
      <c r="E34" s="490">
        <f t="shared" si="0"/>
        <v>1</v>
      </c>
    </row>
    <row r="35" s="59" customFormat="1" ht="24" customHeight="1" spans="1:5">
      <c r="A35" s="494" t="s">
        <v>147</v>
      </c>
      <c r="B35" s="493"/>
      <c r="C35" s="426">
        <v>0</v>
      </c>
      <c r="D35" s="489"/>
      <c r="E35" s="490">
        <f t="shared" si="0"/>
        <v>0</v>
      </c>
    </row>
    <row r="36" s="59" customFormat="1" ht="24" customHeight="1" spans="1:5">
      <c r="A36" s="494" t="s">
        <v>133</v>
      </c>
      <c r="B36" s="493">
        <v>320</v>
      </c>
      <c r="C36" s="426">
        <v>74</v>
      </c>
      <c r="D36" s="489">
        <v>74</v>
      </c>
      <c r="E36" s="490">
        <f t="shared" si="0"/>
        <v>1</v>
      </c>
    </row>
    <row r="37" s="59" customFormat="1" ht="24" customHeight="1" spans="1:5">
      <c r="A37" s="494" t="s">
        <v>148</v>
      </c>
      <c r="B37" s="493">
        <v>510</v>
      </c>
      <c r="C37" s="426">
        <v>0</v>
      </c>
      <c r="D37" s="489"/>
      <c r="E37" s="490">
        <f t="shared" si="0"/>
        <v>0</v>
      </c>
    </row>
    <row r="38" s="59" customFormat="1" ht="24" customHeight="1" spans="1:5">
      <c r="A38" s="497" t="s">
        <v>149</v>
      </c>
      <c r="B38" s="491">
        <f>SUM(B39:B48)</f>
        <v>836</v>
      </c>
      <c r="C38" s="426">
        <f>SUM(C39:C48)</f>
        <v>837</v>
      </c>
      <c r="D38" s="489">
        <v>837</v>
      </c>
      <c r="E38" s="490">
        <f t="shared" si="0"/>
        <v>1</v>
      </c>
    </row>
    <row r="39" s="59" customFormat="1" ht="24" customHeight="1" spans="1:5">
      <c r="A39" s="494" t="s">
        <v>136</v>
      </c>
      <c r="B39" s="493">
        <v>656</v>
      </c>
      <c r="C39" s="426">
        <v>782</v>
      </c>
      <c r="D39" s="489">
        <v>782</v>
      </c>
      <c r="E39" s="490">
        <f t="shared" si="0"/>
        <v>1</v>
      </c>
    </row>
    <row r="40" s="59" customFormat="1" ht="24" customHeight="1" spans="1:5">
      <c r="A40" s="494" t="s">
        <v>137</v>
      </c>
      <c r="B40" s="493">
        <v>30</v>
      </c>
      <c r="C40" s="426">
        <v>0</v>
      </c>
      <c r="D40" s="489"/>
      <c r="E40" s="490">
        <f t="shared" si="0"/>
        <v>0</v>
      </c>
    </row>
    <row r="41" s="59" customFormat="1" ht="24" customHeight="1" spans="1:5">
      <c r="A41" s="494" t="s">
        <v>126</v>
      </c>
      <c r="B41" s="493"/>
      <c r="C41" s="426">
        <v>0</v>
      </c>
      <c r="D41" s="489"/>
      <c r="E41" s="490">
        <f t="shared" si="0"/>
        <v>0</v>
      </c>
    </row>
    <row r="42" s="59" customFormat="1" ht="24" customHeight="1" spans="1:5">
      <c r="A42" s="494" t="s">
        <v>150</v>
      </c>
      <c r="B42" s="493"/>
      <c r="C42" s="426">
        <v>0</v>
      </c>
      <c r="D42" s="489"/>
      <c r="E42" s="490">
        <f t="shared" si="0"/>
        <v>0</v>
      </c>
    </row>
    <row r="43" s="59" customFormat="1" ht="24" customHeight="1" spans="1:5">
      <c r="A43" s="494" t="s">
        <v>151</v>
      </c>
      <c r="B43" s="493"/>
      <c r="C43" s="426">
        <v>0</v>
      </c>
      <c r="D43" s="489"/>
      <c r="E43" s="490">
        <f t="shared" si="0"/>
        <v>0</v>
      </c>
    </row>
    <row r="44" s="59" customFormat="1" ht="24" customHeight="1" spans="1:5">
      <c r="A44" s="494" t="s">
        <v>152</v>
      </c>
      <c r="B44" s="493"/>
      <c r="C44" s="426">
        <v>55</v>
      </c>
      <c r="D44" s="489">
        <v>55</v>
      </c>
      <c r="E44" s="490">
        <f t="shared" si="0"/>
        <v>1</v>
      </c>
    </row>
    <row r="45" s="59" customFormat="1" ht="24" customHeight="1" spans="1:5">
      <c r="A45" s="494" t="s">
        <v>153</v>
      </c>
      <c r="B45" s="493"/>
      <c r="C45" s="426">
        <v>0</v>
      </c>
      <c r="D45" s="489"/>
      <c r="E45" s="490">
        <f t="shared" si="0"/>
        <v>0</v>
      </c>
    </row>
    <row r="46" s="59" customFormat="1" ht="24" customHeight="1" spans="1:5">
      <c r="A46" s="494" t="s">
        <v>154</v>
      </c>
      <c r="B46" s="493"/>
      <c r="C46" s="426">
        <v>0</v>
      </c>
      <c r="D46" s="489"/>
      <c r="E46" s="490">
        <f t="shared" si="0"/>
        <v>0</v>
      </c>
    </row>
    <row r="47" s="59" customFormat="1" ht="24" customHeight="1" spans="1:5">
      <c r="A47" s="494" t="s">
        <v>133</v>
      </c>
      <c r="B47" s="493"/>
      <c r="C47" s="426">
        <v>0</v>
      </c>
      <c r="D47" s="489"/>
      <c r="E47" s="490">
        <f t="shared" si="0"/>
        <v>0</v>
      </c>
    </row>
    <row r="48" s="59" customFormat="1" ht="24" customHeight="1" spans="1:5">
      <c r="A48" s="494" t="s">
        <v>155</v>
      </c>
      <c r="B48" s="493">
        <v>150</v>
      </c>
      <c r="C48" s="426">
        <v>0</v>
      </c>
      <c r="D48" s="489"/>
      <c r="E48" s="490">
        <f t="shared" si="0"/>
        <v>0</v>
      </c>
    </row>
    <row r="49" s="59" customFormat="1" ht="24" customHeight="1" spans="1:5">
      <c r="A49" s="497" t="s">
        <v>156</v>
      </c>
      <c r="B49" s="491">
        <f>SUM(B50:B59)</f>
        <v>830</v>
      </c>
      <c r="C49" s="426">
        <f>SUM(C50:C59)</f>
        <v>887</v>
      </c>
      <c r="D49" s="489">
        <v>887</v>
      </c>
      <c r="E49" s="490">
        <f t="shared" si="0"/>
        <v>1</v>
      </c>
    </row>
    <row r="50" s="59" customFormat="1" ht="24" customHeight="1" spans="1:5">
      <c r="A50" s="494" t="s">
        <v>136</v>
      </c>
      <c r="B50" s="493">
        <v>250</v>
      </c>
      <c r="C50" s="426">
        <v>327</v>
      </c>
      <c r="D50" s="489">
        <v>327</v>
      </c>
      <c r="E50" s="490">
        <f t="shared" si="0"/>
        <v>1</v>
      </c>
    </row>
    <row r="51" s="59" customFormat="1" ht="24" customHeight="1" spans="1:5">
      <c r="A51" s="494" t="s">
        <v>137</v>
      </c>
      <c r="B51" s="493">
        <v>150</v>
      </c>
      <c r="C51" s="426">
        <v>53</v>
      </c>
      <c r="D51" s="489">
        <v>53</v>
      </c>
      <c r="E51" s="490">
        <f t="shared" si="0"/>
        <v>1</v>
      </c>
    </row>
    <row r="52" s="59" customFormat="1" ht="24" customHeight="1" spans="1:5">
      <c r="A52" s="494" t="s">
        <v>126</v>
      </c>
      <c r="B52" s="493"/>
      <c r="C52" s="426">
        <v>0</v>
      </c>
      <c r="D52" s="489"/>
      <c r="E52" s="490">
        <f t="shared" si="0"/>
        <v>0</v>
      </c>
    </row>
    <row r="53" s="59" customFormat="1" ht="24" customHeight="1" spans="1:5">
      <c r="A53" s="494" t="s">
        <v>157</v>
      </c>
      <c r="B53" s="493"/>
      <c r="C53" s="426">
        <v>0</v>
      </c>
      <c r="D53" s="489"/>
      <c r="E53" s="490">
        <f t="shared" si="0"/>
        <v>0</v>
      </c>
    </row>
    <row r="54" s="59" customFormat="1" ht="24" customHeight="1" spans="1:5">
      <c r="A54" s="494" t="s">
        <v>158</v>
      </c>
      <c r="B54" s="493">
        <v>130</v>
      </c>
      <c r="C54" s="426">
        <v>10</v>
      </c>
      <c r="D54" s="489">
        <v>10</v>
      </c>
      <c r="E54" s="490">
        <f t="shared" si="0"/>
        <v>1</v>
      </c>
    </row>
    <row r="55" s="59" customFormat="1" ht="24" customHeight="1" spans="1:5">
      <c r="A55" s="494" t="s">
        <v>159</v>
      </c>
      <c r="B55" s="493"/>
      <c r="C55" s="426">
        <v>0</v>
      </c>
      <c r="D55" s="489"/>
      <c r="E55" s="490">
        <f t="shared" si="0"/>
        <v>0</v>
      </c>
    </row>
    <row r="56" s="59" customFormat="1" ht="24" customHeight="1" spans="1:5">
      <c r="A56" s="494" t="s">
        <v>160</v>
      </c>
      <c r="B56" s="493">
        <v>220</v>
      </c>
      <c r="C56" s="426">
        <v>489</v>
      </c>
      <c r="D56" s="489">
        <v>489</v>
      </c>
      <c r="E56" s="490">
        <f t="shared" si="0"/>
        <v>1</v>
      </c>
    </row>
    <row r="57" s="59" customFormat="1" ht="24" customHeight="1" spans="1:5">
      <c r="A57" s="494" t="s">
        <v>161</v>
      </c>
      <c r="B57" s="493">
        <v>50</v>
      </c>
      <c r="C57" s="426">
        <v>0</v>
      </c>
      <c r="D57" s="489"/>
      <c r="E57" s="490">
        <f t="shared" si="0"/>
        <v>0</v>
      </c>
    </row>
    <row r="58" s="59" customFormat="1" ht="24" customHeight="1" spans="1:5">
      <c r="A58" s="494" t="s">
        <v>133</v>
      </c>
      <c r="B58" s="493"/>
      <c r="C58" s="426">
        <v>0</v>
      </c>
      <c r="D58" s="489"/>
      <c r="E58" s="490">
        <f t="shared" si="0"/>
        <v>0</v>
      </c>
    </row>
    <row r="59" s="59" customFormat="1" ht="24" customHeight="1" spans="1:5">
      <c r="A59" s="494" t="s">
        <v>162</v>
      </c>
      <c r="B59" s="493">
        <v>30</v>
      </c>
      <c r="C59" s="426">
        <v>8</v>
      </c>
      <c r="D59" s="489">
        <v>8</v>
      </c>
      <c r="E59" s="490">
        <f t="shared" si="0"/>
        <v>1</v>
      </c>
    </row>
    <row r="60" s="59" customFormat="1" ht="24" customHeight="1" spans="1:5">
      <c r="A60" s="497" t="s">
        <v>163</v>
      </c>
      <c r="B60" s="491">
        <f>SUM(B61:B70)</f>
        <v>2321</v>
      </c>
      <c r="C60" s="426">
        <f>SUM(C61:C70)</f>
        <v>2632</v>
      </c>
      <c r="D60" s="489">
        <v>2466</v>
      </c>
      <c r="E60" s="490">
        <f t="shared" si="0"/>
        <v>0.93693009118541</v>
      </c>
    </row>
    <row r="61" s="59" customFormat="1" ht="24" customHeight="1" spans="1:5">
      <c r="A61" s="494" t="s">
        <v>136</v>
      </c>
      <c r="B61" s="493">
        <v>920</v>
      </c>
      <c r="C61" s="426">
        <v>2220</v>
      </c>
      <c r="D61" s="489">
        <v>2220</v>
      </c>
      <c r="E61" s="490">
        <f t="shared" si="0"/>
        <v>1</v>
      </c>
    </row>
    <row r="62" s="59" customFormat="1" ht="24" customHeight="1" spans="1:5">
      <c r="A62" s="494" t="s">
        <v>137</v>
      </c>
      <c r="B62" s="493">
        <v>201</v>
      </c>
      <c r="C62" s="426">
        <v>188</v>
      </c>
      <c r="D62" s="489">
        <v>45</v>
      </c>
      <c r="E62" s="490">
        <f t="shared" si="0"/>
        <v>0.23936170212766</v>
      </c>
    </row>
    <row r="63" s="59" customFormat="1" ht="24" customHeight="1" spans="1:5">
      <c r="A63" s="494" t="s">
        <v>126</v>
      </c>
      <c r="B63" s="493"/>
      <c r="C63" s="426">
        <v>0</v>
      </c>
      <c r="D63" s="489"/>
      <c r="E63" s="490">
        <f t="shared" si="0"/>
        <v>0</v>
      </c>
    </row>
    <row r="64" s="59" customFormat="1" ht="24" customHeight="1" spans="1:5">
      <c r="A64" s="494" t="s">
        <v>164</v>
      </c>
      <c r="B64" s="493"/>
      <c r="C64" s="426">
        <v>0</v>
      </c>
      <c r="D64" s="489"/>
      <c r="E64" s="490">
        <f t="shared" si="0"/>
        <v>0</v>
      </c>
    </row>
    <row r="65" s="59" customFormat="1" ht="24" customHeight="1" spans="1:5">
      <c r="A65" s="494" t="s">
        <v>165</v>
      </c>
      <c r="B65" s="493"/>
      <c r="C65" s="426">
        <v>12</v>
      </c>
      <c r="D65" s="489">
        <v>7</v>
      </c>
      <c r="E65" s="490">
        <f t="shared" si="0"/>
        <v>0.583333333333333</v>
      </c>
    </row>
    <row r="66" s="59" customFormat="1" ht="24" customHeight="1" spans="1:5">
      <c r="A66" s="494" t="s">
        <v>166</v>
      </c>
      <c r="B66" s="493"/>
      <c r="C66" s="426">
        <v>0</v>
      </c>
      <c r="D66" s="489"/>
      <c r="E66" s="490">
        <f t="shared" si="0"/>
        <v>0</v>
      </c>
    </row>
    <row r="67" s="59" customFormat="1" ht="24" customHeight="1" spans="1:5">
      <c r="A67" s="494" t="s">
        <v>167</v>
      </c>
      <c r="B67" s="493">
        <v>300</v>
      </c>
      <c r="C67" s="426">
        <v>128</v>
      </c>
      <c r="D67" s="489">
        <v>110</v>
      </c>
      <c r="E67" s="490">
        <f t="shared" si="0"/>
        <v>0.859375</v>
      </c>
    </row>
    <row r="68" s="59" customFormat="1" ht="24" customHeight="1" spans="1:5">
      <c r="A68" s="494" t="s">
        <v>168</v>
      </c>
      <c r="B68" s="493">
        <v>250</v>
      </c>
      <c r="C68" s="426">
        <v>0</v>
      </c>
      <c r="D68" s="489"/>
      <c r="E68" s="490">
        <f t="shared" si="0"/>
        <v>0</v>
      </c>
    </row>
    <row r="69" s="59" customFormat="1" ht="24" customHeight="1" spans="1:5">
      <c r="A69" s="494" t="s">
        <v>133</v>
      </c>
      <c r="B69" s="493">
        <v>450</v>
      </c>
      <c r="C69" s="426">
        <v>84</v>
      </c>
      <c r="D69" s="489">
        <v>84</v>
      </c>
      <c r="E69" s="490">
        <f t="shared" si="0"/>
        <v>1</v>
      </c>
    </row>
    <row r="70" s="59" customFormat="1" ht="24" customHeight="1" spans="1:5">
      <c r="A70" s="494" t="s">
        <v>169</v>
      </c>
      <c r="B70" s="493">
        <v>200</v>
      </c>
      <c r="C70" s="426">
        <v>0</v>
      </c>
      <c r="D70" s="489"/>
      <c r="E70" s="490">
        <f t="shared" ref="E70:E133" si="1">IFERROR(D70/C70,0)</f>
        <v>0</v>
      </c>
    </row>
    <row r="71" s="59" customFormat="1" ht="24" customHeight="1" spans="1:5">
      <c r="A71" s="497" t="s">
        <v>170</v>
      </c>
      <c r="B71" s="488"/>
      <c r="C71" s="489"/>
      <c r="D71" s="489"/>
      <c r="E71" s="490">
        <f t="shared" si="1"/>
        <v>0</v>
      </c>
    </row>
    <row r="72" s="59" customFormat="1" ht="24" customHeight="1" spans="1:5">
      <c r="A72" s="494" t="s">
        <v>136</v>
      </c>
      <c r="B72" s="488"/>
      <c r="C72" s="489"/>
      <c r="D72" s="489"/>
      <c r="E72" s="490">
        <f t="shared" si="1"/>
        <v>0</v>
      </c>
    </row>
    <row r="73" s="59" customFormat="1" ht="24" customHeight="1" spans="1:5">
      <c r="A73" s="494" t="s">
        <v>137</v>
      </c>
      <c r="B73" s="488"/>
      <c r="C73" s="489"/>
      <c r="D73" s="489"/>
      <c r="E73" s="490">
        <f t="shared" si="1"/>
        <v>0</v>
      </c>
    </row>
    <row r="74" s="59" customFormat="1" ht="24" customHeight="1" spans="1:5">
      <c r="A74" s="494" t="s">
        <v>126</v>
      </c>
      <c r="B74" s="488"/>
      <c r="C74" s="489"/>
      <c r="D74" s="489"/>
      <c r="E74" s="490">
        <f t="shared" si="1"/>
        <v>0</v>
      </c>
    </row>
    <row r="75" s="59" customFormat="1" ht="24" customHeight="1" spans="1:5">
      <c r="A75" s="494" t="s">
        <v>167</v>
      </c>
      <c r="B75" s="488"/>
      <c r="C75" s="489"/>
      <c r="D75" s="489"/>
      <c r="E75" s="490">
        <f t="shared" si="1"/>
        <v>0</v>
      </c>
    </row>
    <row r="76" s="59" customFormat="1" ht="24" customHeight="1" spans="1:5">
      <c r="A76" s="494" t="s">
        <v>171</v>
      </c>
      <c r="B76" s="488"/>
      <c r="C76" s="489"/>
      <c r="D76" s="489"/>
      <c r="E76" s="490">
        <f t="shared" si="1"/>
        <v>0</v>
      </c>
    </row>
    <row r="77" s="59" customFormat="1" ht="24" customHeight="1" spans="1:5">
      <c r="A77" s="494" t="s">
        <v>133</v>
      </c>
      <c r="B77" s="488"/>
      <c r="C77" s="489"/>
      <c r="D77" s="489"/>
      <c r="E77" s="490">
        <f t="shared" si="1"/>
        <v>0</v>
      </c>
    </row>
    <row r="78" s="59" customFormat="1" ht="24" customHeight="1" spans="1:5">
      <c r="A78" s="494" t="s">
        <v>172</v>
      </c>
      <c r="B78" s="488"/>
      <c r="C78" s="489"/>
      <c r="D78" s="489"/>
      <c r="E78" s="490">
        <f t="shared" si="1"/>
        <v>0</v>
      </c>
    </row>
    <row r="79" s="59" customFormat="1" ht="24" customHeight="1" spans="1:5">
      <c r="A79" s="497" t="s">
        <v>173</v>
      </c>
      <c r="B79" s="491">
        <f>SUM(B80:B87)</f>
        <v>857</v>
      </c>
      <c r="C79" s="426">
        <f>SUM(C80:C87)</f>
        <v>933</v>
      </c>
      <c r="D79" s="489">
        <v>933</v>
      </c>
      <c r="E79" s="490">
        <f t="shared" si="1"/>
        <v>1</v>
      </c>
    </row>
    <row r="80" s="59" customFormat="1" ht="24" customHeight="1" spans="1:5">
      <c r="A80" s="494" t="s">
        <v>136</v>
      </c>
      <c r="B80" s="493">
        <v>350</v>
      </c>
      <c r="C80" s="426">
        <v>452</v>
      </c>
      <c r="D80" s="489">
        <v>452</v>
      </c>
      <c r="E80" s="490">
        <f t="shared" si="1"/>
        <v>1</v>
      </c>
    </row>
    <row r="81" s="59" customFormat="1" ht="24" customHeight="1" spans="1:5">
      <c r="A81" s="494" t="s">
        <v>137</v>
      </c>
      <c r="B81" s="493"/>
      <c r="C81" s="426">
        <v>11</v>
      </c>
      <c r="D81" s="489">
        <v>11</v>
      </c>
      <c r="E81" s="490">
        <f t="shared" si="1"/>
        <v>1</v>
      </c>
    </row>
    <row r="82" s="59" customFormat="1" ht="24" customHeight="1" spans="1:5">
      <c r="A82" s="494" t="s">
        <v>126</v>
      </c>
      <c r="B82" s="493"/>
      <c r="C82" s="426">
        <v>0</v>
      </c>
      <c r="D82" s="489"/>
      <c r="E82" s="490">
        <f t="shared" si="1"/>
        <v>0</v>
      </c>
    </row>
    <row r="83" s="59" customFormat="1" ht="24" customHeight="1" spans="1:5">
      <c r="A83" s="494" t="s">
        <v>174</v>
      </c>
      <c r="B83" s="493">
        <v>456</v>
      </c>
      <c r="C83" s="426">
        <v>456</v>
      </c>
      <c r="D83" s="489">
        <v>456</v>
      </c>
      <c r="E83" s="490">
        <f t="shared" si="1"/>
        <v>1</v>
      </c>
    </row>
    <row r="84" s="59" customFormat="1" ht="24" customHeight="1" spans="1:5">
      <c r="A84" s="494" t="s">
        <v>175</v>
      </c>
      <c r="B84" s="493"/>
      <c r="C84" s="426">
        <v>0</v>
      </c>
      <c r="D84" s="489"/>
      <c r="E84" s="490">
        <f t="shared" si="1"/>
        <v>0</v>
      </c>
    </row>
    <row r="85" s="59" customFormat="1" ht="24" customHeight="1" spans="1:5">
      <c r="A85" s="494" t="s">
        <v>167</v>
      </c>
      <c r="B85" s="493"/>
      <c r="C85" s="426">
        <v>0</v>
      </c>
      <c r="D85" s="489"/>
      <c r="E85" s="490">
        <f t="shared" si="1"/>
        <v>0</v>
      </c>
    </row>
    <row r="86" s="59" customFormat="1" ht="24" customHeight="1" spans="1:5">
      <c r="A86" s="494" t="s">
        <v>133</v>
      </c>
      <c r="B86" s="493">
        <v>21</v>
      </c>
      <c r="C86" s="426">
        <v>0</v>
      </c>
      <c r="D86" s="489"/>
      <c r="E86" s="490">
        <f t="shared" si="1"/>
        <v>0</v>
      </c>
    </row>
    <row r="87" s="59" customFormat="1" ht="24" customHeight="1" spans="1:5">
      <c r="A87" s="494" t="s">
        <v>176</v>
      </c>
      <c r="B87" s="493">
        <v>30</v>
      </c>
      <c r="C87" s="426">
        <v>14</v>
      </c>
      <c r="D87" s="489">
        <v>14</v>
      </c>
      <c r="E87" s="490">
        <f t="shared" si="1"/>
        <v>1</v>
      </c>
    </row>
    <row r="88" s="59" customFormat="1" ht="24" customHeight="1" spans="1:5">
      <c r="A88" s="497" t="s">
        <v>177</v>
      </c>
      <c r="B88" s="488"/>
      <c r="C88" s="489"/>
      <c r="D88" s="489"/>
      <c r="E88" s="490">
        <f t="shared" si="1"/>
        <v>0</v>
      </c>
    </row>
    <row r="89" s="59" customFormat="1" ht="24" customHeight="1" spans="1:5">
      <c r="A89" s="494" t="s">
        <v>136</v>
      </c>
      <c r="B89" s="488"/>
      <c r="C89" s="489"/>
      <c r="D89" s="489"/>
      <c r="E89" s="490">
        <f t="shared" si="1"/>
        <v>0</v>
      </c>
    </row>
    <row r="90" s="59" customFormat="1" ht="24" customHeight="1" spans="1:5">
      <c r="A90" s="494" t="s">
        <v>137</v>
      </c>
      <c r="B90" s="488"/>
      <c r="C90" s="489"/>
      <c r="D90" s="489"/>
      <c r="E90" s="490">
        <f t="shared" si="1"/>
        <v>0</v>
      </c>
    </row>
    <row r="91" s="59" customFormat="1" ht="24" customHeight="1" spans="1:5">
      <c r="A91" s="494" t="s">
        <v>126</v>
      </c>
      <c r="B91" s="488"/>
      <c r="C91" s="489"/>
      <c r="D91" s="489"/>
      <c r="E91" s="490">
        <f t="shared" si="1"/>
        <v>0</v>
      </c>
    </row>
    <row r="92" s="59" customFormat="1" ht="24" customHeight="1" spans="1:5">
      <c r="A92" s="494" t="s">
        <v>178</v>
      </c>
      <c r="B92" s="488"/>
      <c r="C92" s="489"/>
      <c r="D92" s="489"/>
      <c r="E92" s="490">
        <f t="shared" si="1"/>
        <v>0</v>
      </c>
    </row>
    <row r="93" s="59" customFormat="1" ht="24" customHeight="1" spans="1:5">
      <c r="A93" s="494" t="s">
        <v>179</v>
      </c>
      <c r="B93" s="488"/>
      <c r="C93" s="489"/>
      <c r="D93" s="489"/>
      <c r="E93" s="490">
        <f t="shared" si="1"/>
        <v>0</v>
      </c>
    </row>
    <row r="94" s="59" customFormat="1" ht="24" customHeight="1" spans="1:5">
      <c r="A94" s="494" t="s">
        <v>167</v>
      </c>
      <c r="B94" s="488"/>
      <c r="C94" s="489"/>
      <c r="D94" s="489"/>
      <c r="E94" s="490">
        <f t="shared" si="1"/>
        <v>0</v>
      </c>
    </row>
    <row r="95" s="59" customFormat="1" ht="24" customHeight="1" spans="1:5">
      <c r="A95" s="494" t="s">
        <v>180</v>
      </c>
      <c r="B95" s="488"/>
      <c r="C95" s="489"/>
      <c r="D95" s="489"/>
      <c r="E95" s="490">
        <f t="shared" si="1"/>
        <v>0</v>
      </c>
    </row>
    <row r="96" s="59" customFormat="1" ht="24" customHeight="1" spans="1:5">
      <c r="A96" s="494" t="s">
        <v>181</v>
      </c>
      <c r="B96" s="488"/>
      <c r="C96" s="489"/>
      <c r="D96" s="489"/>
      <c r="E96" s="490">
        <f t="shared" si="1"/>
        <v>0</v>
      </c>
    </row>
    <row r="97" s="59" customFormat="1" ht="24" customHeight="1" spans="1:5">
      <c r="A97" s="494" t="s">
        <v>182</v>
      </c>
      <c r="B97" s="488"/>
      <c r="C97" s="489"/>
      <c r="D97" s="489"/>
      <c r="E97" s="490">
        <f t="shared" si="1"/>
        <v>0</v>
      </c>
    </row>
    <row r="98" s="59" customFormat="1" ht="24" customHeight="1" spans="1:5">
      <c r="A98" s="494" t="s">
        <v>183</v>
      </c>
      <c r="B98" s="488"/>
      <c r="C98" s="489"/>
      <c r="D98" s="489"/>
      <c r="E98" s="490">
        <f t="shared" si="1"/>
        <v>0</v>
      </c>
    </row>
    <row r="99" s="59" customFormat="1" ht="24" customHeight="1" spans="1:5">
      <c r="A99" s="494" t="s">
        <v>133</v>
      </c>
      <c r="B99" s="488"/>
      <c r="C99" s="489"/>
      <c r="D99" s="489"/>
      <c r="E99" s="490">
        <f t="shared" si="1"/>
        <v>0</v>
      </c>
    </row>
    <row r="100" s="59" customFormat="1" ht="24" customHeight="1" spans="1:5">
      <c r="A100" s="494" t="s">
        <v>184</v>
      </c>
      <c r="B100" s="488"/>
      <c r="C100" s="489"/>
      <c r="D100" s="489"/>
      <c r="E100" s="490">
        <f t="shared" si="1"/>
        <v>0</v>
      </c>
    </row>
    <row r="101" s="59" customFormat="1" ht="24" customHeight="1" spans="1:5">
      <c r="A101" s="497" t="s">
        <v>185</v>
      </c>
      <c r="B101" s="491">
        <f>SUM(B102:B109)</f>
        <v>1627</v>
      </c>
      <c r="C101" s="426">
        <f>SUM(C102:C109)</f>
        <v>1688</v>
      </c>
      <c r="D101" s="489">
        <v>1688</v>
      </c>
      <c r="E101" s="490">
        <f t="shared" si="1"/>
        <v>1</v>
      </c>
    </row>
    <row r="102" s="59" customFormat="1" ht="24" customHeight="1" spans="1:5">
      <c r="A102" s="494" t="s">
        <v>136</v>
      </c>
      <c r="B102" s="493">
        <v>615</v>
      </c>
      <c r="C102" s="426">
        <v>1197</v>
      </c>
      <c r="D102" s="489">
        <v>1197</v>
      </c>
      <c r="E102" s="490">
        <f t="shared" si="1"/>
        <v>1</v>
      </c>
    </row>
    <row r="103" s="59" customFormat="1" ht="24" customHeight="1" spans="1:5">
      <c r="A103" s="494" t="s">
        <v>137</v>
      </c>
      <c r="B103" s="493">
        <v>290</v>
      </c>
      <c r="C103" s="426">
        <v>43</v>
      </c>
      <c r="D103" s="489">
        <v>43</v>
      </c>
      <c r="E103" s="490">
        <f t="shared" si="1"/>
        <v>1</v>
      </c>
    </row>
    <row r="104" s="59" customFormat="1" ht="24" customHeight="1" spans="1:5">
      <c r="A104" s="494" t="s">
        <v>126</v>
      </c>
      <c r="B104" s="493">
        <v>20</v>
      </c>
      <c r="C104" s="426">
        <v>0</v>
      </c>
      <c r="D104" s="489"/>
      <c r="E104" s="490">
        <f t="shared" si="1"/>
        <v>0</v>
      </c>
    </row>
    <row r="105" s="59" customFormat="1" ht="24" customHeight="1" spans="1:5">
      <c r="A105" s="494" t="s">
        <v>186</v>
      </c>
      <c r="B105" s="493"/>
      <c r="C105" s="426">
        <v>164</v>
      </c>
      <c r="D105" s="489">
        <v>164</v>
      </c>
      <c r="E105" s="490">
        <f t="shared" si="1"/>
        <v>1</v>
      </c>
    </row>
    <row r="106" s="59" customFormat="1" ht="24" customHeight="1" spans="1:5">
      <c r="A106" s="494" t="s">
        <v>187</v>
      </c>
      <c r="B106" s="493">
        <v>59</v>
      </c>
      <c r="C106" s="426">
        <v>0</v>
      </c>
      <c r="D106" s="489"/>
      <c r="E106" s="490">
        <f t="shared" si="1"/>
        <v>0</v>
      </c>
    </row>
    <row r="107" s="59" customFormat="1" ht="24" customHeight="1" spans="1:5">
      <c r="A107" s="494" t="s">
        <v>188</v>
      </c>
      <c r="B107" s="493">
        <v>13</v>
      </c>
      <c r="C107" s="426">
        <v>9</v>
      </c>
      <c r="D107" s="489">
        <v>9</v>
      </c>
      <c r="E107" s="490">
        <f t="shared" si="1"/>
        <v>1</v>
      </c>
    </row>
    <row r="108" s="59" customFormat="1" ht="24" customHeight="1" spans="1:5">
      <c r="A108" s="494" t="s">
        <v>133</v>
      </c>
      <c r="B108" s="493"/>
      <c r="C108" s="426">
        <v>0</v>
      </c>
      <c r="D108" s="489"/>
      <c r="E108" s="490">
        <f t="shared" si="1"/>
        <v>0</v>
      </c>
    </row>
    <row r="109" s="59" customFormat="1" ht="24" customHeight="1" spans="1:5">
      <c r="A109" s="494" t="s">
        <v>189</v>
      </c>
      <c r="B109" s="493">
        <v>630</v>
      </c>
      <c r="C109" s="426">
        <v>275</v>
      </c>
      <c r="D109" s="489">
        <v>275</v>
      </c>
      <c r="E109" s="490">
        <f t="shared" si="1"/>
        <v>1</v>
      </c>
    </row>
    <row r="110" s="59" customFormat="1" ht="24" customHeight="1" spans="1:5">
      <c r="A110" s="497" t="s">
        <v>190</v>
      </c>
      <c r="B110" s="491">
        <f>SUM(B111:B120)</f>
        <v>887</v>
      </c>
      <c r="C110" s="426">
        <f>SUM(C111:C120)</f>
        <v>1254</v>
      </c>
      <c r="D110" s="489">
        <v>1254</v>
      </c>
      <c r="E110" s="490">
        <f t="shared" si="1"/>
        <v>1</v>
      </c>
    </row>
    <row r="111" s="59" customFormat="1" ht="24" customHeight="1" spans="1:5">
      <c r="A111" s="494" t="s">
        <v>136</v>
      </c>
      <c r="B111" s="493">
        <v>355</v>
      </c>
      <c r="C111" s="426">
        <v>937</v>
      </c>
      <c r="D111" s="489">
        <v>937</v>
      </c>
      <c r="E111" s="490">
        <f t="shared" si="1"/>
        <v>1</v>
      </c>
    </row>
    <row r="112" s="59" customFormat="1" ht="24" customHeight="1" spans="1:5">
      <c r="A112" s="494" t="s">
        <v>137</v>
      </c>
      <c r="B112" s="493"/>
      <c r="C112" s="426">
        <v>285</v>
      </c>
      <c r="D112" s="489">
        <v>285</v>
      </c>
      <c r="E112" s="490">
        <f t="shared" si="1"/>
        <v>1</v>
      </c>
    </row>
    <row r="113" s="59" customFormat="1" ht="24" customHeight="1" spans="1:5">
      <c r="A113" s="494" t="s">
        <v>126</v>
      </c>
      <c r="B113" s="493"/>
      <c r="C113" s="426">
        <v>0</v>
      </c>
      <c r="D113" s="489"/>
      <c r="E113" s="490">
        <f t="shared" si="1"/>
        <v>0</v>
      </c>
    </row>
    <row r="114" s="59" customFormat="1" ht="24" customHeight="1" spans="1:5">
      <c r="A114" s="494" t="s">
        <v>191</v>
      </c>
      <c r="B114" s="493"/>
      <c r="C114" s="426">
        <v>0</v>
      </c>
      <c r="D114" s="489"/>
      <c r="E114" s="490">
        <f t="shared" si="1"/>
        <v>0</v>
      </c>
    </row>
    <row r="115" s="59" customFormat="1" ht="24" customHeight="1" spans="1:5">
      <c r="A115" s="494" t="s">
        <v>192</v>
      </c>
      <c r="B115" s="493"/>
      <c r="C115" s="426">
        <v>0</v>
      </c>
      <c r="D115" s="489"/>
      <c r="E115" s="490">
        <f t="shared" si="1"/>
        <v>0</v>
      </c>
    </row>
    <row r="116" s="59" customFormat="1" ht="24" customHeight="1" spans="1:5">
      <c r="A116" s="494" t="s">
        <v>193</v>
      </c>
      <c r="B116" s="493"/>
      <c r="C116" s="426">
        <v>0</v>
      </c>
      <c r="D116" s="489"/>
      <c r="E116" s="490">
        <f t="shared" si="1"/>
        <v>0</v>
      </c>
    </row>
    <row r="117" s="59" customFormat="1" ht="24" customHeight="1" spans="1:5">
      <c r="A117" s="494" t="s">
        <v>194</v>
      </c>
      <c r="B117" s="493"/>
      <c r="C117" s="426">
        <v>0</v>
      </c>
      <c r="D117" s="489"/>
      <c r="E117" s="490">
        <f t="shared" si="1"/>
        <v>0</v>
      </c>
    </row>
    <row r="118" s="59" customFormat="1" ht="24" customHeight="1" spans="1:5">
      <c r="A118" s="494" t="s">
        <v>195</v>
      </c>
      <c r="B118" s="493">
        <v>500</v>
      </c>
      <c r="C118" s="426">
        <v>2</v>
      </c>
      <c r="D118" s="489">
        <v>2</v>
      </c>
      <c r="E118" s="490">
        <f t="shared" si="1"/>
        <v>1</v>
      </c>
    </row>
    <row r="119" s="59" customFormat="1" ht="24" customHeight="1" spans="1:5">
      <c r="A119" s="494" t="s">
        <v>133</v>
      </c>
      <c r="B119" s="493"/>
      <c r="C119" s="426">
        <v>30</v>
      </c>
      <c r="D119" s="489">
        <v>30</v>
      </c>
      <c r="E119" s="490">
        <f t="shared" si="1"/>
        <v>1</v>
      </c>
    </row>
    <row r="120" s="59" customFormat="1" ht="24" customHeight="1" spans="1:5">
      <c r="A120" s="494" t="s">
        <v>196</v>
      </c>
      <c r="B120" s="493">
        <v>32</v>
      </c>
      <c r="C120" s="426">
        <v>0</v>
      </c>
      <c r="D120" s="489"/>
      <c r="E120" s="490">
        <f t="shared" si="1"/>
        <v>0</v>
      </c>
    </row>
    <row r="121" s="59" customFormat="1" ht="24" customHeight="1" spans="1:5">
      <c r="A121" s="497" t="s">
        <v>197</v>
      </c>
      <c r="B121" s="488"/>
      <c r="C121" s="489"/>
      <c r="D121" s="489"/>
      <c r="E121" s="490">
        <f t="shared" si="1"/>
        <v>0</v>
      </c>
    </row>
    <row r="122" s="59" customFormat="1" ht="24" customHeight="1" spans="1:5">
      <c r="A122" s="494" t="s">
        <v>136</v>
      </c>
      <c r="B122" s="488"/>
      <c r="C122" s="489"/>
      <c r="D122" s="489"/>
      <c r="E122" s="490">
        <f t="shared" si="1"/>
        <v>0</v>
      </c>
    </row>
    <row r="123" s="59" customFormat="1" ht="24" customHeight="1" spans="1:5">
      <c r="A123" s="494" t="s">
        <v>137</v>
      </c>
      <c r="B123" s="488"/>
      <c r="C123" s="489"/>
      <c r="D123" s="489"/>
      <c r="E123" s="490">
        <f t="shared" si="1"/>
        <v>0</v>
      </c>
    </row>
    <row r="124" s="59" customFormat="1" ht="24" customHeight="1" spans="1:5">
      <c r="A124" s="494" t="s">
        <v>126</v>
      </c>
      <c r="B124" s="488"/>
      <c r="C124" s="489"/>
      <c r="D124" s="489"/>
      <c r="E124" s="490">
        <f t="shared" si="1"/>
        <v>0</v>
      </c>
    </row>
    <row r="125" s="59" customFormat="1" ht="24" customHeight="1" spans="1:5">
      <c r="A125" s="494" t="s">
        <v>198</v>
      </c>
      <c r="B125" s="488"/>
      <c r="C125" s="489"/>
      <c r="D125" s="489"/>
      <c r="E125" s="490">
        <f t="shared" si="1"/>
        <v>0</v>
      </c>
    </row>
    <row r="126" s="59" customFormat="1" ht="24" customHeight="1" spans="1:5">
      <c r="A126" s="494" t="s">
        <v>199</v>
      </c>
      <c r="B126" s="488"/>
      <c r="C126" s="489"/>
      <c r="D126" s="489"/>
      <c r="E126" s="490">
        <f t="shared" si="1"/>
        <v>0</v>
      </c>
    </row>
    <row r="127" s="59" customFormat="1" ht="24" customHeight="1" spans="1:5">
      <c r="A127" s="494" t="s">
        <v>200</v>
      </c>
      <c r="B127" s="488"/>
      <c r="C127" s="489"/>
      <c r="D127" s="489"/>
      <c r="E127" s="490">
        <f t="shared" si="1"/>
        <v>0</v>
      </c>
    </row>
    <row r="128" s="59" customFormat="1" ht="24" customHeight="1" spans="1:5">
      <c r="A128" s="494" t="s">
        <v>201</v>
      </c>
      <c r="B128" s="488"/>
      <c r="C128" s="489"/>
      <c r="D128" s="489"/>
      <c r="E128" s="490">
        <f t="shared" si="1"/>
        <v>0</v>
      </c>
    </row>
    <row r="129" s="59" customFormat="1" ht="24" customHeight="1" spans="1:5">
      <c r="A129" s="494" t="s">
        <v>202</v>
      </c>
      <c r="B129" s="488"/>
      <c r="C129" s="489"/>
      <c r="D129" s="489"/>
      <c r="E129" s="490">
        <f t="shared" si="1"/>
        <v>0</v>
      </c>
    </row>
    <row r="130" s="59" customFormat="1" ht="24" customHeight="1" spans="1:5">
      <c r="A130" s="494" t="s">
        <v>203</v>
      </c>
      <c r="B130" s="488"/>
      <c r="C130" s="489"/>
      <c r="D130" s="489"/>
      <c r="E130" s="490">
        <f t="shared" si="1"/>
        <v>0</v>
      </c>
    </row>
    <row r="131" s="59" customFormat="1" ht="24" customHeight="1" spans="1:5">
      <c r="A131" s="494" t="s">
        <v>133</v>
      </c>
      <c r="B131" s="488"/>
      <c r="C131" s="489"/>
      <c r="D131" s="489"/>
      <c r="E131" s="490">
        <f t="shared" si="1"/>
        <v>0</v>
      </c>
    </row>
    <row r="132" s="59" customFormat="1" ht="24" customHeight="1" spans="1:5">
      <c r="A132" s="494" t="s">
        <v>204</v>
      </c>
      <c r="B132" s="488"/>
      <c r="C132" s="489"/>
      <c r="D132" s="489"/>
      <c r="E132" s="490">
        <f t="shared" si="1"/>
        <v>0</v>
      </c>
    </row>
    <row r="133" s="59" customFormat="1" ht="24" customHeight="1" spans="1:5">
      <c r="A133" s="497" t="s">
        <v>205</v>
      </c>
      <c r="B133" s="488"/>
      <c r="C133" s="489"/>
      <c r="D133" s="489"/>
      <c r="E133" s="490">
        <f t="shared" si="1"/>
        <v>0</v>
      </c>
    </row>
    <row r="134" s="59" customFormat="1" ht="24" customHeight="1" spans="1:5">
      <c r="A134" s="494" t="s">
        <v>136</v>
      </c>
      <c r="B134" s="488"/>
      <c r="C134" s="489"/>
      <c r="D134" s="489"/>
      <c r="E134" s="490">
        <f t="shared" ref="E134:E197" si="2">IFERROR(D134/C134,0)</f>
        <v>0</v>
      </c>
    </row>
    <row r="135" s="59" customFormat="1" ht="24" customHeight="1" spans="1:5">
      <c r="A135" s="494" t="s">
        <v>137</v>
      </c>
      <c r="B135" s="488"/>
      <c r="C135" s="489"/>
      <c r="D135" s="489"/>
      <c r="E135" s="490">
        <f t="shared" si="2"/>
        <v>0</v>
      </c>
    </row>
    <row r="136" s="59" customFormat="1" ht="24" customHeight="1" spans="1:5">
      <c r="A136" s="494" t="s">
        <v>126</v>
      </c>
      <c r="B136" s="488"/>
      <c r="C136" s="489"/>
      <c r="D136" s="489"/>
      <c r="E136" s="490">
        <f t="shared" si="2"/>
        <v>0</v>
      </c>
    </row>
    <row r="137" s="59" customFormat="1" ht="24" customHeight="1" spans="1:5">
      <c r="A137" s="494" t="s">
        <v>206</v>
      </c>
      <c r="B137" s="488"/>
      <c r="C137" s="489"/>
      <c r="D137" s="489"/>
      <c r="E137" s="490">
        <f t="shared" si="2"/>
        <v>0</v>
      </c>
    </row>
    <row r="138" s="59" customFormat="1" ht="24" customHeight="1" spans="1:5">
      <c r="A138" s="494" t="s">
        <v>133</v>
      </c>
      <c r="B138" s="488"/>
      <c r="C138" s="489"/>
      <c r="D138" s="489"/>
      <c r="E138" s="490">
        <f t="shared" si="2"/>
        <v>0</v>
      </c>
    </row>
    <row r="139" s="59" customFormat="1" ht="24" customHeight="1" spans="1:5">
      <c r="A139" s="494" t="s">
        <v>207</v>
      </c>
      <c r="B139" s="488"/>
      <c r="C139" s="489"/>
      <c r="D139" s="489"/>
      <c r="E139" s="490">
        <f t="shared" si="2"/>
        <v>0</v>
      </c>
    </row>
    <row r="140" s="59" customFormat="1" ht="24" customHeight="1" spans="1:5">
      <c r="A140" s="497" t="s">
        <v>208</v>
      </c>
      <c r="B140" s="491">
        <f>SUM(B141:B147)</f>
        <v>56</v>
      </c>
      <c r="C140" s="426">
        <f>SUM(C141:C147)</f>
        <v>5</v>
      </c>
      <c r="D140" s="489">
        <v>5</v>
      </c>
      <c r="E140" s="490">
        <f t="shared" si="2"/>
        <v>1</v>
      </c>
    </row>
    <row r="141" s="59" customFormat="1" ht="24" customHeight="1" spans="1:5">
      <c r="A141" s="494" t="s">
        <v>136</v>
      </c>
      <c r="B141" s="493">
        <v>26</v>
      </c>
      <c r="C141" s="426">
        <v>0</v>
      </c>
      <c r="D141" s="489"/>
      <c r="E141" s="490">
        <f t="shared" si="2"/>
        <v>0</v>
      </c>
    </row>
    <row r="142" s="59" customFormat="1" ht="24" customHeight="1" spans="1:5">
      <c r="A142" s="494" t="s">
        <v>137</v>
      </c>
      <c r="B142" s="493"/>
      <c r="C142" s="426">
        <v>0</v>
      </c>
      <c r="D142" s="489"/>
      <c r="E142" s="490">
        <f t="shared" si="2"/>
        <v>0</v>
      </c>
    </row>
    <row r="143" s="59" customFormat="1" ht="24" customHeight="1" spans="1:5">
      <c r="A143" s="494" t="s">
        <v>126</v>
      </c>
      <c r="B143" s="493"/>
      <c r="C143" s="426">
        <v>0</v>
      </c>
      <c r="D143" s="489"/>
      <c r="E143" s="490">
        <f t="shared" si="2"/>
        <v>0</v>
      </c>
    </row>
    <row r="144" s="59" customFormat="1" ht="24" customHeight="1" spans="1:5">
      <c r="A144" s="494" t="s">
        <v>209</v>
      </c>
      <c r="B144" s="493"/>
      <c r="C144" s="426">
        <v>0</v>
      </c>
      <c r="D144" s="489"/>
      <c r="E144" s="490">
        <f t="shared" si="2"/>
        <v>0</v>
      </c>
    </row>
    <row r="145" s="59" customFormat="1" ht="24" customHeight="1" spans="1:5">
      <c r="A145" s="494" t="s">
        <v>210</v>
      </c>
      <c r="B145" s="493"/>
      <c r="C145" s="426">
        <v>0</v>
      </c>
      <c r="D145" s="489"/>
      <c r="E145" s="490">
        <f t="shared" si="2"/>
        <v>0</v>
      </c>
    </row>
    <row r="146" s="59" customFormat="1" ht="24" customHeight="1" spans="1:5">
      <c r="A146" s="494" t="s">
        <v>133</v>
      </c>
      <c r="B146" s="493"/>
      <c r="C146" s="426">
        <v>0</v>
      </c>
      <c r="D146" s="489"/>
      <c r="E146" s="490">
        <f t="shared" si="2"/>
        <v>0</v>
      </c>
    </row>
    <row r="147" s="59" customFormat="1" ht="24" customHeight="1" spans="1:5">
      <c r="A147" s="494" t="s">
        <v>211</v>
      </c>
      <c r="B147" s="493">
        <v>30</v>
      </c>
      <c r="C147" s="426">
        <v>5</v>
      </c>
      <c r="D147" s="489">
        <v>5</v>
      </c>
      <c r="E147" s="490">
        <f t="shared" si="2"/>
        <v>1</v>
      </c>
    </row>
    <row r="148" s="59" customFormat="1" ht="24" customHeight="1" spans="1:5">
      <c r="A148" s="497" t="s">
        <v>212</v>
      </c>
      <c r="B148" s="491">
        <f>SUM(B149:B153)</f>
        <v>167</v>
      </c>
      <c r="C148" s="426">
        <f>SUM(C149:C153)</f>
        <v>205</v>
      </c>
      <c r="D148" s="489">
        <v>205</v>
      </c>
      <c r="E148" s="490">
        <f t="shared" si="2"/>
        <v>1</v>
      </c>
    </row>
    <row r="149" s="59" customFormat="1" ht="24" customHeight="1" spans="1:5">
      <c r="A149" s="494" t="s">
        <v>136</v>
      </c>
      <c r="B149" s="493">
        <v>112</v>
      </c>
      <c r="C149" s="426">
        <v>155</v>
      </c>
      <c r="D149" s="489">
        <v>155</v>
      </c>
      <c r="E149" s="490">
        <f t="shared" si="2"/>
        <v>1</v>
      </c>
    </row>
    <row r="150" s="59" customFormat="1" ht="24" customHeight="1" spans="1:5">
      <c r="A150" s="494" t="s">
        <v>137</v>
      </c>
      <c r="B150" s="493"/>
      <c r="C150" s="426">
        <v>0</v>
      </c>
      <c r="D150" s="489"/>
      <c r="E150" s="490">
        <f t="shared" si="2"/>
        <v>0</v>
      </c>
    </row>
    <row r="151" s="59" customFormat="1" ht="24" customHeight="1" spans="1:5">
      <c r="A151" s="494" t="s">
        <v>126</v>
      </c>
      <c r="B151" s="493"/>
      <c r="C151" s="426">
        <v>0</v>
      </c>
      <c r="D151" s="489"/>
      <c r="E151" s="490">
        <f t="shared" si="2"/>
        <v>0</v>
      </c>
    </row>
    <row r="152" s="59" customFormat="1" ht="24" customHeight="1" spans="1:5">
      <c r="A152" s="494" t="s">
        <v>213</v>
      </c>
      <c r="B152" s="493">
        <v>30</v>
      </c>
      <c r="C152" s="426">
        <v>42</v>
      </c>
      <c r="D152" s="489">
        <v>42</v>
      </c>
      <c r="E152" s="490">
        <f t="shared" si="2"/>
        <v>1</v>
      </c>
    </row>
    <row r="153" s="59" customFormat="1" ht="24" customHeight="1" spans="1:5">
      <c r="A153" s="494" t="s">
        <v>214</v>
      </c>
      <c r="B153" s="493">
        <v>25</v>
      </c>
      <c r="C153" s="426">
        <v>8</v>
      </c>
      <c r="D153" s="489">
        <v>8</v>
      </c>
      <c r="E153" s="490">
        <f t="shared" si="2"/>
        <v>1</v>
      </c>
    </row>
    <row r="154" s="59" customFormat="1" ht="24" customHeight="1" spans="1:5">
      <c r="A154" s="497" t="s">
        <v>215</v>
      </c>
      <c r="B154" s="491">
        <f>SUM(B155:B160)</f>
        <v>120</v>
      </c>
      <c r="C154" s="426">
        <f>SUM(C155:C160)</f>
        <v>187</v>
      </c>
      <c r="D154" s="489">
        <v>187</v>
      </c>
      <c r="E154" s="490">
        <f t="shared" si="2"/>
        <v>1</v>
      </c>
    </row>
    <row r="155" s="59" customFormat="1" ht="24" customHeight="1" spans="1:5">
      <c r="A155" s="494" t="s">
        <v>136</v>
      </c>
      <c r="B155" s="493">
        <v>106</v>
      </c>
      <c r="C155" s="426">
        <v>165</v>
      </c>
      <c r="D155" s="489">
        <v>165</v>
      </c>
      <c r="E155" s="490">
        <f t="shared" si="2"/>
        <v>1</v>
      </c>
    </row>
    <row r="156" s="59" customFormat="1" ht="24" customHeight="1" spans="1:5">
      <c r="A156" s="494" t="s">
        <v>137</v>
      </c>
      <c r="B156" s="493">
        <v>14</v>
      </c>
      <c r="C156" s="426">
        <v>4</v>
      </c>
      <c r="D156" s="489">
        <v>4</v>
      </c>
      <c r="E156" s="490">
        <f t="shared" si="2"/>
        <v>1</v>
      </c>
    </row>
    <row r="157" s="59" customFormat="1" ht="24" customHeight="1" spans="1:5">
      <c r="A157" s="494" t="s">
        <v>126</v>
      </c>
      <c r="B157" s="493"/>
      <c r="C157" s="426">
        <v>0</v>
      </c>
      <c r="D157" s="489"/>
      <c r="E157" s="490">
        <f t="shared" si="2"/>
        <v>0</v>
      </c>
    </row>
    <row r="158" s="59" customFormat="1" ht="24" customHeight="1" spans="1:5">
      <c r="A158" s="494" t="s">
        <v>140</v>
      </c>
      <c r="B158" s="493"/>
      <c r="C158" s="426">
        <v>0</v>
      </c>
      <c r="D158" s="489"/>
      <c r="E158" s="490">
        <f t="shared" si="2"/>
        <v>0</v>
      </c>
    </row>
    <row r="159" s="59" customFormat="1" ht="24" customHeight="1" spans="1:5">
      <c r="A159" s="494" t="s">
        <v>133</v>
      </c>
      <c r="B159" s="493"/>
      <c r="C159" s="426">
        <v>0</v>
      </c>
      <c r="D159" s="489"/>
      <c r="E159" s="490">
        <f t="shared" si="2"/>
        <v>0</v>
      </c>
    </row>
    <row r="160" s="59" customFormat="1" ht="24" customHeight="1" spans="1:5">
      <c r="A160" s="494" t="s">
        <v>216</v>
      </c>
      <c r="B160" s="493"/>
      <c r="C160" s="426">
        <v>18</v>
      </c>
      <c r="D160" s="489">
        <v>18</v>
      </c>
      <c r="E160" s="490">
        <f t="shared" si="2"/>
        <v>1</v>
      </c>
    </row>
    <row r="161" s="59" customFormat="1" ht="24" customHeight="1" spans="1:5">
      <c r="A161" s="497" t="s">
        <v>217</v>
      </c>
      <c r="B161" s="491">
        <f>SUM(B162:B167)</f>
        <v>910</v>
      </c>
      <c r="C161" s="426">
        <f>SUM(C162:C167)</f>
        <v>1526</v>
      </c>
      <c r="D161" s="489">
        <v>1526</v>
      </c>
      <c r="E161" s="490">
        <f t="shared" si="2"/>
        <v>1</v>
      </c>
    </row>
    <row r="162" s="59" customFormat="1" ht="24" customHeight="1" spans="1:5">
      <c r="A162" s="494" t="s">
        <v>136</v>
      </c>
      <c r="B162" s="493">
        <v>387</v>
      </c>
      <c r="C162" s="426">
        <v>484</v>
      </c>
      <c r="D162" s="489">
        <v>484</v>
      </c>
      <c r="E162" s="490">
        <f t="shared" si="2"/>
        <v>1</v>
      </c>
    </row>
    <row r="163" s="59" customFormat="1" ht="24" customHeight="1" spans="1:5">
      <c r="A163" s="494" t="s">
        <v>137</v>
      </c>
      <c r="B163" s="493">
        <v>138</v>
      </c>
      <c r="C163" s="426">
        <v>76</v>
      </c>
      <c r="D163" s="489">
        <v>76</v>
      </c>
      <c r="E163" s="490">
        <f t="shared" si="2"/>
        <v>1</v>
      </c>
    </row>
    <row r="164" s="59" customFormat="1" ht="24" customHeight="1" spans="1:5">
      <c r="A164" s="494" t="s">
        <v>126</v>
      </c>
      <c r="B164" s="493"/>
      <c r="C164" s="426">
        <v>0</v>
      </c>
      <c r="D164" s="489"/>
      <c r="E164" s="490">
        <f t="shared" si="2"/>
        <v>0</v>
      </c>
    </row>
    <row r="165" s="59" customFormat="1" ht="24" customHeight="1" spans="1:5">
      <c r="A165" s="494" t="s">
        <v>218</v>
      </c>
      <c r="B165" s="493"/>
      <c r="C165" s="426">
        <v>171</v>
      </c>
      <c r="D165" s="489">
        <v>171</v>
      </c>
      <c r="E165" s="490">
        <f t="shared" si="2"/>
        <v>1</v>
      </c>
    </row>
    <row r="166" s="59" customFormat="1" ht="24" customHeight="1" spans="1:5">
      <c r="A166" s="494" t="s">
        <v>133</v>
      </c>
      <c r="B166" s="493">
        <v>130</v>
      </c>
      <c r="C166" s="426">
        <v>527</v>
      </c>
      <c r="D166" s="489">
        <v>527</v>
      </c>
      <c r="E166" s="490">
        <f t="shared" si="2"/>
        <v>1</v>
      </c>
    </row>
    <row r="167" s="59" customFormat="1" ht="24" customHeight="1" spans="1:5">
      <c r="A167" s="494" t="s">
        <v>219</v>
      </c>
      <c r="B167" s="493">
        <v>255</v>
      </c>
      <c r="C167" s="426">
        <v>268</v>
      </c>
      <c r="D167" s="489">
        <v>268</v>
      </c>
      <c r="E167" s="490">
        <f t="shared" si="2"/>
        <v>1</v>
      </c>
    </row>
    <row r="168" s="59" customFormat="1" ht="24" customHeight="1" spans="1:5">
      <c r="A168" s="497" t="s">
        <v>220</v>
      </c>
      <c r="B168" s="491">
        <f>SUM(B169:B174)</f>
        <v>1506</v>
      </c>
      <c r="C168" s="426">
        <f>SUM(C169:C174)</f>
        <v>2586</v>
      </c>
      <c r="D168" s="489">
        <v>2586</v>
      </c>
      <c r="E168" s="490">
        <f t="shared" si="2"/>
        <v>1</v>
      </c>
    </row>
    <row r="169" s="59" customFormat="1" ht="24" customHeight="1" spans="1:5">
      <c r="A169" s="494" t="s">
        <v>136</v>
      </c>
      <c r="B169" s="493">
        <v>766</v>
      </c>
      <c r="C169" s="426">
        <v>1471</v>
      </c>
      <c r="D169" s="489">
        <v>1471</v>
      </c>
      <c r="E169" s="490">
        <f t="shared" si="2"/>
        <v>1</v>
      </c>
    </row>
    <row r="170" s="59" customFormat="1" ht="24" customHeight="1" spans="1:5">
      <c r="A170" s="494" t="s">
        <v>137</v>
      </c>
      <c r="B170" s="493">
        <v>560</v>
      </c>
      <c r="C170" s="426">
        <v>335</v>
      </c>
      <c r="D170" s="489">
        <v>335</v>
      </c>
      <c r="E170" s="490">
        <f t="shared" si="2"/>
        <v>1</v>
      </c>
    </row>
    <row r="171" s="59" customFormat="1" ht="24" customHeight="1" spans="1:5">
      <c r="A171" s="494" t="s">
        <v>126</v>
      </c>
      <c r="B171" s="493"/>
      <c r="C171" s="426">
        <v>35</v>
      </c>
      <c r="D171" s="489">
        <v>35</v>
      </c>
      <c r="E171" s="490">
        <f t="shared" si="2"/>
        <v>1</v>
      </c>
    </row>
    <row r="172" s="59" customFormat="1" ht="24" customHeight="1" spans="1:5">
      <c r="A172" s="494" t="s">
        <v>221</v>
      </c>
      <c r="B172" s="493"/>
      <c r="C172" s="426">
        <v>19</v>
      </c>
      <c r="D172" s="489">
        <v>19</v>
      </c>
      <c r="E172" s="490">
        <f t="shared" si="2"/>
        <v>1</v>
      </c>
    </row>
    <row r="173" s="59" customFormat="1" ht="24" customHeight="1" spans="1:5">
      <c r="A173" s="494" t="s">
        <v>133</v>
      </c>
      <c r="B173" s="493"/>
      <c r="C173" s="426">
        <v>0</v>
      </c>
      <c r="D173" s="489"/>
      <c r="E173" s="490">
        <f t="shared" si="2"/>
        <v>0</v>
      </c>
    </row>
    <row r="174" s="59" customFormat="1" ht="24" customHeight="1" spans="1:5">
      <c r="A174" s="494" t="s">
        <v>222</v>
      </c>
      <c r="B174" s="493">
        <v>180</v>
      </c>
      <c r="C174" s="426">
        <v>726</v>
      </c>
      <c r="D174" s="489">
        <v>726</v>
      </c>
      <c r="E174" s="490">
        <f t="shared" si="2"/>
        <v>1</v>
      </c>
    </row>
    <row r="175" s="59" customFormat="1" ht="24" customHeight="1" spans="1:5">
      <c r="A175" s="497" t="s">
        <v>223</v>
      </c>
      <c r="B175" s="491">
        <f>SUM(B176:B181)</f>
        <v>595</v>
      </c>
      <c r="C175" s="426">
        <f>SUM(C176:C181)</f>
        <v>1014</v>
      </c>
      <c r="D175" s="489">
        <v>1012</v>
      </c>
      <c r="E175" s="490">
        <f t="shared" si="2"/>
        <v>0.998027613412229</v>
      </c>
    </row>
    <row r="176" s="59" customFormat="1" ht="24" customHeight="1" spans="1:5">
      <c r="A176" s="494" t="s">
        <v>136</v>
      </c>
      <c r="B176" s="493">
        <v>266</v>
      </c>
      <c r="C176" s="426">
        <v>415</v>
      </c>
      <c r="D176" s="489">
        <v>415</v>
      </c>
      <c r="E176" s="490">
        <f t="shared" si="2"/>
        <v>1</v>
      </c>
    </row>
    <row r="177" s="59" customFormat="1" ht="24" customHeight="1" spans="1:5">
      <c r="A177" s="494" t="s">
        <v>137</v>
      </c>
      <c r="B177" s="493">
        <v>86</v>
      </c>
      <c r="C177" s="426">
        <v>143</v>
      </c>
      <c r="D177" s="489">
        <v>141</v>
      </c>
      <c r="E177" s="490">
        <f t="shared" si="2"/>
        <v>0.986013986013986</v>
      </c>
    </row>
    <row r="178" s="59" customFormat="1" ht="24" customHeight="1" spans="1:5">
      <c r="A178" s="494" t="s">
        <v>126</v>
      </c>
      <c r="B178" s="493"/>
      <c r="C178" s="426">
        <v>0</v>
      </c>
      <c r="D178" s="489"/>
      <c r="E178" s="490">
        <f t="shared" si="2"/>
        <v>0</v>
      </c>
    </row>
    <row r="179" s="59" customFormat="1" ht="24" customHeight="1" spans="1:5">
      <c r="A179" s="494" t="s">
        <v>224</v>
      </c>
      <c r="B179" s="493"/>
      <c r="C179" s="426">
        <v>4</v>
      </c>
      <c r="D179" s="489">
        <v>4</v>
      </c>
      <c r="E179" s="490">
        <f t="shared" si="2"/>
        <v>1</v>
      </c>
    </row>
    <row r="180" s="59" customFormat="1" ht="24" customHeight="1" spans="1:5">
      <c r="A180" s="494" t="s">
        <v>133</v>
      </c>
      <c r="B180" s="493"/>
      <c r="C180" s="426">
        <v>0</v>
      </c>
      <c r="D180" s="489"/>
      <c r="E180" s="490">
        <f t="shared" si="2"/>
        <v>0</v>
      </c>
    </row>
    <row r="181" s="59" customFormat="1" ht="24" customHeight="1" spans="1:5">
      <c r="A181" s="494" t="s">
        <v>225</v>
      </c>
      <c r="B181" s="493">
        <v>243</v>
      </c>
      <c r="C181" s="426">
        <v>452</v>
      </c>
      <c r="D181" s="489">
        <v>452</v>
      </c>
      <c r="E181" s="490">
        <f t="shared" si="2"/>
        <v>1</v>
      </c>
    </row>
    <row r="182" s="59" customFormat="1" ht="24" customHeight="1" spans="1:5">
      <c r="A182" s="497" t="s">
        <v>226</v>
      </c>
      <c r="B182" s="491">
        <f>SUM(B183:B188)</f>
        <v>1625</v>
      </c>
      <c r="C182" s="426">
        <f>SUM(C183:C188)</f>
        <v>921</v>
      </c>
      <c r="D182" s="489">
        <v>921</v>
      </c>
      <c r="E182" s="490">
        <f t="shared" si="2"/>
        <v>1</v>
      </c>
    </row>
    <row r="183" s="59" customFormat="1" ht="24" customHeight="1" spans="1:5">
      <c r="A183" s="494" t="s">
        <v>136</v>
      </c>
      <c r="B183" s="493">
        <v>380</v>
      </c>
      <c r="C183" s="426">
        <v>310</v>
      </c>
      <c r="D183" s="489">
        <v>310</v>
      </c>
      <c r="E183" s="490">
        <f t="shared" si="2"/>
        <v>1</v>
      </c>
    </row>
    <row r="184" s="59" customFormat="1" ht="24" customHeight="1" spans="1:5">
      <c r="A184" s="494" t="s">
        <v>137</v>
      </c>
      <c r="B184" s="493">
        <v>45</v>
      </c>
      <c r="C184" s="426">
        <v>23</v>
      </c>
      <c r="D184" s="489">
        <v>23</v>
      </c>
      <c r="E184" s="490">
        <f t="shared" si="2"/>
        <v>1</v>
      </c>
    </row>
    <row r="185" s="59" customFormat="1" ht="24" customHeight="1" spans="1:5">
      <c r="A185" s="494" t="s">
        <v>126</v>
      </c>
      <c r="B185" s="493"/>
      <c r="C185" s="426">
        <v>0</v>
      </c>
      <c r="D185" s="489"/>
      <c r="E185" s="490">
        <f t="shared" si="2"/>
        <v>0</v>
      </c>
    </row>
    <row r="186" s="59" customFormat="1" ht="24" customHeight="1" spans="1:5">
      <c r="A186" s="494" t="s">
        <v>227</v>
      </c>
      <c r="B186" s="493">
        <v>1000</v>
      </c>
      <c r="C186" s="426">
        <v>168</v>
      </c>
      <c r="D186" s="489">
        <v>168</v>
      </c>
      <c r="E186" s="490">
        <f t="shared" si="2"/>
        <v>1</v>
      </c>
    </row>
    <row r="187" s="59" customFormat="1" ht="24" customHeight="1" spans="1:5">
      <c r="A187" s="494" t="s">
        <v>133</v>
      </c>
      <c r="B187" s="493"/>
      <c r="C187" s="426">
        <v>0</v>
      </c>
      <c r="D187" s="489"/>
      <c r="E187" s="490">
        <f t="shared" si="2"/>
        <v>0</v>
      </c>
    </row>
    <row r="188" s="59" customFormat="1" ht="24" customHeight="1" spans="1:5">
      <c r="A188" s="494" t="s">
        <v>228</v>
      </c>
      <c r="B188" s="493">
        <v>200</v>
      </c>
      <c r="C188" s="426">
        <v>420</v>
      </c>
      <c r="D188" s="489">
        <v>420</v>
      </c>
      <c r="E188" s="490">
        <f t="shared" si="2"/>
        <v>1</v>
      </c>
    </row>
    <row r="189" s="59" customFormat="1" ht="24" customHeight="1" spans="1:5">
      <c r="A189" s="497" t="s">
        <v>229</v>
      </c>
      <c r="B189" s="491">
        <f>SUM(B190:B196)</f>
        <v>246</v>
      </c>
      <c r="C189" s="426">
        <f>SUM(C190:C196)</f>
        <v>314</v>
      </c>
      <c r="D189" s="489">
        <v>314</v>
      </c>
      <c r="E189" s="490">
        <f t="shared" si="2"/>
        <v>1</v>
      </c>
    </row>
    <row r="190" s="59" customFormat="1" ht="24" customHeight="1" spans="1:5">
      <c r="A190" s="494" t="s">
        <v>136</v>
      </c>
      <c r="B190" s="493">
        <v>126</v>
      </c>
      <c r="C190" s="426">
        <v>173</v>
      </c>
      <c r="D190" s="489">
        <v>173</v>
      </c>
      <c r="E190" s="490">
        <f t="shared" si="2"/>
        <v>1</v>
      </c>
    </row>
    <row r="191" s="59" customFormat="1" ht="24" customHeight="1" spans="1:5">
      <c r="A191" s="494" t="s">
        <v>137</v>
      </c>
      <c r="B191" s="493"/>
      <c r="C191" s="426">
        <v>21</v>
      </c>
      <c r="D191" s="489">
        <v>21</v>
      </c>
      <c r="E191" s="490">
        <f t="shared" si="2"/>
        <v>1</v>
      </c>
    </row>
    <row r="192" s="59" customFormat="1" ht="24" customHeight="1" spans="1:5">
      <c r="A192" s="494" t="s">
        <v>126</v>
      </c>
      <c r="B192" s="493"/>
      <c r="C192" s="426">
        <v>7</v>
      </c>
      <c r="D192" s="489">
        <v>7</v>
      </c>
      <c r="E192" s="490">
        <f t="shared" si="2"/>
        <v>1</v>
      </c>
    </row>
    <row r="193" s="59" customFormat="1" ht="24" customHeight="1" spans="1:5">
      <c r="A193" s="494" t="s">
        <v>230</v>
      </c>
      <c r="B193" s="493">
        <v>50</v>
      </c>
      <c r="C193" s="426">
        <v>28</v>
      </c>
      <c r="D193" s="489">
        <v>28</v>
      </c>
      <c r="E193" s="490">
        <f t="shared" si="2"/>
        <v>1</v>
      </c>
    </row>
    <row r="194" s="59" customFormat="1" ht="24" customHeight="1" spans="1:5">
      <c r="A194" s="494" t="s">
        <v>231</v>
      </c>
      <c r="B194" s="493"/>
      <c r="C194" s="426">
        <v>38</v>
      </c>
      <c r="D194" s="489">
        <v>38</v>
      </c>
      <c r="E194" s="490">
        <f t="shared" si="2"/>
        <v>1</v>
      </c>
    </row>
    <row r="195" s="59" customFormat="1" ht="24" customHeight="1" spans="1:5">
      <c r="A195" s="494" t="s">
        <v>133</v>
      </c>
      <c r="B195" s="493"/>
      <c r="C195" s="426">
        <v>0</v>
      </c>
      <c r="D195" s="489"/>
      <c r="E195" s="490">
        <f t="shared" si="2"/>
        <v>0</v>
      </c>
    </row>
    <row r="196" s="59" customFormat="1" ht="24" customHeight="1" spans="1:5">
      <c r="A196" s="494" t="s">
        <v>232</v>
      </c>
      <c r="B196" s="493">
        <v>70</v>
      </c>
      <c r="C196" s="426">
        <v>47</v>
      </c>
      <c r="D196" s="489">
        <v>47</v>
      </c>
      <c r="E196" s="490">
        <f t="shared" si="2"/>
        <v>1</v>
      </c>
    </row>
    <row r="197" s="59" customFormat="1" ht="24" customHeight="1" spans="1:5">
      <c r="A197" s="497" t="s">
        <v>233</v>
      </c>
      <c r="B197" s="488"/>
      <c r="C197" s="489"/>
      <c r="D197" s="489"/>
      <c r="E197" s="490">
        <f t="shared" si="2"/>
        <v>0</v>
      </c>
    </row>
    <row r="198" s="59" customFormat="1" ht="24" customHeight="1" spans="1:5">
      <c r="A198" s="494" t="s">
        <v>136</v>
      </c>
      <c r="B198" s="488"/>
      <c r="C198" s="489"/>
      <c r="D198" s="489"/>
      <c r="E198" s="490">
        <f t="shared" ref="E198:E261" si="3">IFERROR(D198/C198,0)</f>
        <v>0</v>
      </c>
    </row>
    <row r="199" s="59" customFormat="1" ht="24" customHeight="1" spans="1:5">
      <c r="A199" s="494" t="s">
        <v>137</v>
      </c>
      <c r="B199" s="488"/>
      <c r="C199" s="489"/>
      <c r="D199" s="489"/>
      <c r="E199" s="490">
        <f t="shared" si="3"/>
        <v>0</v>
      </c>
    </row>
    <row r="200" s="59" customFormat="1" ht="24" customHeight="1" spans="1:5">
      <c r="A200" s="494" t="s">
        <v>126</v>
      </c>
      <c r="B200" s="488"/>
      <c r="C200" s="489"/>
      <c r="D200" s="489"/>
      <c r="E200" s="490">
        <f t="shared" si="3"/>
        <v>0</v>
      </c>
    </row>
    <row r="201" s="59" customFormat="1" ht="24" customHeight="1" spans="1:5">
      <c r="A201" s="494" t="s">
        <v>133</v>
      </c>
      <c r="B201" s="488"/>
      <c r="C201" s="489"/>
      <c r="D201" s="489"/>
      <c r="E201" s="490">
        <f t="shared" si="3"/>
        <v>0</v>
      </c>
    </row>
    <row r="202" s="59" customFormat="1" ht="24" customHeight="1" spans="1:5">
      <c r="A202" s="494" t="s">
        <v>234</v>
      </c>
      <c r="B202" s="488"/>
      <c r="C202" s="489"/>
      <c r="D202" s="489"/>
      <c r="E202" s="490">
        <f t="shared" si="3"/>
        <v>0</v>
      </c>
    </row>
    <row r="203" s="59" customFormat="1" ht="24" customHeight="1" spans="1:5">
      <c r="A203" s="497" t="s">
        <v>235</v>
      </c>
      <c r="B203" s="491">
        <f>SUM(B204:B208)</f>
        <v>1123</v>
      </c>
      <c r="C203" s="426">
        <f>SUM(C204:C208)</f>
        <v>1535</v>
      </c>
      <c r="D203" s="489">
        <v>1535</v>
      </c>
      <c r="E203" s="490">
        <f t="shared" si="3"/>
        <v>1</v>
      </c>
    </row>
    <row r="204" s="59" customFormat="1" ht="24" customHeight="1" spans="1:5">
      <c r="A204" s="494" t="s">
        <v>136</v>
      </c>
      <c r="B204" s="493">
        <v>403</v>
      </c>
      <c r="C204" s="426">
        <v>538</v>
      </c>
      <c r="D204" s="489">
        <v>538</v>
      </c>
      <c r="E204" s="490">
        <f t="shared" si="3"/>
        <v>1</v>
      </c>
    </row>
    <row r="205" s="59" customFormat="1" ht="24" customHeight="1" spans="1:5">
      <c r="A205" s="494" t="s">
        <v>137</v>
      </c>
      <c r="B205" s="493">
        <v>146</v>
      </c>
      <c r="C205" s="426">
        <v>68</v>
      </c>
      <c r="D205" s="489">
        <v>68</v>
      </c>
      <c r="E205" s="490">
        <f t="shared" si="3"/>
        <v>1</v>
      </c>
    </row>
    <row r="206" s="59" customFormat="1" ht="24" customHeight="1" spans="1:5">
      <c r="A206" s="494" t="s">
        <v>126</v>
      </c>
      <c r="B206" s="493"/>
      <c r="C206" s="426">
        <v>0</v>
      </c>
      <c r="D206" s="489"/>
      <c r="E206" s="490">
        <f t="shared" si="3"/>
        <v>0</v>
      </c>
    </row>
    <row r="207" s="59" customFormat="1" ht="24" customHeight="1" spans="1:5">
      <c r="A207" s="494" t="s">
        <v>133</v>
      </c>
      <c r="B207" s="493"/>
      <c r="C207" s="426">
        <v>0</v>
      </c>
      <c r="D207" s="489"/>
      <c r="E207" s="490">
        <f t="shared" si="3"/>
        <v>0</v>
      </c>
    </row>
    <row r="208" s="59" customFormat="1" ht="24" customHeight="1" spans="1:5">
      <c r="A208" s="494" t="s">
        <v>236</v>
      </c>
      <c r="B208" s="493">
        <v>574</v>
      </c>
      <c r="C208" s="426">
        <v>929</v>
      </c>
      <c r="D208" s="489">
        <v>929</v>
      </c>
      <c r="E208" s="490">
        <f t="shared" si="3"/>
        <v>1</v>
      </c>
    </row>
    <row r="209" s="59" customFormat="1" ht="24" customHeight="1" spans="1:5">
      <c r="A209" s="497" t="s">
        <v>237</v>
      </c>
      <c r="B209" s="488"/>
      <c r="C209" s="489"/>
      <c r="D209" s="489"/>
      <c r="E209" s="490">
        <f t="shared" si="3"/>
        <v>0</v>
      </c>
    </row>
    <row r="210" s="59" customFormat="1" ht="24" customHeight="1" spans="1:5">
      <c r="A210" s="494" t="s">
        <v>136</v>
      </c>
      <c r="B210" s="488"/>
      <c r="C210" s="489"/>
      <c r="D210" s="489"/>
      <c r="E210" s="490">
        <f t="shared" si="3"/>
        <v>0</v>
      </c>
    </row>
    <row r="211" s="59" customFormat="1" ht="24" customHeight="1" spans="1:5">
      <c r="A211" s="494" t="s">
        <v>137</v>
      </c>
      <c r="B211" s="488"/>
      <c r="C211" s="489"/>
      <c r="D211" s="489"/>
      <c r="E211" s="490">
        <f t="shared" si="3"/>
        <v>0</v>
      </c>
    </row>
    <row r="212" s="59" customFormat="1" ht="24" customHeight="1" spans="1:5">
      <c r="A212" s="494" t="s">
        <v>126</v>
      </c>
      <c r="B212" s="488"/>
      <c r="C212" s="489"/>
      <c r="D212" s="489"/>
      <c r="E212" s="490">
        <f t="shared" si="3"/>
        <v>0</v>
      </c>
    </row>
    <row r="213" s="59" customFormat="1" ht="24" customHeight="1" spans="1:5">
      <c r="A213" s="494" t="s">
        <v>238</v>
      </c>
      <c r="B213" s="488"/>
      <c r="C213" s="489"/>
      <c r="D213" s="489"/>
      <c r="E213" s="490">
        <f t="shared" si="3"/>
        <v>0</v>
      </c>
    </row>
    <row r="214" s="59" customFormat="1" ht="24" customHeight="1" spans="1:5">
      <c r="A214" s="494" t="s">
        <v>133</v>
      </c>
      <c r="B214" s="488"/>
      <c r="C214" s="489"/>
      <c r="D214" s="489"/>
      <c r="E214" s="490">
        <f t="shared" si="3"/>
        <v>0</v>
      </c>
    </row>
    <row r="215" s="59" customFormat="1" ht="24" customHeight="1" spans="1:5">
      <c r="A215" s="494" t="s">
        <v>239</v>
      </c>
      <c r="B215" s="488"/>
      <c r="C215" s="489"/>
      <c r="D215" s="489"/>
      <c r="E215" s="490">
        <f t="shared" si="3"/>
        <v>0</v>
      </c>
    </row>
    <row r="216" s="59" customFormat="1" ht="24" customHeight="1" spans="1:5">
      <c r="A216" s="497" t="s">
        <v>240</v>
      </c>
      <c r="B216" s="491">
        <f>SUM(B217:B230)</f>
        <v>3345</v>
      </c>
      <c r="C216" s="426">
        <f>SUM(C217:C230)</f>
        <v>5129</v>
      </c>
      <c r="D216" s="489">
        <v>5129</v>
      </c>
      <c r="E216" s="490">
        <f t="shared" si="3"/>
        <v>1</v>
      </c>
    </row>
    <row r="217" s="59" customFormat="1" ht="24" customHeight="1" spans="1:5">
      <c r="A217" s="494" t="s">
        <v>136</v>
      </c>
      <c r="B217" s="493">
        <v>2753</v>
      </c>
      <c r="C217" s="426">
        <v>4925</v>
      </c>
      <c r="D217" s="489">
        <v>4925</v>
      </c>
      <c r="E217" s="490">
        <f t="shared" si="3"/>
        <v>1</v>
      </c>
    </row>
    <row r="218" s="59" customFormat="1" ht="24" customHeight="1" spans="1:5">
      <c r="A218" s="494" t="s">
        <v>137</v>
      </c>
      <c r="B218" s="493">
        <v>256</v>
      </c>
      <c r="C218" s="426">
        <v>90</v>
      </c>
      <c r="D218" s="489">
        <v>90</v>
      </c>
      <c r="E218" s="490">
        <f t="shared" si="3"/>
        <v>1</v>
      </c>
    </row>
    <row r="219" s="59" customFormat="1" ht="24" customHeight="1" spans="1:5">
      <c r="A219" s="494" t="s">
        <v>126</v>
      </c>
      <c r="B219" s="493"/>
      <c r="C219" s="426">
        <v>0</v>
      </c>
      <c r="D219" s="489"/>
      <c r="E219" s="490">
        <f t="shared" si="3"/>
        <v>0</v>
      </c>
    </row>
    <row r="220" s="59" customFormat="1" ht="24" customHeight="1" spans="1:5">
      <c r="A220" s="494" t="s">
        <v>241</v>
      </c>
      <c r="B220" s="493"/>
      <c r="C220" s="426">
        <v>14</v>
      </c>
      <c r="D220" s="489">
        <v>14</v>
      </c>
      <c r="E220" s="490">
        <f t="shared" si="3"/>
        <v>1</v>
      </c>
    </row>
    <row r="221" s="59" customFormat="1" ht="24" customHeight="1" spans="1:5">
      <c r="A221" s="494" t="s">
        <v>242</v>
      </c>
      <c r="B221" s="493"/>
      <c r="C221" s="426">
        <v>13</v>
      </c>
      <c r="D221" s="489">
        <v>13</v>
      </c>
      <c r="E221" s="490">
        <f t="shared" si="3"/>
        <v>1</v>
      </c>
    </row>
    <row r="222" s="59" customFormat="1" ht="24" customHeight="1" spans="1:5">
      <c r="A222" s="494" t="s">
        <v>167</v>
      </c>
      <c r="B222" s="493"/>
      <c r="C222" s="426">
        <v>0</v>
      </c>
      <c r="D222" s="489"/>
      <c r="E222" s="490">
        <f t="shared" si="3"/>
        <v>0</v>
      </c>
    </row>
    <row r="223" s="59" customFormat="1" ht="24" customHeight="1" spans="1:5">
      <c r="A223" s="494" t="s">
        <v>243</v>
      </c>
      <c r="B223" s="493"/>
      <c r="C223" s="426">
        <v>0</v>
      </c>
      <c r="D223" s="489"/>
      <c r="E223" s="490">
        <f t="shared" si="3"/>
        <v>0</v>
      </c>
    </row>
    <row r="224" s="59" customFormat="1" ht="24" customHeight="1" spans="1:5">
      <c r="A224" s="494" t="s">
        <v>244</v>
      </c>
      <c r="B224" s="493"/>
      <c r="C224" s="426">
        <v>0</v>
      </c>
      <c r="D224" s="489"/>
      <c r="E224" s="490">
        <f t="shared" si="3"/>
        <v>0</v>
      </c>
    </row>
    <row r="225" s="59" customFormat="1" ht="24" customHeight="1" spans="1:5">
      <c r="A225" s="494" t="s">
        <v>245</v>
      </c>
      <c r="B225" s="493"/>
      <c r="C225" s="426">
        <v>0</v>
      </c>
      <c r="D225" s="489"/>
      <c r="E225" s="490">
        <f t="shared" si="3"/>
        <v>0</v>
      </c>
    </row>
    <row r="226" s="59" customFormat="1" ht="24" customHeight="1" spans="1:5">
      <c r="A226" s="494" t="s">
        <v>246</v>
      </c>
      <c r="B226" s="493"/>
      <c r="C226" s="426">
        <v>0</v>
      </c>
      <c r="D226" s="489"/>
      <c r="E226" s="490">
        <f t="shared" si="3"/>
        <v>0</v>
      </c>
    </row>
    <row r="227" s="59" customFormat="1" ht="24" customHeight="1" spans="1:5">
      <c r="A227" s="494" t="s">
        <v>247</v>
      </c>
      <c r="B227" s="493"/>
      <c r="C227" s="426">
        <v>0</v>
      </c>
      <c r="D227" s="489"/>
      <c r="E227" s="490">
        <f t="shared" si="3"/>
        <v>0</v>
      </c>
    </row>
    <row r="228" s="59" customFormat="1" ht="24" customHeight="1" spans="1:5">
      <c r="A228" s="494" t="s">
        <v>248</v>
      </c>
      <c r="B228" s="493">
        <v>120</v>
      </c>
      <c r="C228" s="426">
        <v>0</v>
      </c>
      <c r="D228" s="489"/>
      <c r="E228" s="490">
        <f t="shared" si="3"/>
        <v>0</v>
      </c>
    </row>
    <row r="229" s="59" customFormat="1" ht="24" customHeight="1" spans="1:5">
      <c r="A229" s="494" t="s">
        <v>133</v>
      </c>
      <c r="B229" s="493"/>
      <c r="C229" s="426">
        <v>0</v>
      </c>
      <c r="D229" s="489"/>
      <c r="E229" s="490">
        <f t="shared" si="3"/>
        <v>0</v>
      </c>
    </row>
    <row r="230" s="59" customFormat="1" ht="24" customHeight="1" spans="1:5">
      <c r="A230" s="494" t="s">
        <v>249</v>
      </c>
      <c r="B230" s="493">
        <v>216</v>
      </c>
      <c r="C230" s="426">
        <v>87</v>
      </c>
      <c r="D230" s="489">
        <v>89</v>
      </c>
      <c r="E230" s="490">
        <f t="shared" si="3"/>
        <v>1.02298850574713</v>
      </c>
    </row>
    <row r="231" s="59" customFormat="1" ht="24" customHeight="1" spans="1:5">
      <c r="A231" s="497" t="s">
        <v>250</v>
      </c>
      <c r="B231" s="491">
        <f>SUM(B232:B233)</f>
        <v>90</v>
      </c>
      <c r="C231" s="426">
        <f>SUM(C232:C233)</f>
        <v>68</v>
      </c>
      <c r="D231" s="489">
        <v>62</v>
      </c>
      <c r="E231" s="490">
        <f t="shared" si="3"/>
        <v>0.911764705882353</v>
      </c>
    </row>
    <row r="232" s="59" customFormat="1" ht="24" customHeight="1" spans="1:5">
      <c r="A232" s="494" t="s">
        <v>251</v>
      </c>
      <c r="B232" s="493"/>
      <c r="C232" s="426">
        <v>0</v>
      </c>
      <c r="D232" s="489"/>
      <c r="E232" s="490">
        <f t="shared" si="3"/>
        <v>0</v>
      </c>
    </row>
    <row r="233" s="59" customFormat="1" ht="24" customHeight="1" spans="1:5">
      <c r="A233" s="494" t="s">
        <v>252</v>
      </c>
      <c r="B233" s="493">
        <v>90</v>
      </c>
      <c r="C233" s="426">
        <v>68</v>
      </c>
      <c r="D233" s="489">
        <v>62</v>
      </c>
      <c r="E233" s="490">
        <f t="shared" si="3"/>
        <v>0.911764705882353</v>
      </c>
    </row>
    <row r="234" s="59" customFormat="1" ht="24" customHeight="1" spans="1:5">
      <c r="A234" s="498" t="s">
        <v>253</v>
      </c>
      <c r="B234" s="493"/>
      <c r="C234" s="489"/>
      <c r="D234" s="489"/>
      <c r="E234" s="490">
        <f t="shared" si="3"/>
        <v>0</v>
      </c>
    </row>
    <row r="235" s="59" customFormat="1" ht="24" customHeight="1" spans="1:5">
      <c r="A235" s="497" t="s">
        <v>254</v>
      </c>
      <c r="B235" s="488"/>
      <c r="C235" s="489"/>
      <c r="D235" s="489"/>
      <c r="E235" s="490">
        <f t="shared" si="3"/>
        <v>0</v>
      </c>
    </row>
    <row r="236" s="59" customFormat="1" ht="24" customHeight="1" spans="1:5">
      <c r="A236" s="494" t="s">
        <v>255</v>
      </c>
      <c r="B236" s="488"/>
      <c r="C236" s="489"/>
      <c r="D236" s="489"/>
      <c r="E236" s="490">
        <f t="shared" si="3"/>
        <v>0</v>
      </c>
    </row>
    <row r="237" s="59" customFormat="1" ht="24" customHeight="1" spans="1:5">
      <c r="A237" s="497" t="s">
        <v>256</v>
      </c>
      <c r="B237" s="488"/>
      <c r="C237" s="489"/>
      <c r="D237" s="489"/>
      <c r="E237" s="490">
        <f t="shared" si="3"/>
        <v>0</v>
      </c>
    </row>
    <row r="238" s="59" customFormat="1" ht="24" customHeight="1" spans="1:5">
      <c r="A238" s="494" t="s">
        <v>257</v>
      </c>
      <c r="B238" s="488"/>
      <c r="C238" s="489"/>
      <c r="D238" s="489"/>
      <c r="E238" s="490">
        <f t="shared" si="3"/>
        <v>0</v>
      </c>
    </row>
    <row r="239" s="59" customFormat="1" ht="24" customHeight="1" spans="1:5">
      <c r="A239" s="497" t="s">
        <v>258</v>
      </c>
      <c r="B239" s="488"/>
      <c r="C239" s="489"/>
      <c r="D239" s="489"/>
      <c r="E239" s="490">
        <f t="shared" si="3"/>
        <v>0</v>
      </c>
    </row>
    <row r="240" s="59" customFormat="1" ht="24" customHeight="1" spans="1:5">
      <c r="A240" s="494" t="s">
        <v>259</v>
      </c>
      <c r="B240" s="488"/>
      <c r="C240" s="489"/>
      <c r="D240" s="489"/>
      <c r="E240" s="490">
        <f t="shared" si="3"/>
        <v>0</v>
      </c>
    </row>
    <row r="241" s="59" customFormat="1" ht="24" customHeight="1" spans="1:5">
      <c r="A241" s="497" t="s">
        <v>260</v>
      </c>
      <c r="B241" s="488"/>
      <c r="C241" s="489"/>
      <c r="D241" s="489"/>
      <c r="E241" s="490">
        <f t="shared" si="3"/>
        <v>0</v>
      </c>
    </row>
    <row r="242" s="59" customFormat="1" ht="24" customHeight="1" spans="1:5">
      <c r="A242" s="494" t="s">
        <v>261</v>
      </c>
      <c r="B242" s="488"/>
      <c r="C242" s="489"/>
      <c r="D242" s="489"/>
      <c r="E242" s="490">
        <f t="shared" si="3"/>
        <v>0</v>
      </c>
    </row>
    <row r="243" s="59" customFormat="1" ht="24" customHeight="1" spans="1:5">
      <c r="A243" s="494" t="s">
        <v>262</v>
      </c>
      <c r="B243" s="488"/>
      <c r="C243" s="489"/>
      <c r="D243" s="489"/>
      <c r="E243" s="490">
        <f t="shared" si="3"/>
        <v>0</v>
      </c>
    </row>
    <row r="244" s="59" customFormat="1" ht="24" customHeight="1" spans="1:5">
      <c r="A244" s="494" t="s">
        <v>263</v>
      </c>
      <c r="B244" s="488"/>
      <c r="C244" s="489"/>
      <c r="D244" s="489"/>
      <c r="E244" s="490">
        <f t="shared" si="3"/>
        <v>0</v>
      </c>
    </row>
    <row r="245" s="59" customFormat="1" ht="24" customHeight="1" spans="1:5">
      <c r="A245" s="494" t="s">
        <v>264</v>
      </c>
      <c r="B245" s="488"/>
      <c r="C245" s="489"/>
      <c r="D245" s="489"/>
      <c r="E245" s="490">
        <f t="shared" si="3"/>
        <v>0</v>
      </c>
    </row>
    <row r="246" s="59" customFormat="1" ht="24" customHeight="1" spans="1:5">
      <c r="A246" s="494" t="s">
        <v>265</v>
      </c>
      <c r="B246" s="488"/>
      <c r="C246" s="489"/>
      <c r="D246" s="489"/>
      <c r="E246" s="490">
        <f t="shared" si="3"/>
        <v>0</v>
      </c>
    </row>
    <row r="247" s="59" customFormat="1" ht="24" customHeight="1" spans="1:5">
      <c r="A247" s="494" t="s">
        <v>266</v>
      </c>
      <c r="B247" s="488"/>
      <c r="C247" s="489"/>
      <c r="D247" s="489"/>
      <c r="E247" s="490">
        <f t="shared" si="3"/>
        <v>0</v>
      </c>
    </row>
    <row r="248" s="59" customFormat="1" ht="24" customHeight="1" spans="1:5">
      <c r="A248" s="494" t="s">
        <v>267</v>
      </c>
      <c r="B248" s="488"/>
      <c r="C248" s="489"/>
      <c r="D248" s="489"/>
      <c r="E248" s="490">
        <f t="shared" si="3"/>
        <v>0</v>
      </c>
    </row>
    <row r="249" s="59" customFormat="1" ht="24" customHeight="1" spans="1:5">
      <c r="A249" s="494" t="s">
        <v>268</v>
      </c>
      <c r="B249" s="488"/>
      <c r="C249" s="489"/>
      <c r="D249" s="489"/>
      <c r="E249" s="490">
        <f t="shared" si="3"/>
        <v>0</v>
      </c>
    </row>
    <row r="250" s="59" customFormat="1" ht="24" customHeight="1" spans="1:5">
      <c r="A250" s="494" t="s">
        <v>269</v>
      </c>
      <c r="B250" s="488"/>
      <c r="C250" s="489"/>
      <c r="D250" s="489"/>
      <c r="E250" s="490">
        <f t="shared" si="3"/>
        <v>0</v>
      </c>
    </row>
    <row r="251" s="59" customFormat="1" ht="24" customHeight="1" spans="1:5">
      <c r="A251" s="497" t="s">
        <v>270</v>
      </c>
      <c r="B251" s="488"/>
      <c r="C251" s="489"/>
      <c r="D251" s="489"/>
      <c r="E251" s="490">
        <f t="shared" si="3"/>
        <v>0</v>
      </c>
    </row>
    <row r="252" s="59" customFormat="1" ht="24" customHeight="1" spans="1:5">
      <c r="A252" s="494" t="s">
        <v>271</v>
      </c>
      <c r="B252" s="488"/>
      <c r="C252" s="489"/>
      <c r="D252" s="489"/>
      <c r="E252" s="490">
        <f t="shared" si="3"/>
        <v>0</v>
      </c>
    </row>
    <row r="253" s="59" customFormat="1" ht="24" customHeight="1" spans="1:5">
      <c r="A253" s="498" t="s">
        <v>272</v>
      </c>
      <c r="B253" s="488">
        <f>B254+B272+B280+B289</f>
        <v>12875</v>
      </c>
      <c r="C253" s="489">
        <v>15960</v>
      </c>
      <c r="D253" s="489">
        <v>15910</v>
      </c>
      <c r="E253" s="490">
        <f t="shared" si="3"/>
        <v>0.996867167919799</v>
      </c>
    </row>
    <row r="254" s="59" customFormat="1" ht="24" customHeight="1" spans="1:5">
      <c r="A254" s="487" t="s">
        <v>273</v>
      </c>
      <c r="B254" s="491">
        <f>SUM(B255:B264)</f>
        <v>9147</v>
      </c>
      <c r="C254" s="426">
        <f>SUM(C255:C264)</f>
        <v>10513</v>
      </c>
      <c r="D254" s="489">
        <v>10463</v>
      </c>
      <c r="E254" s="490">
        <f t="shared" si="3"/>
        <v>0.995243983639304</v>
      </c>
    </row>
    <row r="255" s="59" customFormat="1" ht="24" customHeight="1" spans="1:5">
      <c r="A255" s="494" t="s">
        <v>136</v>
      </c>
      <c r="B255" s="493">
        <v>4732</v>
      </c>
      <c r="C255" s="426">
        <v>7220</v>
      </c>
      <c r="D255" s="489">
        <v>7220</v>
      </c>
      <c r="E255" s="490">
        <f t="shared" si="3"/>
        <v>1</v>
      </c>
    </row>
    <row r="256" s="59" customFormat="1" ht="24" customHeight="1" spans="1:5">
      <c r="A256" s="494" t="s">
        <v>137</v>
      </c>
      <c r="B256" s="493">
        <v>2925</v>
      </c>
      <c r="C256" s="426">
        <v>956</v>
      </c>
      <c r="D256" s="489">
        <v>906</v>
      </c>
      <c r="E256" s="490">
        <f t="shared" si="3"/>
        <v>0.947698744769874</v>
      </c>
    </row>
    <row r="257" s="59" customFormat="1" ht="24" customHeight="1" spans="1:5">
      <c r="A257" s="494" t="s">
        <v>126</v>
      </c>
      <c r="B257" s="493">
        <v>158</v>
      </c>
      <c r="C257" s="426">
        <v>0</v>
      </c>
      <c r="D257" s="489"/>
      <c r="E257" s="490">
        <f t="shared" si="3"/>
        <v>0</v>
      </c>
    </row>
    <row r="258" s="59" customFormat="1" ht="24" customHeight="1" spans="1:5">
      <c r="A258" s="494" t="s">
        <v>167</v>
      </c>
      <c r="B258" s="493">
        <v>982</v>
      </c>
      <c r="C258" s="426">
        <v>845</v>
      </c>
      <c r="D258" s="489">
        <v>845</v>
      </c>
      <c r="E258" s="490">
        <f t="shared" si="3"/>
        <v>1</v>
      </c>
    </row>
    <row r="259" s="59" customFormat="1" ht="24" customHeight="1" spans="1:5">
      <c r="A259" s="494" t="s">
        <v>274</v>
      </c>
      <c r="B259" s="493">
        <v>120</v>
      </c>
      <c r="C259" s="426">
        <v>1383</v>
      </c>
      <c r="D259" s="489">
        <v>1383</v>
      </c>
      <c r="E259" s="490">
        <f t="shared" si="3"/>
        <v>1</v>
      </c>
    </row>
    <row r="260" s="59" customFormat="1" ht="24" customHeight="1" spans="1:5">
      <c r="A260" s="494" t="s">
        <v>275</v>
      </c>
      <c r="B260" s="493">
        <v>30</v>
      </c>
      <c r="C260" s="426">
        <v>0</v>
      </c>
      <c r="D260" s="489"/>
      <c r="E260" s="490">
        <f t="shared" si="3"/>
        <v>0</v>
      </c>
    </row>
    <row r="261" s="59" customFormat="1" ht="24" customHeight="1" spans="1:5">
      <c r="A261" s="494" t="s">
        <v>276</v>
      </c>
      <c r="B261" s="493"/>
      <c r="C261" s="426">
        <v>0</v>
      </c>
      <c r="D261" s="489"/>
      <c r="E261" s="490">
        <f t="shared" si="3"/>
        <v>0</v>
      </c>
    </row>
    <row r="262" s="59" customFormat="1" ht="24" customHeight="1" spans="1:5">
      <c r="A262" s="494" t="s">
        <v>277</v>
      </c>
      <c r="B262" s="493"/>
      <c r="C262" s="426">
        <v>0</v>
      </c>
      <c r="D262" s="489"/>
      <c r="E262" s="490">
        <f t="shared" ref="E262:E325" si="4">IFERROR(D262/C262,0)</f>
        <v>0</v>
      </c>
    </row>
    <row r="263" s="59" customFormat="1" ht="24" customHeight="1" spans="1:5">
      <c r="A263" s="494" t="s">
        <v>133</v>
      </c>
      <c r="B263" s="493"/>
      <c r="C263" s="426">
        <v>0</v>
      </c>
      <c r="D263" s="489"/>
      <c r="E263" s="490">
        <f t="shared" si="4"/>
        <v>0</v>
      </c>
    </row>
    <row r="264" s="59" customFormat="1" ht="24" customHeight="1" spans="1:5">
      <c r="A264" s="494" t="s">
        <v>278</v>
      </c>
      <c r="B264" s="493">
        <v>200</v>
      </c>
      <c r="C264" s="426">
        <v>109</v>
      </c>
      <c r="D264" s="489">
        <v>109</v>
      </c>
      <c r="E264" s="490">
        <f t="shared" si="4"/>
        <v>1</v>
      </c>
    </row>
    <row r="265" s="59" customFormat="1" ht="24" customHeight="1" spans="1:5">
      <c r="A265" s="497" t="s">
        <v>279</v>
      </c>
      <c r="B265" s="488"/>
      <c r="C265" s="489"/>
      <c r="D265" s="489"/>
      <c r="E265" s="490">
        <f t="shared" si="4"/>
        <v>0</v>
      </c>
    </row>
    <row r="266" s="59" customFormat="1" ht="24" customHeight="1" spans="1:5">
      <c r="A266" s="494" t="s">
        <v>136</v>
      </c>
      <c r="B266" s="488"/>
      <c r="C266" s="489"/>
      <c r="D266" s="489"/>
      <c r="E266" s="490">
        <f t="shared" si="4"/>
        <v>0</v>
      </c>
    </row>
    <row r="267" s="59" customFormat="1" ht="24" customHeight="1" spans="1:5">
      <c r="A267" s="494" t="s">
        <v>137</v>
      </c>
      <c r="B267" s="488"/>
      <c r="C267" s="489"/>
      <c r="D267" s="489"/>
      <c r="E267" s="490">
        <f t="shared" si="4"/>
        <v>0</v>
      </c>
    </row>
    <row r="268" s="59" customFormat="1" ht="24" customHeight="1" spans="1:5">
      <c r="A268" s="494" t="s">
        <v>126</v>
      </c>
      <c r="B268" s="488"/>
      <c r="C268" s="489"/>
      <c r="D268" s="489"/>
      <c r="E268" s="490">
        <f t="shared" si="4"/>
        <v>0</v>
      </c>
    </row>
    <row r="269" s="59" customFormat="1" ht="24" customHeight="1" spans="1:5">
      <c r="A269" s="494" t="s">
        <v>280</v>
      </c>
      <c r="B269" s="488"/>
      <c r="C269" s="489"/>
      <c r="D269" s="489"/>
      <c r="E269" s="490">
        <f t="shared" si="4"/>
        <v>0</v>
      </c>
    </row>
    <row r="270" s="59" customFormat="1" ht="24" customHeight="1" spans="1:5">
      <c r="A270" s="494" t="s">
        <v>133</v>
      </c>
      <c r="B270" s="488"/>
      <c r="C270" s="489"/>
      <c r="D270" s="489"/>
      <c r="E270" s="490">
        <f t="shared" si="4"/>
        <v>0</v>
      </c>
    </row>
    <row r="271" s="59" customFormat="1" ht="24" customHeight="1" spans="1:5">
      <c r="A271" s="494" t="s">
        <v>281</v>
      </c>
      <c r="B271" s="488"/>
      <c r="C271" s="489"/>
      <c r="D271" s="489"/>
      <c r="E271" s="490">
        <f t="shared" si="4"/>
        <v>0</v>
      </c>
    </row>
    <row r="272" s="59" customFormat="1" ht="24" customHeight="1" spans="1:5">
      <c r="A272" s="263" t="s">
        <v>282</v>
      </c>
      <c r="B272" s="491">
        <f>SUM(B273:B279)</f>
        <v>1334</v>
      </c>
      <c r="C272" s="426">
        <f>SUM(C273:C279)</f>
        <v>1659</v>
      </c>
      <c r="D272" s="489">
        <v>1659</v>
      </c>
      <c r="E272" s="490">
        <f t="shared" si="4"/>
        <v>1</v>
      </c>
    </row>
    <row r="273" s="59" customFormat="1" ht="24" customHeight="1" spans="1:5">
      <c r="A273" s="494" t="s">
        <v>136</v>
      </c>
      <c r="B273" s="493">
        <v>1134</v>
      </c>
      <c r="C273" s="426">
        <v>1205</v>
      </c>
      <c r="D273" s="489">
        <v>1205</v>
      </c>
      <c r="E273" s="490">
        <f t="shared" si="4"/>
        <v>1</v>
      </c>
    </row>
    <row r="274" s="59" customFormat="1" ht="24" customHeight="1" spans="1:5">
      <c r="A274" s="494" t="s">
        <v>137</v>
      </c>
      <c r="B274" s="493">
        <v>200</v>
      </c>
      <c r="C274" s="426">
        <v>312</v>
      </c>
      <c r="D274" s="489">
        <v>312</v>
      </c>
      <c r="E274" s="490">
        <f t="shared" si="4"/>
        <v>1</v>
      </c>
    </row>
    <row r="275" s="59" customFormat="1" ht="24" customHeight="1" spans="1:5">
      <c r="A275" s="494" t="s">
        <v>126</v>
      </c>
      <c r="B275" s="493"/>
      <c r="C275" s="426">
        <v>0</v>
      </c>
      <c r="D275" s="489"/>
      <c r="E275" s="490">
        <f t="shared" si="4"/>
        <v>0</v>
      </c>
    </row>
    <row r="276" s="59" customFormat="1" ht="24" customHeight="1" spans="1:5">
      <c r="A276" s="494" t="s">
        <v>283</v>
      </c>
      <c r="B276" s="493"/>
      <c r="C276" s="426">
        <v>0</v>
      </c>
      <c r="D276" s="489"/>
      <c r="E276" s="490">
        <f t="shared" si="4"/>
        <v>0</v>
      </c>
    </row>
    <row r="277" s="59" customFormat="1" ht="24" customHeight="1" spans="1:5">
      <c r="A277" s="494" t="s">
        <v>284</v>
      </c>
      <c r="B277" s="493"/>
      <c r="C277" s="426">
        <v>0</v>
      </c>
      <c r="D277" s="489"/>
      <c r="E277" s="490">
        <f t="shared" si="4"/>
        <v>0</v>
      </c>
    </row>
    <row r="278" s="59" customFormat="1" ht="24" customHeight="1" spans="1:5">
      <c r="A278" s="494" t="s">
        <v>133</v>
      </c>
      <c r="B278" s="493"/>
      <c r="C278" s="426">
        <v>0</v>
      </c>
      <c r="D278" s="489"/>
      <c r="E278" s="490">
        <f t="shared" si="4"/>
        <v>0</v>
      </c>
    </row>
    <row r="279" s="59" customFormat="1" ht="24" customHeight="1" spans="1:5">
      <c r="A279" s="494" t="s">
        <v>285</v>
      </c>
      <c r="B279" s="493"/>
      <c r="C279" s="426">
        <v>142</v>
      </c>
      <c r="D279" s="489">
        <v>142</v>
      </c>
      <c r="E279" s="490">
        <f t="shared" si="4"/>
        <v>1</v>
      </c>
    </row>
    <row r="280" s="59" customFormat="1" ht="24" customHeight="1" spans="1:5">
      <c r="A280" s="497" t="s">
        <v>286</v>
      </c>
      <c r="B280" s="491">
        <f>SUM(B281:B288)</f>
        <v>1626</v>
      </c>
      <c r="C280" s="426">
        <f>SUM(C281:C288)</f>
        <v>2583</v>
      </c>
      <c r="D280" s="489">
        <v>2583</v>
      </c>
      <c r="E280" s="490">
        <f t="shared" si="4"/>
        <v>1</v>
      </c>
    </row>
    <row r="281" s="59" customFormat="1" ht="24" customHeight="1" spans="1:5">
      <c r="A281" s="494" t="s">
        <v>136</v>
      </c>
      <c r="B281" s="493">
        <v>1426</v>
      </c>
      <c r="C281" s="426">
        <v>2157</v>
      </c>
      <c r="D281" s="489">
        <v>2157</v>
      </c>
      <c r="E281" s="490">
        <f t="shared" si="4"/>
        <v>1</v>
      </c>
    </row>
    <row r="282" s="59" customFormat="1" ht="24" customHeight="1" spans="1:5">
      <c r="A282" s="494" t="s">
        <v>137</v>
      </c>
      <c r="B282" s="493"/>
      <c r="C282" s="426">
        <v>126</v>
      </c>
      <c r="D282" s="489">
        <v>126</v>
      </c>
      <c r="E282" s="490">
        <f t="shared" si="4"/>
        <v>1</v>
      </c>
    </row>
    <row r="283" s="59" customFormat="1" ht="24" customHeight="1" spans="1:5">
      <c r="A283" s="494" t="s">
        <v>126</v>
      </c>
      <c r="B283" s="493"/>
      <c r="C283" s="426">
        <v>0</v>
      </c>
      <c r="D283" s="489"/>
      <c r="E283" s="490">
        <f t="shared" si="4"/>
        <v>0</v>
      </c>
    </row>
    <row r="284" s="59" customFormat="1" ht="24" customHeight="1" spans="1:5">
      <c r="A284" s="494" t="s">
        <v>287</v>
      </c>
      <c r="B284" s="493"/>
      <c r="C284" s="426">
        <v>0</v>
      </c>
      <c r="D284" s="489"/>
      <c r="E284" s="490">
        <f t="shared" si="4"/>
        <v>0</v>
      </c>
    </row>
    <row r="285" s="59" customFormat="1" ht="24" customHeight="1" spans="1:5">
      <c r="A285" s="494" t="s">
        <v>288</v>
      </c>
      <c r="B285" s="493"/>
      <c r="C285" s="426">
        <v>0</v>
      </c>
      <c r="D285" s="489"/>
      <c r="E285" s="490">
        <f t="shared" si="4"/>
        <v>0</v>
      </c>
    </row>
    <row r="286" s="59" customFormat="1" ht="24" customHeight="1" spans="1:5">
      <c r="A286" s="494" t="s">
        <v>289</v>
      </c>
      <c r="B286" s="493"/>
      <c r="C286" s="426">
        <v>0</v>
      </c>
      <c r="D286" s="489"/>
      <c r="E286" s="490">
        <f t="shared" si="4"/>
        <v>0</v>
      </c>
    </row>
    <row r="287" s="59" customFormat="1" ht="24" customHeight="1" spans="1:5">
      <c r="A287" s="494" t="s">
        <v>133</v>
      </c>
      <c r="B287" s="493"/>
      <c r="C287" s="426">
        <v>0</v>
      </c>
      <c r="D287" s="489"/>
      <c r="E287" s="490">
        <f t="shared" si="4"/>
        <v>0</v>
      </c>
    </row>
    <row r="288" s="59" customFormat="1" ht="24" customHeight="1" spans="1:5">
      <c r="A288" s="494" t="s">
        <v>290</v>
      </c>
      <c r="B288" s="493">
        <v>200</v>
      </c>
      <c r="C288" s="426">
        <v>300</v>
      </c>
      <c r="D288" s="489">
        <v>300</v>
      </c>
      <c r="E288" s="490">
        <f t="shared" si="4"/>
        <v>1</v>
      </c>
    </row>
    <row r="289" s="59" customFormat="1" ht="24" customHeight="1" spans="1:5">
      <c r="A289" s="497" t="s">
        <v>291</v>
      </c>
      <c r="B289" s="491">
        <f>SUM(B290:B302)</f>
        <v>768</v>
      </c>
      <c r="C289" s="426">
        <f>SUM(C290:C302)</f>
        <v>1158</v>
      </c>
      <c r="D289" s="489">
        <v>1158</v>
      </c>
      <c r="E289" s="490">
        <f t="shared" si="4"/>
        <v>1</v>
      </c>
    </row>
    <row r="290" s="59" customFormat="1" ht="24" customHeight="1" spans="1:5">
      <c r="A290" s="494" t="s">
        <v>136</v>
      </c>
      <c r="B290" s="493">
        <v>512</v>
      </c>
      <c r="C290" s="426">
        <v>927</v>
      </c>
      <c r="D290" s="489">
        <v>927</v>
      </c>
      <c r="E290" s="490">
        <f t="shared" si="4"/>
        <v>1</v>
      </c>
    </row>
    <row r="291" s="59" customFormat="1" ht="24" customHeight="1" spans="1:5">
      <c r="A291" s="494" t="s">
        <v>137</v>
      </c>
      <c r="B291" s="493">
        <v>145</v>
      </c>
      <c r="C291" s="426">
        <v>27</v>
      </c>
      <c r="D291" s="489">
        <v>27</v>
      </c>
      <c r="E291" s="490">
        <f t="shared" si="4"/>
        <v>1</v>
      </c>
    </row>
    <row r="292" s="59" customFormat="1" ht="24" customHeight="1" spans="1:5">
      <c r="A292" s="494" t="s">
        <v>126</v>
      </c>
      <c r="B292" s="493"/>
      <c r="C292" s="426">
        <v>0</v>
      </c>
      <c r="D292" s="489"/>
      <c r="E292" s="490">
        <f t="shared" si="4"/>
        <v>0</v>
      </c>
    </row>
    <row r="293" s="59" customFormat="1" ht="24" customHeight="1" spans="1:5">
      <c r="A293" s="494" t="s">
        <v>292</v>
      </c>
      <c r="B293" s="493"/>
      <c r="C293" s="426">
        <v>33</v>
      </c>
      <c r="D293" s="489">
        <v>33</v>
      </c>
      <c r="E293" s="490">
        <f t="shared" si="4"/>
        <v>1</v>
      </c>
    </row>
    <row r="294" s="59" customFormat="1" ht="24" customHeight="1" spans="1:5">
      <c r="A294" s="494" t="s">
        <v>293</v>
      </c>
      <c r="B294" s="493"/>
      <c r="C294" s="426">
        <v>0</v>
      </c>
      <c r="D294" s="489"/>
      <c r="E294" s="490">
        <f t="shared" si="4"/>
        <v>0</v>
      </c>
    </row>
    <row r="295" s="59" customFormat="1" ht="24" customHeight="1" spans="1:5">
      <c r="A295" s="494" t="s">
        <v>294</v>
      </c>
      <c r="B295" s="493"/>
      <c r="C295" s="426">
        <v>0</v>
      </c>
      <c r="D295" s="489"/>
      <c r="E295" s="490">
        <f t="shared" si="4"/>
        <v>0</v>
      </c>
    </row>
    <row r="296" s="59" customFormat="1" ht="24" customHeight="1" spans="1:5">
      <c r="A296" s="494" t="s">
        <v>295</v>
      </c>
      <c r="B296" s="493"/>
      <c r="C296" s="426">
        <v>7</v>
      </c>
      <c r="D296" s="489">
        <v>7</v>
      </c>
      <c r="E296" s="490">
        <f t="shared" si="4"/>
        <v>1</v>
      </c>
    </row>
    <row r="297" s="59" customFormat="1" ht="24" customHeight="1" spans="1:5">
      <c r="A297" s="494" t="s">
        <v>296</v>
      </c>
      <c r="B297" s="493"/>
      <c r="C297" s="426">
        <v>0</v>
      </c>
      <c r="D297" s="489"/>
      <c r="E297" s="490">
        <f t="shared" si="4"/>
        <v>0</v>
      </c>
    </row>
    <row r="298" s="59" customFormat="1" ht="24" customHeight="1" spans="1:5">
      <c r="A298" s="494" t="s">
        <v>297</v>
      </c>
      <c r="B298" s="493">
        <v>51</v>
      </c>
      <c r="C298" s="426">
        <v>7</v>
      </c>
      <c r="D298" s="489">
        <v>7</v>
      </c>
      <c r="E298" s="490">
        <f t="shared" si="4"/>
        <v>1</v>
      </c>
    </row>
    <row r="299" s="59" customFormat="1" ht="24" customHeight="1" spans="1:5">
      <c r="A299" s="494" t="s">
        <v>298</v>
      </c>
      <c r="B299" s="493">
        <v>60</v>
      </c>
      <c r="C299" s="426">
        <v>60</v>
      </c>
      <c r="D299" s="489">
        <v>60</v>
      </c>
      <c r="E299" s="490">
        <f t="shared" si="4"/>
        <v>1</v>
      </c>
    </row>
    <row r="300" s="59" customFormat="1" ht="24" customHeight="1" spans="1:5">
      <c r="A300" s="494" t="s">
        <v>167</v>
      </c>
      <c r="B300" s="493"/>
      <c r="C300" s="426">
        <v>18</v>
      </c>
      <c r="D300" s="489">
        <v>18</v>
      </c>
      <c r="E300" s="490">
        <f t="shared" si="4"/>
        <v>1</v>
      </c>
    </row>
    <row r="301" s="59" customFormat="1" ht="24" customHeight="1" spans="1:5">
      <c r="A301" s="494" t="s">
        <v>133</v>
      </c>
      <c r="B301" s="493"/>
      <c r="C301" s="426">
        <v>0</v>
      </c>
      <c r="D301" s="489"/>
      <c r="E301" s="490">
        <f t="shared" si="4"/>
        <v>0</v>
      </c>
    </row>
    <row r="302" s="59" customFormat="1" ht="24" customHeight="1" spans="1:5">
      <c r="A302" s="494" t="s">
        <v>299</v>
      </c>
      <c r="B302" s="493"/>
      <c r="C302" s="426">
        <v>79</v>
      </c>
      <c r="D302" s="489">
        <v>79</v>
      </c>
      <c r="E302" s="490">
        <f t="shared" si="4"/>
        <v>1</v>
      </c>
    </row>
    <row r="303" s="59" customFormat="1" ht="24" customHeight="1" spans="1:5">
      <c r="A303" s="497" t="s">
        <v>300</v>
      </c>
      <c r="B303" s="488"/>
      <c r="C303" s="489"/>
      <c r="D303" s="489"/>
      <c r="E303" s="490">
        <f t="shared" si="4"/>
        <v>0</v>
      </c>
    </row>
    <row r="304" s="59" customFormat="1" ht="24" customHeight="1" spans="1:5">
      <c r="A304" s="494" t="s">
        <v>136</v>
      </c>
      <c r="B304" s="488"/>
      <c r="C304" s="489"/>
      <c r="D304" s="489"/>
      <c r="E304" s="490">
        <f t="shared" si="4"/>
        <v>0</v>
      </c>
    </row>
    <row r="305" s="59" customFormat="1" ht="24" customHeight="1" spans="1:5">
      <c r="A305" s="494" t="s">
        <v>137</v>
      </c>
      <c r="B305" s="488"/>
      <c r="C305" s="489"/>
      <c r="D305" s="489"/>
      <c r="E305" s="490">
        <f t="shared" si="4"/>
        <v>0</v>
      </c>
    </row>
    <row r="306" s="59" customFormat="1" ht="24" customHeight="1" spans="1:5">
      <c r="A306" s="494" t="s">
        <v>126</v>
      </c>
      <c r="B306" s="488"/>
      <c r="C306" s="489"/>
      <c r="D306" s="489"/>
      <c r="E306" s="490">
        <f t="shared" si="4"/>
        <v>0</v>
      </c>
    </row>
    <row r="307" s="59" customFormat="1" ht="24" customHeight="1" spans="1:5">
      <c r="A307" s="494" t="s">
        <v>301</v>
      </c>
      <c r="B307" s="488"/>
      <c r="C307" s="489"/>
      <c r="D307" s="489"/>
      <c r="E307" s="490">
        <f t="shared" si="4"/>
        <v>0</v>
      </c>
    </row>
    <row r="308" s="59" customFormat="1" ht="24" customHeight="1" spans="1:5">
      <c r="A308" s="494" t="s">
        <v>302</v>
      </c>
      <c r="B308" s="488"/>
      <c r="C308" s="489"/>
      <c r="D308" s="489"/>
      <c r="E308" s="490">
        <f t="shared" si="4"/>
        <v>0</v>
      </c>
    </row>
    <row r="309" s="59" customFormat="1" ht="24" customHeight="1" spans="1:5">
      <c r="A309" s="494" t="s">
        <v>303</v>
      </c>
      <c r="B309" s="488"/>
      <c r="C309" s="489"/>
      <c r="D309" s="489"/>
      <c r="E309" s="490">
        <f t="shared" si="4"/>
        <v>0</v>
      </c>
    </row>
    <row r="310" s="59" customFormat="1" ht="24" customHeight="1" spans="1:5">
      <c r="A310" s="494" t="s">
        <v>167</v>
      </c>
      <c r="B310" s="488"/>
      <c r="C310" s="489"/>
      <c r="D310" s="489"/>
      <c r="E310" s="490">
        <f t="shared" si="4"/>
        <v>0</v>
      </c>
    </row>
    <row r="311" s="59" customFormat="1" ht="24" customHeight="1" spans="1:5">
      <c r="A311" s="494" t="s">
        <v>133</v>
      </c>
      <c r="B311" s="488"/>
      <c r="C311" s="489"/>
      <c r="D311" s="489"/>
      <c r="E311" s="490">
        <f t="shared" si="4"/>
        <v>0</v>
      </c>
    </row>
    <row r="312" s="59" customFormat="1" ht="24" customHeight="1" spans="1:5">
      <c r="A312" s="494" t="s">
        <v>304</v>
      </c>
      <c r="B312" s="488"/>
      <c r="C312" s="489"/>
      <c r="D312" s="489"/>
      <c r="E312" s="490">
        <f t="shared" si="4"/>
        <v>0</v>
      </c>
    </row>
    <row r="313" s="59" customFormat="1" ht="24" customHeight="1" spans="1:5">
      <c r="A313" s="497" t="s">
        <v>305</v>
      </c>
      <c r="B313" s="488"/>
      <c r="C313" s="489"/>
      <c r="D313" s="489"/>
      <c r="E313" s="490">
        <f t="shared" si="4"/>
        <v>0</v>
      </c>
    </row>
    <row r="314" s="59" customFormat="1" ht="24" customHeight="1" spans="1:5">
      <c r="A314" s="494" t="s">
        <v>136</v>
      </c>
      <c r="B314" s="488"/>
      <c r="C314" s="489"/>
      <c r="D314" s="489"/>
      <c r="E314" s="490">
        <f t="shared" si="4"/>
        <v>0</v>
      </c>
    </row>
    <row r="315" s="59" customFormat="1" ht="24" customHeight="1" spans="1:5">
      <c r="A315" s="494" t="s">
        <v>137</v>
      </c>
      <c r="B315" s="488"/>
      <c r="C315" s="489"/>
      <c r="D315" s="489"/>
      <c r="E315" s="490">
        <f t="shared" si="4"/>
        <v>0</v>
      </c>
    </row>
    <row r="316" s="59" customFormat="1" ht="24" customHeight="1" spans="1:5">
      <c r="A316" s="494" t="s">
        <v>126</v>
      </c>
      <c r="B316" s="488"/>
      <c r="C316" s="489"/>
      <c r="D316" s="489"/>
      <c r="E316" s="490">
        <f t="shared" si="4"/>
        <v>0</v>
      </c>
    </row>
    <row r="317" s="59" customFormat="1" ht="24" customHeight="1" spans="1:5">
      <c r="A317" s="494" t="s">
        <v>306</v>
      </c>
      <c r="B317" s="488"/>
      <c r="C317" s="489"/>
      <c r="D317" s="489"/>
      <c r="E317" s="490">
        <f t="shared" si="4"/>
        <v>0</v>
      </c>
    </row>
    <row r="318" s="59" customFormat="1" ht="24" customHeight="1" spans="1:5">
      <c r="A318" s="494" t="s">
        <v>307</v>
      </c>
      <c r="B318" s="488"/>
      <c r="C318" s="489"/>
      <c r="D318" s="489"/>
      <c r="E318" s="490">
        <f t="shared" si="4"/>
        <v>0</v>
      </c>
    </row>
    <row r="319" s="59" customFormat="1" ht="24" customHeight="1" spans="1:5">
      <c r="A319" s="494" t="s">
        <v>308</v>
      </c>
      <c r="B319" s="488"/>
      <c r="C319" s="489"/>
      <c r="D319" s="489"/>
      <c r="E319" s="490">
        <f t="shared" si="4"/>
        <v>0</v>
      </c>
    </row>
    <row r="320" s="59" customFormat="1" ht="24" customHeight="1" spans="1:5">
      <c r="A320" s="494" t="s">
        <v>167</v>
      </c>
      <c r="B320" s="488"/>
      <c r="C320" s="489"/>
      <c r="D320" s="489"/>
      <c r="E320" s="490">
        <f t="shared" si="4"/>
        <v>0</v>
      </c>
    </row>
    <row r="321" s="59" customFormat="1" ht="24" customHeight="1" spans="1:5">
      <c r="A321" s="494" t="s">
        <v>133</v>
      </c>
      <c r="B321" s="488"/>
      <c r="C321" s="489"/>
      <c r="D321" s="489"/>
      <c r="E321" s="490">
        <f t="shared" si="4"/>
        <v>0</v>
      </c>
    </row>
    <row r="322" s="59" customFormat="1" ht="24" customHeight="1" spans="1:5">
      <c r="A322" s="494" t="s">
        <v>309</v>
      </c>
      <c r="B322" s="488"/>
      <c r="C322" s="489"/>
      <c r="D322" s="489"/>
      <c r="E322" s="490">
        <f t="shared" si="4"/>
        <v>0</v>
      </c>
    </row>
    <row r="323" s="59" customFormat="1" ht="24" customHeight="1" spans="1:5">
      <c r="A323" s="497" t="s">
        <v>310</v>
      </c>
      <c r="B323" s="488"/>
      <c r="C323" s="426">
        <f>SUM(C324:C330)</f>
        <v>38</v>
      </c>
      <c r="D323" s="489">
        <v>38</v>
      </c>
      <c r="E323" s="490">
        <f t="shared" si="4"/>
        <v>1</v>
      </c>
    </row>
    <row r="324" s="59" customFormat="1" ht="24" customHeight="1" spans="1:5">
      <c r="A324" s="494" t="s">
        <v>136</v>
      </c>
      <c r="B324" s="488"/>
      <c r="C324" s="426">
        <v>30</v>
      </c>
      <c r="D324" s="489">
        <v>30</v>
      </c>
      <c r="E324" s="490">
        <f t="shared" si="4"/>
        <v>1</v>
      </c>
    </row>
    <row r="325" s="59" customFormat="1" ht="24" customHeight="1" spans="1:5">
      <c r="A325" s="494" t="s">
        <v>137</v>
      </c>
      <c r="B325" s="488"/>
      <c r="C325" s="426">
        <v>0</v>
      </c>
      <c r="D325" s="489"/>
      <c r="E325" s="490">
        <f t="shared" si="4"/>
        <v>0</v>
      </c>
    </row>
    <row r="326" s="59" customFormat="1" ht="24" customHeight="1" spans="1:5">
      <c r="A326" s="494" t="s">
        <v>126</v>
      </c>
      <c r="B326" s="488"/>
      <c r="C326" s="426">
        <v>0</v>
      </c>
      <c r="D326" s="489"/>
      <c r="E326" s="490">
        <f t="shared" ref="E326:E389" si="5">IFERROR(D326/C326,0)</f>
        <v>0</v>
      </c>
    </row>
    <row r="327" s="59" customFormat="1" ht="24" customHeight="1" spans="1:5">
      <c r="A327" s="494" t="s">
        <v>311</v>
      </c>
      <c r="B327" s="488"/>
      <c r="C327" s="426">
        <v>0</v>
      </c>
      <c r="D327" s="489">
        <v>8</v>
      </c>
      <c r="E327" s="490">
        <f t="shared" si="5"/>
        <v>0</v>
      </c>
    </row>
    <row r="328" s="59" customFormat="1" ht="24" customHeight="1" spans="1:5">
      <c r="A328" s="494" t="s">
        <v>312</v>
      </c>
      <c r="B328" s="488"/>
      <c r="C328" s="426">
        <v>8</v>
      </c>
      <c r="D328" s="489"/>
      <c r="E328" s="490">
        <f t="shared" si="5"/>
        <v>0</v>
      </c>
    </row>
    <row r="329" s="59" customFormat="1" ht="24" customHeight="1" spans="1:5">
      <c r="A329" s="494" t="s">
        <v>133</v>
      </c>
      <c r="B329" s="488"/>
      <c r="C329" s="426">
        <v>0</v>
      </c>
      <c r="D329" s="489"/>
      <c r="E329" s="490">
        <f t="shared" si="5"/>
        <v>0</v>
      </c>
    </row>
    <row r="330" s="59" customFormat="1" ht="24" customHeight="1" spans="1:5">
      <c r="A330" s="494" t="s">
        <v>313</v>
      </c>
      <c r="B330" s="488"/>
      <c r="C330" s="426">
        <v>0</v>
      </c>
      <c r="D330" s="489"/>
      <c r="E330" s="490">
        <f t="shared" si="5"/>
        <v>0</v>
      </c>
    </row>
    <row r="331" s="59" customFormat="1" ht="24" customHeight="1" spans="1:5">
      <c r="A331" s="497" t="s">
        <v>314</v>
      </c>
      <c r="B331" s="488"/>
      <c r="C331" s="489"/>
      <c r="D331" s="489"/>
      <c r="E331" s="490">
        <f t="shared" si="5"/>
        <v>0</v>
      </c>
    </row>
    <row r="332" s="59" customFormat="1" ht="24" customHeight="1" spans="1:5">
      <c r="A332" s="494" t="s">
        <v>136</v>
      </c>
      <c r="B332" s="488"/>
      <c r="C332" s="489"/>
      <c r="D332" s="489"/>
      <c r="E332" s="490">
        <f t="shared" si="5"/>
        <v>0</v>
      </c>
    </row>
    <row r="333" s="59" customFormat="1" ht="24" customHeight="1" spans="1:5">
      <c r="A333" s="494" t="s">
        <v>137</v>
      </c>
      <c r="B333" s="488"/>
      <c r="C333" s="489"/>
      <c r="D333" s="489"/>
      <c r="E333" s="490">
        <f t="shared" si="5"/>
        <v>0</v>
      </c>
    </row>
    <row r="334" s="59" customFormat="1" ht="24" customHeight="1" spans="1:5">
      <c r="A334" s="494" t="s">
        <v>167</v>
      </c>
      <c r="B334" s="488"/>
      <c r="C334" s="489"/>
      <c r="D334" s="489"/>
      <c r="E334" s="490">
        <f t="shared" si="5"/>
        <v>0</v>
      </c>
    </row>
    <row r="335" s="59" customFormat="1" ht="24" customHeight="1" spans="1:5">
      <c r="A335" s="494" t="s">
        <v>315</v>
      </c>
      <c r="B335" s="488"/>
      <c r="C335" s="489"/>
      <c r="D335" s="489"/>
      <c r="E335" s="490">
        <f t="shared" si="5"/>
        <v>0</v>
      </c>
    </row>
    <row r="336" s="59" customFormat="1" ht="24" customHeight="1" spans="1:5">
      <c r="A336" s="494" t="s">
        <v>316</v>
      </c>
      <c r="B336" s="488"/>
      <c r="C336" s="489"/>
      <c r="D336" s="489"/>
      <c r="E336" s="490">
        <f t="shared" si="5"/>
        <v>0</v>
      </c>
    </row>
    <row r="337" s="59" customFormat="1" ht="24" customHeight="1" spans="1:5">
      <c r="A337" s="497" t="s">
        <v>317</v>
      </c>
      <c r="B337" s="488"/>
      <c r="C337" s="426">
        <f>SUM(C338:C339)</f>
        <v>9</v>
      </c>
      <c r="D337" s="489">
        <v>9</v>
      </c>
      <c r="E337" s="490">
        <f t="shared" si="5"/>
        <v>1</v>
      </c>
    </row>
    <row r="338" s="59" customFormat="1" ht="24" customHeight="1" spans="1:5">
      <c r="A338" s="494" t="s">
        <v>318</v>
      </c>
      <c r="B338" s="488"/>
      <c r="C338" s="426">
        <v>0</v>
      </c>
      <c r="D338" s="489"/>
      <c r="E338" s="490">
        <f t="shared" si="5"/>
        <v>0</v>
      </c>
    </row>
    <row r="339" s="59" customFormat="1" ht="24" customHeight="1" spans="1:5">
      <c r="A339" s="494" t="s">
        <v>319</v>
      </c>
      <c r="B339" s="488"/>
      <c r="C339" s="426">
        <v>9</v>
      </c>
      <c r="D339" s="489">
        <v>9</v>
      </c>
      <c r="E339" s="490">
        <f t="shared" si="5"/>
        <v>1</v>
      </c>
    </row>
    <row r="340" s="59" customFormat="1" ht="24" customHeight="1" spans="1:5">
      <c r="A340" s="498" t="s">
        <v>320</v>
      </c>
      <c r="B340" s="488">
        <f>B341+B346+B353+B373+B377+B383+B390</f>
        <v>47532</v>
      </c>
      <c r="C340" s="426">
        <f>SUM(C341,C346,C353,C359,C365,C369,C373,C377,C383,C390)</f>
        <v>70946</v>
      </c>
      <c r="D340" s="489">
        <v>70946</v>
      </c>
      <c r="E340" s="490">
        <f t="shared" si="5"/>
        <v>1</v>
      </c>
    </row>
    <row r="341" s="59" customFormat="1" ht="24" customHeight="1" spans="1:5">
      <c r="A341" s="497" t="s">
        <v>321</v>
      </c>
      <c r="B341" s="491">
        <f>SUM(B342:B345)</f>
        <v>930</v>
      </c>
      <c r="C341" s="426">
        <f>SUM(C342:C345)</f>
        <v>1264</v>
      </c>
      <c r="D341" s="489">
        <v>1264</v>
      </c>
      <c r="E341" s="490">
        <f t="shared" si="5"/>
        <v>1</v>
      </c>
    </row>
    <row r="342" s="59" customFormat="1" ht="24" customHeight="1" spans="1:5">
      <c r="A342" s="494" t="s">
        <v>136</v>
      </c>
      <c r="B342" s="493">
        <v>426</v>
      </c>
      <c r="C342" s="426">
        <v>713</v>
      </c>
      <c r="D342" s="489">
        <v>713</v>
      </c>
      <c r="E342" s="490">
        <f t="shared" si="5"/>
        <v>1</v>
      </c>
    </row>
    <row r="343" s="59" customFormat="1" ht="24" customHeight="1" spans="1:5">
      <c r="A343" s="494" t="s">
        <v>137</v>
      </c>
      <c r="B343" s="493">
        <v>299</v>
      </c>
      <c r="C343" s="426">
        <v>116</v>
      </c>
      <c r="D343" s="489">
        <v>116</v>
      </c>
      <c r="E343" s="490">
        <f t="shared" si="5"/>
        <v>1</v>
      </c>
    </row>
    <row r="344" s="59" customFormat="1" ht="24" customHeight="1" spans="1:5">
      <c r="A344" s="494" t="s">
        <v>126</v>
      </c>
      <c r="B344" s="493"/>
      <c r="C344" s="426">
        <v>0</v>
      </c>
      <c r="D344" s="489"/>
      <c r="E344" s="490">
        <f t="shared" si="5"/>
        <v>0</v>
      </c>
    </row>
    <row r="345" s="59" customFormat="1" ht="24" customHeight="1" spans="1:5">
      <c r="A345" s="494" t="s">
        <v>322</v>
      </c>
      <c r="B345" s="493">
        <v>205</v>
      </c>
      <c r="C345" s="426">
        <v>435</v>
      </c>
      <c r="D345" s="489">
        <v>435</v>
      </c>
      <c r="E345" s="490">
        <f t="shared" si="5"/>
        <v>1</v>
      </c>
    </row>
    <row r="346" s="59" customFormat="1" ht="24" customHeight="1" spans="1:5">
      <c r="A346" s="497" t="s">
        <v>323</v>
      </c>
      <c r="B346" s="491">
        <f>SUM(B347:B352)</f>
        <v>41957</v>
      </c>
      <c r="C346" s="426">
        <f>SUM(C347:C352)</f>
        <v>61989</v>
      </c>
      <c r="D346" s="489">
        <v>61989</v>
      </c>
      <c r="E346" s="490">
        <f t="shared" si="5"/>
        <v>1</v>
      </c>
    </row>
    <row r="347" s="59" customFormat="1" ht="24" customHeight="1" spans="1:5">
      <c r="A347" s="494" t="s">
        <v>324</v>
      </c>
      <c r="B347" s="493">
        <v>1526</v>
      </c>
      <c r="C347" s="426">
        <v>3371</v>
      </c>
      <c r="D347" s="489">
        <v>3371</v>
      </c>
      <c r="E347" s="490">
        <f t="shared" si="5"/>
        <v>1</v>
      </c>
    </row>
    <row r="348" s="59" customFormat="1" ht="24" customHeight="1" spans="1:5">
      <c r="A348" s="494" t="s">
        <v>325</v>
      </c>
      <c r="B348" s="493">
        <v>25603</v>
      </c>
      <c r="C348" s="426">
        <v>38918</v>
      </c>
      <c r="D348" s="489">
        <v>38918</v>
      </c>
      <c r="E348" s="490">
        <f t="shared" si="5"/>
        <v>1</v>
      </c>
    </row>
    <row r="349" s="59" customFormat="1" ht="24" customHeight="1" spans="1:5">
      <c r="A349" s="494" t="s">
        <v>326</v>
      </c>
      <c r="B349" s="493">
        <v>11231</v>
      </c>
      <c r="C349" s="426">
        <v>13756</v>
      </c>
      <c r="D349" s="489">
        <v>13756</v>
      </c>
      <c r="E349" s="490">
        <f t="shared" si="5"/>
        <v>1</v>
      </c>
    </row>
    <row r="350" s="59" customFormat="1" ht="24" customHeight="1" spans="1:5">
      <c r="A350" s="494" t="s">
        <v>327</v>
      </c>
      <c r="B350" s="493">
        <v>3177</v>
      </c>
      <c r="C350" s="426">
        <v>5596</v>
      </c>
      <c r="D350" s="489">
        <v>5596</v>
      </c>
      <c r="E350" s="490">
        <f t="shared" si="5"/>
        <v>1</v>
      </c>
    </row>
    <row r="351" s="59" customFormat="1" ht="24" customHeight="1" spans="1:5">
      <c r="A351" s="494" t="s">
        <v>328</v>
      </c>
      <c r="B351" s="493"/>
      <c r="C351" s="426">
        <v>0</v>
      </c>
      <c r="D351" s="489"/>
      <c r="E351" s="490">
        <f t="shared" si="5"/>
        <v>0</v>
      </c>
    </row>
    <row r="352" s="59" customFormat="1" ht="24" customHeight="1" spans="1:5">
      <c r="A352" s="494" t="s">
        <v>329</v>
      </c>
      <c r="B352" s="493">
        <v>420</v>
      </c>
      <c r="C352" s="426">
        <v>348</v>
      </c>
      <c r="D352" s="489">
        <v>348</v>
      </c>
      <c r="E352" s="490">
        <f t="shared" si="5"/>
        <v>1</v>
      </c>
    </row>
    <row r="353" s="59" customFormat="1" ht="24" customHeight="1" spans="1:5">
      <c r="A353" s="497" t="s">
        <v>330</v>
      </c>
      <c r="B353" s="491">
        <f>SUM(B354:B358)</f>
        <v>320</v>
      </c>
      <c r="C353" s="426">
        <f>SUM(C354:C358)</f>
        <v>521</v>
      </c>
      <c r="D353" s="489">
        <v>521</v>
      </c>
      <c r="E353" s="490">
        <f t="shared" si="5"/>
        <v>1</v>
      </c>
    </row>
    <row r="354" s="59" customFormat="1" ht="24" customHeight="1" spans="1:5">
      <c r="A354" s="494" t="s">
        <v>331</v>
      </c>
      <c r="B354" s="493"/>
      <c r="C354" s="426">
        <v>0</v>
      </c>
      <c r="D354" s="489"/>
      <c r="E354" s="490">
        <f t="shared" si="5"/>
        <v>0</v>
      </c>
    </row>
    <row r="355" s="59" customFormat="1" ht="24" customHeight="1" spans="1:5">
      <c r="A355" s="494" t="s">
        <v>332</v>
      </c>
      <c r="B355" s="493">
        <v>320</v>
      </c>
      <c r="C355" s="426">
        <v>521</v>
      </c>
      <c r="D355" s="489">
        <v>521</v>
      </c>
      <c r="E355" s="490">
        <f t="shared" si="5"/>
        <v>1</v>
      </c>
    </row>
    <row r="356" s="59" customFormat="1" ht="24" customHeight="1" spans="1:5">
      <c r="A356" s="494" t="s">
        <v>333</v>
      </c>
      <c r="B356" s="493"/>
      <c r="C356" s="426">
        <v>0</v>
      </c>
      <c r="D356" s="489"/>
      <c r="E356" s="490">
        <f t="shared" si="5"/>
        <v>0</v>
      </c>
    </row>
    <row r="357" s="59" customFormat="1" ht="24" customHeight="1" spans="1:5">
      <c r="A357" s="494" t="s">
        <v>334</v>
      </c>
      <c r="B357" s="493"/>
      <c r="C357" s="426">
        <v>0</v>
      </c>
      <c r="D357" s="489"/>
      <c r="E357" s="490">
        <f t="shared" si="5"/>
        <v>0</v>
      </c>
    </row>
    <row r="358" s="59" customFormat="1" ht="24" customHeight="1" spans="1:5">
      <c r="A358" s="494" t="s">
        <v>335</v>
      </c>
      <c r="B358" s="493"/>
      <c r="C358" s="426">
        <v>0</v>
      </c>
      <c r="D358" s="489"/>
      <c r="E358" s="490">
        <f t="shared" si="5"/>
        <v>0</v>
      </c>
    </row>
    <row r="359" s="59" customFormat="1" ht="24" customHeight="1" spans="1:5">
      <c r="A359" s="497" t="s">
        <v>336</v>
      </c>
      <c r="B359" s="488"/>
      <c r="C359" s="426">
        <f>SUM(C360:C364)</f>
        <v>0</v>
      </c>
      <c r="D359" s="489"/>
      <c r="E359" s="490">
        <f t="shared" si="5"/>
        <v>0</v>
      </c>
    </row>
    <row r="360" s="59" customFormat="1" ht="24" customHeight="1" spans="1:5">
      <c r="A360" s="494" t="s">
        <v>337</v>
      </c>
      <c r="B360" s="488"/>
      <c r="C360" s="426">
        <v>0</v>
      </c>
      <c r="D360" s="489"/>
      <c r="E360" s="490">
        <f t="shared" si="5"/>
        <v>0</v>
      </c>
    </row>
    <row r="361" s="59" customFormat="1" ht="24" customHeight="1" spans="1:5">
      <c r="A361" s="494" t="s">
        <v>338</v>
      </c>
      <c r="B361" s="488"/>
      <c r="C361" s="426">
        <v>0</v>
      </c>
      <c r="D361" s="489"/>
      <c r="E361" s="490">
        <f t="shared" si="5"/>
        <v>0</v>
      </c>
    </row>
    <row r="362" s="59" customFormat="1" ht="24" customHeight="1" spans="1:5">
      <c r="A362" s="494" t="s">
        <v>339</v>
      </c>
      <c r="B362" s="488"/>
      <c r="C362" s="426">
        <v>0</v>
      </c>
      <c r="D362" s="489"/>
      <c r="E362" s="490">
        <f t="shared" si="5"/>
        <v>0</v>
      </c>
    </row>
    <row r="363" s="59" customFormat="1" ht="24" customHeight="1" spans="1:5">
      <c r="A363" s="494" t="s">
        <v>340</v>
      </c>
      <c r="B363" s="488"/>
      <c r="C363" s="426">
        <v>0</v>
      </c>
      <c r="D363" s="489"/>
      <c r="E363" s="490">
        <f t="shared" si="5"/>
        <v>0</v>
      </c>
    </row>
    <row r="364" s="59" customFormat="1" ht="24" customHeight="1" spans="1:5">
      <c r="A364" s="494" t="s">
        <v>341</v>
      </c>
      <c r="B364" s="488"/>
      <c r="C364" s="426">
        <v>0</v>
      </c>
      <c r="D364" s="489"/>
      <c r="E364" s="490">
        <f t="shared" si="5"/>
        <v>0</v>
      </c>
    </row>
    <row r="365" s="59" customFormat="1" ht="24" customHeight="1" spans="1:5">
      <c r="A365" s="497" t="s">
        <v>342</v>
      </c>
      <c r="B365" s="488"/>
      <c r="C365" s="426">
        <f>SUM(C366:C368)</f>
        <v>714</v>
      </c>
      <c r="D365" s="489">
        <v>714</v>
      </c>
      <c r="E365" s="490">
        <f t="shared" si="5"/>
        <v>1</v>
      </c>
    </row>
    <row r="366" s="59" customFormat="1" ht="24" customHeight="1" spans="1:5">
      <c r="A366" s="494" t="s">
        <v>343</v>
      </c>
      <c r="B366" s="488"/>
      <c r="C366" s="426">
        <v>0</v>
      </c>
      <c r="D366" s="489"/>
      <c r="E366" s="490">
        <f t="shared" si="5"/>
        <v>0</v>
      </c>
    </row>
    <row r="367" s="59" customFormat="1" ht="24" customHeight="1" spans="1:5">
      <c r="A367" s="494" t="s">
        <v>344</v>
      </c>
      <c r="B367" s="488"/>
      <c r="C367" s="426">
        <v>604</v>
      </c>
      <c r="D367" s="489">
        <v>604</v>
      </c>
      <c r="E367" s="490">
        <f t="shared" si="5"/>
        <v>1</v>
      </c>
    </row>
    <row r="368" s="59" customFormat="1" ht="24" customHeight="1" spans="1:5">
      <c r="A368" s="494" t="s">
        <v>345</v>
      </c>
      <c r="B368" s="488"/>
      <c r="C368" s="426">
        <v>110</v>
      </c>
      <c r="D368" s="489">
        <v>110</v>
      </c>
      <c r="E368" s="490">
        <f t="shared" si="5"/>
        <v>1</v>
      </c>
    </row>
    <row r="369" s="59" customFormat="1" ht="24" customHeight="1" spans="1:5">
      <c r="A369" s="497" t="s">
        <v>346</v>
      </c>
      <c r="B369" s="488"/>
      <c r="C369" s="426">
        <f>SUM(C370:C372)</f>
        <v>0</v>
      </c>
      <c r="D369" s="489"/>
      <c r="E369" s="490">
        <f t="shared" si="5"/>
        <v>0</v>
      </c>
    </row>
    <row r="370" s="59" customFormat="1" ht="24" customHeight="1" spans="1:5">
      <c r="A370" s="494" t="s">
        <v>347</v>
      </c>
      <c r="B370" s="488"/>
      <c r="C370" s="426">
        <v>0</v>
      </c>
      <c r="D370" s="489"/>
      <c r="E370" s="490">
        <f t="shared" si="5"/>
        <v>0</v>
      </c>
    </row>
    <row r="371" s="59" customFormat="1" ht="24" customHeight="1" spans="1:5">
      <c r="A371" s="494" t="s">
        <v>348</v>
      </c>
      <c r="B371" s="488"/>
      <c r="C371" s="426">
        <v>0</v>
      </c>
      <c r="D371" s="489"/>
      <c r="E371" s="490">
        <f t="shared" si="5"/>
        <v>0</v>
      </c>
    </row>
    <row r="372" s="59" customFormat="1" ht="24" customHeight="1" spans="1:5">
      <c r="A372" s="494" t="s">
        <v>349</v>
      </c>
      <c r="B372" s="488"/>
      <c r="C372" s="426">
        <v>0</v>
      </c>
      <c r="D372" s="489"/>
      <c r="E372" s="490">
        <f t="shared" si="5"/>
        <v>0</v>
      </c>
    </row>
    <row r="373" s="59" customFormat="1" ht="24" customHeight="1" spans="1:5">
      <c r="A373" s="497" t="s">
        <v>350</v>
      </c>
      <c r="B373" s="491">
        <f>SUM(B374:B376)</f>
        <v>42</v>
      </c>
      <c r="C373" s="426">
        <f>SUM(C374:C376)</f>
        <v>0</v>
      </c>
      <c r="D373" s="489"/>
      <c r="E373" s="490">
        <f t="shared" si="5"/>
        <v>0</v>
      </c>
    </row>
    <row r="374" s="59" customFormat="1" ht="24" customHeight="1" spans="1:5">
      <c r="A374" s="494" t="s">
        <v>351</v>
      </c>
      <c r="B374" s="493">
        <v>30</v>
      </c>
      <c r="C374" s="426">
        <v>0</v>
      </c>
      <c r="D374" s="489"/>
      <c r="E374" s="490">
        <f t="shared" si="5"/>
        <v>0</v>
      </c>
    </row>
    <row r="375" s="59" customFormat="1" ht="24" customHeight="1" spans="1:5">
      <c r="A375" s="494" t="s">
        <v>352</v>
      </c>
      <c r="B375" s="493"/>
      <c r="C375" s="426">
        <v>0</v>
      </c>
      <c r="D375" s="489"/>
      <c r="E375" s="490">
        <f t="shared" si="5"/>
        <v>0</v>
      </c>
    </row>
    <row r="376" s="59" customFormat="1" ht="24" customHeight="1" spans="1:5">
      <c r="A376" s="494" t="s">
        <v>353</v>
      </c>
      <c r="B376" s="493">
        <v>12</v>
      </c>
      <c r="C376" s="426">
        <v>0</v>
      </c>
      <c r="D376" s="489"/>
      <c r="E376" s="490">
        <f t="shared" si="5"/>
        <v>0</v>
      </c>
    </row>
    <row r="377" s="59" customFormat="1" ht="24" customHeight="1" spans="1:5">
      <c r="A377" s="497" t="s">
        <v>354</v>
      </c>
      <c r="B377" s="491">
        <f>SUM(B378:B382)</f>
        <v>683</v>
      </c>
      <c r="C377" s="426">
        <f>SUM(C378:C382)</f>
        <v>860</v>
      </c>
      <c r="D377" s="489">
        <v>860</v>
      </c>
      <c r="E377" s="490">
        <f t="shared" si="5"/>
        <v>1</v>
      </c>
    </row>
    <row r="378" s="59" customFormat="1" ht="24" customHeight="1" spans="1:5">
      <c r="A378" s="494" t="s">
        <v>355</v>
      </c>
      <c r="B378" s="493">
        <v>350</v>
      </c>
      <c r="C378" s="426">
        <v>447</v>
      </c>
      <c r="D378" s="489">
        <v>447</v>
      </c>
      <c r="E378" s="490">
        <f t="shared" si="5"/>
        <v>1</v>
      </c>
    </row>
    <row r="379" s="59" customFormat="1" ht="24" customHeight="1" spans="1:5">
      <c r="A379" s="494" t="s">
        <v>356</v>
      </c>
      <c r="B379" s="493">
        <v>133</v>
      </c>
      <c r="C379" s="426">
        <v>385</v>
      </c>
      <c r="D379" s="489">
        <v>385</v>
      </c>
      <c r="E379" s="490">
        <f t="shared" si="5"/>
        <v>1</v>
      </c>
    </row>
    <row r="380" s="59" customFormat="1" ht="24" customHeight="1" spans="1:5">
      <c r="A380" s="494" t="s">
        <v>357</v>
      </c>
      <c r="B380" s="493">
        <v>200</v>
      </c>
      <c r="C380" s="426">
        <v>28</v>
      </c>
      <c r="D380" s="489">
        <v>28</v>
      </c>
      <c r="E380" s="490">
        <f t="shared" si="5"/>
        <v>1</v>
      </c>
    </row>
    <row r="381" s="59" customFormat="1" ht="24" customHeight="1" spans="1:5">
      <c r="A381" s="494" t="s">
        <v>358</v>
      </c>
      <c r="B381" s="493"/>
      <c r="C381" s="426">
        <v>0</v>
      </c>
      <c r="D381" s="489"/>
      <c r="E381" s="490">
        <f t="shared" si="5"/>
        <v>0</v>
      </c>
    </row>
    <row r="382" s="59" customFormat="1" ht="24" customHeight="1" spans="1:5">
      <c r="A382" s="494" t="s">
        <v>359</v>
      </c>
      <c r="B382" s="493"/>
      <c r="C382" s="426">
        <v>0</v>
      </c>
      <c r="D382" s="489"/>
      <c r="E382" s="490">
        <f t="shared" si="5"/>
        <v>0</v>
      </c>
    </row>
    <row r="383" s="59" customFormat="1" ht="24" customHeight="1" spans="1:5">
      <c r="A383" s="497" t="s">
        <v>360</v>
      </c>
      <c r="B383" s="491">
        <f>SUM(B384:B389)</f>
        <v>3000</v>
      </c>
      <c r="C383" s="426">
        <f>SUM(C384:C389)</f>
        <v>4956</v>
      </c>
      <c r="D383" s="489">
        <v>4956</v>
      </c>
      <c r="E383" s="490">
        <f t="shared" si="5"/>
        <v>1</v>
      </c>
    </row>
    <row r="384" s="59" customFormat="1" ht="24" customHeight="1" spans="1:5">
      <c r="A384" s="494" t="s">
        <v>361</v>
      </c>
      <c r="B384" s="493">
        <v>2100</v>
      </c>
      <c r="C384" s="426">
        <v>1202</v>
      </c>
      <c r="D384" s="489">
        <v>1202</v>
      </c>
      <c r="E384" s="490">
        <f t="shared" si="5"/>
        <v>1</v>
      </c>
    </row>
    <row r="385" s="59" customFormat="1" ht="24" customHeight="1" spans="1:5">
      <c r="A385" s="494" t="s">
        <v>362</v>
      </c>
      <c r="B385" s="493">
        <v>540</v>
      </c>
      <c r="C385" s="426">
        <v>1649</v>
      </c>
      <c r="D385" s="489">
        <v>1649</v>
      </c>
      <c r="E385" s="490">
        <f t="shared" si="5"/>
        <v>1</v>
      </c>
    </row>
    <row r="386" s="59" customFormat="1" ht="24" customHeight="1" spans="1:5">
      <c r="A386" s="494" t="s">
        <v>363</v>
      </c>
      <c r="B386" s="493"/>
      <c r="C386" s="426">
        <v>1897</v>
      </c>
      <c r="D386" s="489">
        <v>1897</v>
      </c>
      <c r="E386" s="490">
        <f t="shared" si="5"/>
        <v>1</v>
      </c>
    </row>
    <row r="387" s="59" customFormat="1" ht="24" customHeight="1" spans="1:5">
      <c r="A387" s="494" t="s">
        <v>364</v>
      </c>
      <c r="B387" s="493">
        <v>150</v>
      </c>
      <c r="C387" s="426">
        <v>0</v>
      </c>
      <c r="D387" s="489"/>
      <c r="E387" s="490">
        <f t="shared" si="5"/>
        <v>0</v>
      </c>
    </row>
    <row r="388" s="59" customFormat="1" ht="24" customHeight="1" spans="1:5">
      <c r="A388" s="494" t="s">
        <v>365</v>
      </c>
      <c r="B388" s="493"/>
      <c r="C388" s="426">
        <v>0</v>
      </c>
      <c r="D388" s="489"/>
      <c r="E388" s="490">
        <f t="shared" si="5"/>
        <v>0</v>
      </c>
    </row>
    <row r="389" s="59" customFormat="1" ht="24" customHeight="1" spans="1:5">
      <c r="A389" s="494" t="s">
        <v>366</v>
      </c>
      <c r="B389" s="493">
        <v>210</v>
      </c>
      <c r="C389" s="426">
        <v>208</v>
      </c>
      <c r="D389" s="489">
        <v>208</v>
      </c>
      <c r="E389" s="490">
        <f t="shared" si="5"/>
        <v>1</v>
      </c>
    </row>
    <row r="390" s="59" customFormat="1" ht="24" customHeight="1" spans="1:5">
      <c r="A390" s="497" t="s">
        <v>367</v>
      </c>
      <c r="B390" s="491">
        <v>600</v>
      </c>
      <c r="C390" s="426">
        <f>C391</f>
        <v>642</v>
      </c>
      <c r="D390" s="489">
        <v>642</v>
      </c>
      <c r="E390" s="490">
        <f t="shared" ref="E390:E453" si="6">IFERROR(D390/C390,0)</f>
        <v>1</v>
      </c>
    </row>
    <row r="391" s="59" customFormat="1" ht="24" customHeight="1" spans="1:5">
      <c r="A391" s="494" t="s">
        <v>368</v>
      </c>
      <c r="B391" s="488">
        <v>600</v>
      </c>
      <c r="C391" s="426">
        <v>642</v>
      </c>
      <c r="D391" s="489">
        <v>642</v>
      </c>
      <c r="E391" s="490">
        <f t="shared" si="6"/>
        <v>1</v>
      </c>
    </row>
    <row r="392" s="59" customFormat="1" ht="24" customHeight="1" spans="1:5">
      <c r="A392" s="66" t="s">
        <v>369</v>
      </c>
      <c r="B392" s="488">
        <f>B413+B423+B428</f>
        <v>765</v>
      </c>
      <c r="C392" s="426">
        <f>SUM(C393,C398,C407,C413,C418,C423,C428,C435,C439,C443)</f>
        <v>845</v>
      </c>
      <c r="D392" s="489">
        <v>845</v>
      </c>
      <c r="E392" s="490">
        <f t="shared" si="6"/>
        <v>1</v>
      </c>
    </row>
    <row r="393" s="59" customFormat="1" ht="24" customHeight="1" spans="1:5">
      <c r="A393" s="497" t="s">
        <v>370</v>
      </c>
      <c r="B393" s="488"/>
      <c r="C393" s="426">
        <f>SUM(C394:C397)</f>
        <v>0</v>
      </c>
      <c r="D393" s="489"/>
      <c r="E393" s="490">
        <f t="shared" si="6"/>
        <v>0</v>
      </c>
    </row>
    <row r="394" s="59" customFormat="1" ht="24" customHeight="1" spans="1:5">
      <c r="A394" s="494" t="s">
        <v>136</v>
      </c>
      <c r="B394" s="488"/>
      <c r="C394" s="426">
        <v>0</v>
      </c>
      <c r="D394" s="489"/>
      <c r="E394" s="490">
        <f t="shared" si="6"/>
        <v>0</v>
      </c>
    </row>
    <row r="395" s="59" customFormat="1" ht="24" customHeight="1" spans="1:5">
      <c r="A395" s="494" t="s">
        <v>137</v>
      </c>
      <c r="B395" s="488"/>
      <c r="C395" s="426">
        <v>0</v>
      </c>
      <c r="D395" s="489"/>
      <c r="E395" s="490">
        <f t="shared" si="6"/>
        <v>0</v>
      </c>
    </row>
    <row r="396" s="59" customFormat="1" ht="24" customHeight="1" spans="1:5">
      <c r="A396" s="494" t="s">
        <v>126</v>
      </c>
      <c r="B396" s="488"/>
      <c r="C396" s="426">
        <v>0</v>
      </c>
      <c r="D396" s="489"/>
      <c r="E396" s="490">
        <f t="shared" si="6"/>
        <v>0</v>
      </c>
    </row>
    <row r="397" s="59" customFormat="1" ht="24" customHeight="1" spans="1:5">
      <c r="A397" s="494" t="s">
        <v>371</v>
      </c>
      <c r="B397" s="488"/>
      <c r="C397" s="426">
        <v>0</v>
      </c>
      <c r="D397" s="489"/>
      <c r="E397" s="490">
        <f t="shared" si="6"/>
        <v>0</v>
      </c>
    </row>
    <row r="398" s="59" customFormat="1" ht="24" customHeight="1" spans="1:5">
      <c r="A398" s="497" t="s">
        <v>372</v>
      </c>
      <c r="B398" s="488"/>
      <c r="C398" s="426">
        <f>SUM(C399:C406)</f>
        <v>0</v>
      </c>
      <c r="D398" s="489"/>
      <c r="E398" s="490">
        <f t="shared" si="6"/>
        <v>0</v>
      </c>
    </row>
    <row r="399" s="59" customFormat="1" ht="24" customHeight="1" spans="1:5">
      <c r="A399" s="494" t="s">
        <v>373</v>
      </c>
      <c r="B399" s="488"/>
      <c r="C399" s="426">
        <v>0</v>
      </c>
      <c r="D399" s="489"/>
      <c r="E399" s="490">
        <f t="shared" si="6"/>
        <v>0</v>
      </c>
    </row>
    <row r="400" s="59" customFormat="1" ht="24" customHeight="1" spans="1:5">
      <c r="A400" s="494" t="s">
        <v>374</v>
      </c>
      <c r="B400" s="488"/>
      <c r="C400" s="426">
        <v>0</v>
      </c>
      <c r="D400" s="489"/>
      <c r="E400" s="490">
        <f t="shared" si="6"/>
        <v>0</v>
      </c>
    </row>
    <row r="401" s="59" customFormat="1" ht="24" customHeight="1" spans="1:5">
      <c r="A401" s="494" t="s">
        <v>375</v>
      </c>
      <c r="B401" s="488"/>
      <c r="C401" s="426">
        <v>0</v>
      </c>
      <c r="D401" s="489"/>
      <c r="E401" s="490">
        <f t="shared" si="6"/>
        <v>0</v>
      </c>
    </row>
    <row r="402" s="59" customFormat="1" ht="24" customHeight="1" spans="1:5">
      <c r="A402" s="494" t="s">
        <v>376</v>
      </c>
      <c r="B402" s="488"/>
      <c r="C402" s="426">
        <v>0</v>
      </c>
      <c r="D402" s="489"/>
      <c r="E402" s="490">
        <f t="shared" si="6"/>
        <v>0</v>
      </c>
    </row>
    <row r="403" s="59" customFormat="1" ht="24" customHeight="1" spans="1:5">
      <c r="A403" s="494" t="s">
        <v>377</v>
      </c>
      <c r="B403" s="488"/>
      <c r="C403" s="426">
        <v>0</v>
      </c>
      <c r="D403" s="489"/>
      <c r="E403" s="490">
        <f t="shared" si="6"/>
        <v>0</v>
      </c>
    </row>
    <row r="404" s="59" customFormat="1" ht="24" customHeight="1" spans="1:5">
      <c r="A404" s="494" t="s">
        <v>378</v>
      </c>
      <c r="B404" s="488"/>
      <c r="C404" s="426">
        <v>0</v>
      </c>
      <c r="D404" s="489"/>
      <c r="E404" s="490">
        <f t="shared" si="6"/>
        <v>0</v>
      </c>
    </row>
    <row r="405" s="59" customFormat="1" ht="24" customHeight="1" spans="1:5">
      <c r="A405" s="494" t="s">
        <v>379</v>
      </c>
      <c r="B405" s="488"/>
      <c r="C405" s="426">
        <v>0</v>
      </c>
      <c r="D405" s="489"/>
      <c r="E405" s="490">
        <f t="shared" si="6"/>
        <v>0</v>
      </c>
    </row>
    <row r="406" s="59" customFormat="1" ht="24" customHeight="1" spans="1:5">
      <c r="A406" s="494" t="s">
        <v>380</v>
      </c>
      <c r="B406" s="488"/>
      <c r="C406" s="426">
        <v>0</v>
      </c>
      <c r="D406" s="489"/>
      <c r="E406" s="490">
        <f t="shared" si="6"/>
        <v>0</v>
      </c>
    </row>
    <row r="407" s="59" customFormat="1" ht="24" customHeight="1" spans="1:5">
      <c r="A407" s="497" t="s">
        <v>381</v>
      </c>
      <c r="B407" s="488"/>
      <c r="C407" s="426">
        <f>SUM(C408:C412)</f>
        <v>0</v>
      </c>
      <c r="D407" s="489"/>
      <c r="E407" s="490">
        <f t="shared" si="6"/>
        <v>0</v>
      </c>
    </row>
    <row r="408" s="59" customFormat="1" ht="24" customHeight="1" spans="1:5">
      <c r="A408" s="494" t="s">
        <v>373</v>
      </c>
      <c r="B408" s="488"/>
      <c r="C408" s="426">
        <v>0</v>
      </c>
      <c r="D408" s="489"/>
      <c r="E408" s="490">
        <f t="shared" si="6"/>
        <v>0</v>
      </c>
    </row>
    <row r="409" s="59" customFormat="1" ht="24" customHeight="1" spans="1:5">
      <c r="A409" s="494" t="s">
        <v>382</v>
      </c>
      <c r="B409" s="488"/>
      <c r="C409" s="426">
        <v>0</v>
      </c>
      <c r="D409" s="489"/>
      <c r="E409" s="490">
        <f t="shared" si="6"/>
        <v>0</v>
      </c>
    </row>
    <row r="410" s="59" customFormat="1" ht="24" customHeight="1" spans="1:5">
      <c r="A410" s="494" t="s">
        <v>383</v>
      </c>
      <c r="B410" s="488"/>
      <c r="C410" s="426">
        <v>0</v>
      </c>
      <c r="D410" s="489"/>
      <c r="E410" s="490">
        <f t="shared" si="6"/>
        <v>0</v>
      </c>
    </row>
    <row r="411" s="59" customFormat="1" ht="24" customHeight="1" spans="1:5">
      <c r="A411" s="494" t="s">
        <v>384</v>
      </c>
      <c r="B411" s="488"/>
      <c r="C411" s="426">
        <v>0</v>
      </c>
      <c r="D411" s="489"/>
      <c r="E411" s="490">
        <f t="shared" si="6"/>
        <v>0</v>
      </c>
    </row>
    <row r="412" s="59" customFormat="1" ht="24" customHeight="1" spans="1:5">
      <c r="A412" s="494" t="s">
        <v>385</v>
      </c>
      <c r="B412" s="488"/>
      <c r="C412" s="426">
        <v>0</v>
      </c>
      <c r="D412" s="489"/>
      <c r="E412" s="490">
        <f t="shared" si="6"/>
        <v>0</v>
      </c>
    </row>
    <row r="413" s="59" customFormat="1" ht="24" customHeight="1" spans="1:5">
      <c r="A413" s="497" t="s">
        <v>386</v>
      </c>
      <c r="B413" s="491">
        <f>SUM(B414:B417)</f>
        <v>400</v>
      </c>
      <c r="C413" s="426">
        <f>SUM(C414:C417)</f>
        <v>101</v>
      </c>
      <c r="D413" s="489">
        <v>101</v>
      </c>
      <c r="E413" s="490">
        <f t="shared" si="6"/>
        <v>1</v>
      </c>
    </row>
    <row r="414" s="59" customFormat="1" ht="24" customHeight="1" spans="1:5">
      <c r="A414" s="494" t="s">
        <v>373</v>
      </c>
      <c r="B414" s="493"/>
      <c r="C414" s="426">
        <v>0</v>
      </c>
      <c r="D414" s="489"/>
      <c r="E414" s="490">
        <f t="shared" si="6"/>
        <v>0</v>
      </c>
    </row>
    <row r="415" s="59" customFormat="1" ht="24" customHeight="1" spans="1:5">
      <c r="A415" s="494" t="s">
        <v>387</v>
      </c>
      <c r="B415" s="493">
        <v>100</v>
      </c>
      <c r="C415" s="426">
        <v>101</v>
      </c>
      <c r="D415" s="489">
        <v>101</v>
      </c>
      <c r="E415" s="490">
        <f t="shared" si="6"/>
        <v>1</v>
      </c>
    </row>
    <row r="416" s="59" customFormat="1" ht="24" customHeight="1" spans="1:5">
      <c r="A416" s="494" t="s">
        <v>388</v>
      </c>
      <c r="B416" s="493">
        <v>300</v>
      </c>
      <c r="C416" s="426">
        <v>0</v>
      </c>
      <c r="D416" s="489"/>
      <c r="E416" s="490">
        <f t="shared" si="6"/>
        <v>0</v>
      </c>
    </row>
    <row r="417" s="59" customFormat="1" ht="24" customHeight="1" spans="1:5">
      <c r="A417" s="494" t="s">
        <v>389</v>
      </c>
      <c r="B417" s="493"/>
      <c r="C417" s="426">
        <v>0</v>
      </c>
      <c r="D417" s="489"/>
      <c r="E417" s="490">
        <f t="shared" si="6"/>
        <v>0</v>
      </c>
    </row>
    <row r="418" s="59" customFormat="1" ht="24" customHeight="1" spans="1:5">
      <c r="A418" s="497" t="s">
        <v>390</v>
      </c>
      <c r="B418" s="491"/>
      <c r="C418" s="426">
        <f>SUM(C419:C422)</f>
        <v>60</v>
      </c>
      <c r="D418" s="489">
        <v>60</v>
      </c>
      <c r="E418" s="490">
        <f t="shared" si="6"/>
        <v>1</v>
      </c>
    </row>
    <row r="419" s="59" customFormat="1" ht="24" customHeight="1" spans="1:5">
      <c r="A419" s="494" t="s">
        <v>373</v>
      </c>
      <c r="B419" s="493"/>
      <c r="C419" s="426">
        <v>0</v>
      </c>
      <c r="D419" s="489"/>
      <c r="E419" s="490">
        <f t="shared" si="6"/>
        <v>0</v>
      </c>
    </row>
    <row r="420" s="59" customFormat="1" ht="24" customHeight="1" spans="1:5">
      <c r="A420" s="494" t="s">
        <v>391</v>
      </c>
      <c r="B420" s="493"/>
      <c r="C420" s="426">
        <v>60</v>
      </c>
      <c r="D420" s="489">
        <v>60</v>
      </c>
      <c r="E420" s="490">
        <f t="shared" si="6"/>
        <v>1</v>
      </c>
    </row>
    <row r="421" s="59" customFormat="1" ht="24" customHeight="1" spans="1:5">
      <c r="A421" s="494" t="s">
        <v>392</v>
      </c>
      <c r="B421" s="493"/>
      <c r="C421" s="426">
        <v>0</v>
      </c>
      <c r="D421" s="489"/>
      <c r="E421" s="490">
        <f t="shared" si="6"/>
        <v>0</v>
      </c>
    </row>
    <row r="422" s="59" customFormat="1" ht="24" customHeight="1" spans="1:5">
      <c r="A422" s="494" t="s">
        <v>393</v>
      </c>
      <c r="B422" s="493"/>
      <c r="C422" s="426">
        <v>0</v>
      </c>
      <c r="D422" s="489"/>
      <c r="E422" s="490">
        <f t="shared" si="6"/>
        <v>0</v>
      </c>
    </row>
    <row r="423" s="59" customFormat="1" ht="24" customHeight="1" spans="1:5">
      <c r="A423" s="497" t="s">
        <v>394</v>
      </c>
      <c r="B423" s="491">
        <f>SUM(B424:B427)</f>
        <v>150</v>
      </c>
      <c r="C423" s="426">
        <f>SUM(C424:C427)</f>
        <v>22</v>
      </c>
      <c r="D423" s="489">
        <v>22</v>
      </c>
      <c r="E423" s="490">
        <f t="shared" si="6"/>
        <v>1</v>
      </c>
    </row>
    <row r="424" s="59" customFormat="1" ht="24" customHeight="1" spans="1:5">
      <c r="A424" s="494" t="s">
        <v>395</v>
      </c>
      <c r="B424" s="493"/>
      <c r="C424" s="426">
        <v>22</v>
      </c>
      <c r="D424" s="489">
        <v>22</v>
      </c>
      <c r="E424" s="490">
        <f t="shared" si="6"/>
        <v>1</v>
      </c>
    </row>
    <row r="425" s="59" customFormat="1" ht="24" customHeight="1" spans="1:5">
      <c r="A425" s="494" t="s">
        <v>396</v>
      </c>
      <c r="B425" s="493">
        <v>150</v>
      </c>
      <c r="C425" s="426">
        <v>0</v>
      </c>
      <c r="D425" s="489"/>
      <c r="E425" s="490">
        <f t="shared" si="6"/>
        <v>0</v>
      </c>
    </row>
    <row r="426" s="59" customFormat="1" ht="24" customHeight="1" spans="1:5">
      <c r="A426" s="494" t="s">
        <v>397</v>
      </c>
      <c r="B426" s="493"/>
      <c r="C426" s="426">
        <v>0</v>
      </c>
      <c r="D426" s="489"/>
      <c r="E426" s="490">
        <f t="shared" si="6"/>
        <v>0</v>
      </c>
    </row>
    <row r="427" s="59" customFormat="1" ht="24" customHeight="1" spans="1:5">
      <c r="A427" s="494" t="s">
        <v>398</v>
      </c>
      <c r="B427" s="493"/>
      <c r="C427" s="426">
        <v>0</v>
      </c>
      <c r="D427" s="489"/>
      <c r="E427" s="490">
        <f t="shared" si="6"/>
        <v>0</v>
      </c>
    </row>
    <row r="428" s="59" customFormat="1" ht="24" customHeight="1" spans="1:5">
      <c r="A428" s="497" t="s">
        <v>399</v>
      </c>
      <c r="B428" s="491">
        <f>SUM(B429:B434)</f>
        <v>215</v>
      </c>
      <c r="C428" s="426">
        <f>SUM(C429:C434)</f>
        <v>519</v>
      </c>
      <c r="D428" s="489">
        <v>519</v>
      </c>
      <c r="E428" s="490">
        <f t="shared" si="6"/>
        <v>1</v>
      </c>
    </row>
    <row r="429" s="59" customFormat="1" ht="24" customHeight="1" spans="1:5">
      <c r="A429" s="494" t="s">
        <v>373</v>
      </c>
      <c r="B429" s="493">
        <v>115</v>
      </c>
      <c r="C429" s="426">
        <v>224</v>
      </c>
      <c r="D429" s="489">
        <v>224</v>
      </c>
      <c r="E429" s="490">
        <f t="shared" si="6"/>
        <v>1</v>
      </c>
    </row>
    <row r="430" s="59" customFormat="1" ht="24" customHeight="1" spans="1:5">
      <c r="A430" s="494" t="s">
        <v>400</v>
      </c>
      <c r="B430" s="493"/>
      <c r="C430" s="426">
        <v>24</v>
      </c>
      <c r="D430" s="489">
        <v>24</v>
      </c>
      <c r="E430" s="490">
        <f t="shared" si="6"/>
        <v>1</v>
      </c>
    </row>
    <row r="431" s="59" customFormat="1" ht="24" customHeight="1" spans="1:5">
      <c r="A431" s="494" t="s">
        <v>401</v>
      </c>
      <c r="B431" s="493"/>
      <c r="C431" s="426">
        <v>270</v>
      </c>
      <c r="D431" s="489">
        <v>270</v>
      </c>
      <c r="E431" s="490">
        <f t="shared" si="6"/>
        <v>1</v>
      </c>
    </row>
    <row r="432" s="59" customFormat="1" ht="24" customHeight="1" spans="1:5">
      <c r="A432" s="494" t="s">
        <v>402</v>
      </c>
      <c r="B432" s="493"/>
      <c r="C432" s="426">
        <v>0</v>
      </c>
      <c r="D432" s="489"/>
      <c r="E432" s="490">
        <f t="shared" si="6"/>
        <v>0</v>
      </c>
    </row>
    <row r="433" s="59" customFormat="1" ht="24" customHeight="1" spans="1:5">
      <c r="A433" s="494" t="s">
        <v>403</v>
      </c>
      <c r="B433" s="493">
        <v>100</v>
      </c>
      <c r="C433" s="426">
        <v>0</v>
      </c>
      <c r="D433" s="489"/>
      <c r="E433" s="490">
        <f t="shared" si="6"/>
        <v>0</v>
      </c>
    </row>
    <row r="434" s="59" customFormat="1" ht="24" customHeight="1" spans="1:5">
      <c r="A434" s="494" t="s">
        <v>404</v>
      </c>
      <c r="B434" s="493"/>
      <c r="C434" s="426">
        <v>1</v>
      </c>
      <c r="D434" s="489">
        <v>1</v>
      </c>
      <c r="E434" s="490">
        <f t="shared" si="6"/>
        <v>1</v>
      </c>
    </row>
    <row r="435" s="59" customFormat="1" ht="24" customHeight="1" spans="1:5">
      <c r="A435" s="497" t="s">
        <v>405</v>
      </c>
      <c r="B435" s="488"/>
      <c r="C435" s="426">
        <f>SUM(C436:C438)</f>
        <v>0</v>
      </c>
      <c r="D435" s="489"/>
      <c r="E435" s="490">
        <f t="shared" si="6"/>
        <v>0</v>
      </c>
    </row>
    <row r="436" s="59" customFormat="1" ht="24" customHeight="1" spans="1:5">
      <c r="A436" s="494" t="s">
        <v>406</v>
      </c>
      <c r="B436" s="488"/>
      <c r="C436" s="426">
        <v>0</v>
      </c>
      <c r="D436" s="489"/>
      <c r="E436" s="490">
        <f t="shared" si="6"/>
        <v>0</v>
      </c>
    </row>
    <row r="437" s="59" customFormat="1" ht="24" customHeight="1" spans="1:5">
      <c r="A437" s="494" t="s">
        <v>407</v>
      </c>
      <c r="B437" s="488"/>
      <c r="C437" s="426">
        <v>0</v>
      </c>
      <c r="D437" s="489"/>
      <c r="E437" s="490">
        <f t="shared" si="6"/>
        <v>0</v>
      </c>
    </row>
    <row r="438" s="59" customFormat="1" ht="24" customHeight="1" spans="1:5">
      <c r="A438" s="494" t="s">
        <v>408</v>
      </c>
      <c r="B438" s="488"/>
      <c r="C438" s="426">
        <v>0</v>
      </c>
      <c r="D438" s="489"/>
      <c r="E438" s="490">
        <f t="shared" si="6"/>
        <v>0</v>
      </c>
    </row>
    <row r="439" s="59" customFormat="1" ht="24" customHeight="1" spans="1:5">
      <c r="A439" s="497" t="s">
        <v>409</v>
      </c>
      <c r="B439" s="488"/>
      <c r="C439" s="426">
        <f>SUM(C440:C442)</f>
        <v>23</v>
      </c>
      <c r="D439" s="489">
        <v>23</v>
      </c>
      <c r="E439" s="490">
        <f t="shared" si="6"/>
        <v>1</v>
      </c>
    </row>
    <row r="440" s="59" customFormat="1" ht="24" customHeight="1" spans="1:5">
      <c r="A440" s="494" t="s">
        <v>410</v>
      </c>
      <c r="B440" s="488"/>
      <c r="C440" s="426">
        <v>0</v>
      </c>
      <c r="D440" s="489"/>
      <c r="E440" s="490">
        <f t="shared" si="6"/>
        <v>0</v>
      </c>
    </row>
    <row r="441" s="59" customFormat="1" ht="24" customHeight="1" spans="1:5">
      <c r="A441" s="494" t="s">
        <v>411</v>
      </c>
      <c r="B441" s="488"/>
      <c r="C441" s="426">
        <v>23</v>
      </c>
      <c r="D441" s="489">
        <v>23</v>
      </c>
      <c r="E441" s="490">
        <f t="shared" si="6"/>
        <v>1</v>
      </c>
    </row>
    <row r="442" s="59" customFormat="1" ht="24" customHeight="1" spans="1:5">
      <c r="A442" s="494" t="s">
        <v>412</v>
      </c>
      <c r="B442" s="488"/>
      <c r="C442" s="426">
        <v>0</v>
      </c>
      <c r="D442" s="489"/>
      <c r="E442" s="490">
        <f t="shared" si="6"/>
        <v>0</v>
      </c>
    </row>
    <row r="443" s="59" customFormat="1" ht="24" customHeight="1" spans="1:5">
      <c r="A443" s="497" t="s">
        <v>413</v>
      </c>
      <c r="B443" s="488"/>
      <c r="C443" s="426">
        <f>SUM(C444:C447)</f>
        <v>120</v>
      </c>
      <c r="D443" s="489">
        <v>120</v>
      </c>
      <c r="E443" s="490">
        <f t="shared" si="6"/>
        <v>1</v>
      </c>
    </row>
    <row r="444" s="59" customFormat="1" ht="24" customHeight="1" spans="1:5">
      <c r="A444" s="494" t="s">
        <v>414</v>
      </c>
      <c r="B444" s="488"/>
      <c r="C444" s="426">
        <v>120</v>
      </c>
      <c r="D444" s="489">
        <v>120</v>
      </c>
      <c r="E444" s="490">
        <f t="shared" si="6"/>
        <v>1</v>
      </c>
    </row>
    <row r="445" s="59" customFormat="1" ht="24" customHeight="1" spans="1:5">
      <c r="A445" s="494" t="s">
        <v>415</v>
      </c>
      <c r="B445" s="488"/>
      <c r="C445" s="426">
        <v>0</v>
      </c>
      <c r="D445" s="489"/>
      <c r="E445" s="490">
        <f t="shared" si="6"/>
        <v>0</v>
      </c>
    </row>
    <row r="446" s="59" customFormat="1" ht="24" customHeight="1" spans="1:5">
      <c r="A446" s="494" t="s">
        <v>416</v>
      </c>
      <c r="B446" s="488"/>
      <c r="C446" s="426">
        <v>0</v>
      </c>
      <c r="D446" s="489"/>
      <c r="E446" s="490">
        <f t="shared" si="6"/>
        <v>0</v>
      </c>
    </row>
    <row r="447" s="59" customFormat="1" ht="24" customHeight="1" spans="1:5">
      <c r="A447" s="494" t="s">
        <v>417</v>
      </c>
      <c r="B447" s="488"/>
      <c r="C447" s="426">
        <v>0</v>
      </c>
      <c r="D447" s="489"/>
      <c r="E447" s="490">
        <f t="shared" si="6"/>
        <v>0</v>
      </c>
    </row>
    <row r="448" s="59" customFormat="1" ht="24" customHeight="1" spans="1:5">
      <c r="A448" s="487" t="s">
        <v>418</v>
      </c>
      <c r="B448" s="488">
        <f>B449+B465+B473+B501</f>
        <v>1570</v>
      </c>
      <c r="C448" s="426">
        <f>SUM(C449,C465,C473,C484,C493,C501)</f>
        <v>2530</v>
      </c>
      <c r="D448" s="489">
        <v>2530</v>
      </c>
      <c r="E448" s="490">
        <f t="shared" si="6"/>
        <v>1</v>
      </c>
    </row>
    <row r="449" s="59" customFormat="1" ht="24" customHeight="1" spans="1:5">
      <c r="A449" s="497" t="s">
        <v>419</v>
      </c>
      <c r="B449" s="491">
        <f>SUM(B450:B464)</f>
        <v>731</v>
      </c>
      <c r="C449" s="426">
        <f>SUM(C450:C464)</f>
        <v>1847</v>
      </c>
      <c r="D449" s="489">
        <v>1847</v>
      </c>
      <c r="E449" s="490">
        <f t="shared" si="6"/>
        <v>1</v>
      </c>
    </row>
    <row r="450" s="59" customFormat="1" ht="24" customHeight="1" spans="1:5">
      <c r="A450" s="494" t="s">
        <v>136</v>
      </c>
      <c r="B450" s="493">
        <v>230</v>
      </c>
      <c r="C450" s="426">
        <v>348</v>
      </c>
      <c r="D450" s="489">
        <v>348</v>
      </c>
      <c r="E450" s="490">
        <f t="shared" si="6"/>
        <v>1</v>
      </c>
    </row>
    <row r="451" s="59" customFormat="1" ht="24" customHeight="1" spans="1:5">
      <c r="A451" s="494" t="s">
        <v>137</v>
      </c>
      <c r="B451" s="493">
        <v>65</v>
      </c>
      <c r="C451" s="426">
        <v>15</v>
      </c>
      <c r="D451" s="489">
        <v>15</v>
      </c>
      <c r="E451" s="490">
        <f t="shared" si="6"/>
        <v>1</v>
      </c>
    </row>
    <row r="452" s="59" customFormat="1" ht="24" customHeight="1" spans="1:5">
      <c r="A452" s="494" t="s">
        <v>126</v>
      </c>
      <c r="B452" s="493">
        <v>6</v>
      </c>
      <c r="C452" s="426">
        <v>0</v>
      </c>
      <c r="D452" s="489"/>
      <c r="E452" s="490">
        <f t="shared" si="6"/>
        <v>0</v>
      </c>
    </row>
    <row r="453" s="59" customFormat="1" ht="24" customHeight="1" spans="1:5">
      <c r="A453" s="494" t="s">
        <v>420</v>
      </c>
      <c r="B453" s="493">
        <v>100</v>
      </c>
      <c r="C453" s="426">
        <v>65</v>
      </c>
      <c r="D453" s="489">
        <v>65</v>
      </c>
      <c r="E453" s="490">
        <f t="shared" si="6"/>
        <v>1</v>
      </c>
    </row>
    <row r="454" s="59" customFormat="1" ht="24" customHeight="1" spans="1:5">
      <c r="A454" s="494" t="s">
        <v>421</v>
      </c>
      <c r="B454" s="493">
        <v>100</v>
      </c>
      <c r="C454" s="426">
        <v>165</v>
      </c>
      <c r="D454" s="489">
        <v>165</v>
      </c>
      <c r="E454" s="490">
        <f t="shared" ref="E454:E517" si="7">IFERROR(D454/C454,0)</f>
        <v>1</v>
      </c>
    </row>
    <row r="455" s="59" customFormat="1" ht="24" customHeight="1" spans="1:5">
      <c r="A455" s="494" t="s">
        <v>422</v>
      </c>
      <c r="B455" s="493"/>
      <c r="C455" s="426">
        <v>0</v>
      </c>
      <c r="D455" s="489"/>
      <c r="E455" s="490">
        <f t="shared" si="7"/>
        <v>0</v>
      </c>
    </row>
    <row r="456" s="59" customFormat="1" ht="24" customHeight="1" spans="1:5">
      <c r="A456" s="494" t="s">
        <v>423</v>
      </c>
      <c r="B456" s="493"/>
      <c r="C456" s="426">
        <v>0</v>
      </c>
      <c r="D456" s="489"/>
      <c r="E456" s="490">
        <f t="shared" si="7"/>
        <v>0</v>
      </c>
    </row>
    <row r="457" s="59" customFormat="1" ht="24" customHeight="1" spans="1:5">
      <c r="A457" s="494" t="s">
        <v>424</v>
      </c>
      <c r="B457" s="493">
        <v>70</v>
      </c>
      <c r="C457" s="426">
        <v>243</v>
      </c>
      <c r="D457" s="489">
        <v>243</v>
      </c>
      <c r="E457" s="490">
        <f t="shared" si="7"/>
        <v>1</v>
      </c>
    </row>
    <row r="458" s="59" customFormat="1" ht="24" customHeight="1" spans="1:5">
      <c r="A458" s="494" t="s">
        <v>425</v>
      </c>
      <c r="B458" s="493">
        <v>100</v>
      </c>
      <c r="C458" s="426">
        <v>652</v>
      </c>
      <c r="D458" s="489">
        <v>652</v>
      </c>
      <c r="E458" s="490">
        <f t="shared" si="7"/>
        <v>1</v>
      </c>
    </row>
    <row r="459" s="59" customFormat="1" ht="24" customHeight="1" spans="1:5">
      <c r="A459" s="494" t="s">
        <v>426</v>
      </c>
      <c r="B459" s="493"/>
      <c r="C459" s="426">
        <v>0</v>
      </c>
      <c r="D459" s="489"/>
      <c r="E459" s="490">
        <f t="shared" si="7"/>
        <v>0</v>
      </c>
    </row>
    <row r="460" s="59" customFormat="1" ht="24" customHeight="1" spans="1:5">
      <c r="A460" s="494" t="s">
        <v>427</v>
      </c>
      <c r="B460" s="493"/>
      <c r="C460" s="426">
        <v>0</v>
      </c>
      <c r="D460" s="489"/>
      <c r="E460" s="490">
        <f t="shared" si="7"/>
        <v>0</v>
      </c>
    </row>
    <row r="461" s="59" customFormat="1" ht="24" customHeight="1" spans="1:5">
      <c r="A461" s="494" t="s">
        <v>428</v>
      </c>
      <c r="B461" s="493">
        <v>60</v>
      </c>
      <c r="C461" s="426">
        <v>353</v>
      </c>
      <c r="D461" s="489">
        <v>353</v>
      </c>
      <c r="E461" s="490">
        <f t="shared" si="7"/>
        <v>1</v>
      </c>
    </row>
    <row r="462" s="59" customFormat="1" ht="24" customHeight="1" spans="1:5">
      <c r="A462" s="494" t="s">
        <v>429</v>
      </c>
      <c r="B462" s="493"/>
      <c r="C462" s="426">
        <v>0</v>
      </c>
      <c r="D462" s="489"/>
      <c r="E462" s="490">
        <f t="shared" si="7"/>
        <v>0</v>
      </c>
    </row>
    <row r="463" s="59" customFormat="1" ht="24" customHeight="1" spans="1:5">
      <c r="A463" s="494" t="s">
        <v>430</v>
      </c>
      <c r="B463" s="493"/>
      <c r="C463" s="426">
        <v>6</v>
      </c>
      <c r="D463" s="489">
        <v>6</v>
      </c>
      <c r="E463" s="490">
        <f t="shared" si="7"/>
        <v>1</v>
      </c>
    </row>
    <row r="464" s="59" customFormat="1" ht="24" customHeight="1" spans="1:5">
      <c r="A464" s="494" t="s">
        <v>431</v>
      </c>
      <c r="B464" s="493"/>
      <c r="C464" s="426">
        <v>0</v>
      </c>
      <c r="D464" s="489"/>
      <c r="E464" s="490">
        <f t="shared" si="7"/>
        <v>0</v>
      </c>
    </row>
    <row r="465" s="59" customFormat="1" ht="24" customHeight="1" spans="1:5">
      <c r="A465" s="497" t="s">
        <v>432</v>
      </c>
      <c r="B465" s="491">
        <f>SUM(B466:B472)</f>
        <v>158</v>
      </c>
      <c r="C465" s="426">
        <f>SUM(C466:C472)</f>
        <v>63</v>
      </c>
      <c r="D465" s="489">
        <v>63</v>
      </c>
      <c r="E465" s="490">
        <f t="shared" si="7"/>
        <v>1</v>
      </c>
    </row>
    <row r="466" s="59" customFormat="1" ht="24" customHeight="1" spans="1:5">
      <c r="A466" s="494" t="s">
        <v>136</v>
      </c>
      <c r="B466" s="493"/>
      <c r="C466" s="426">
        <v>0</v>
      </c>
      <c r="D466" s="489"/>
      <c r="E466" s="490">
        <f t="shared" si="7"/>
        <v>0</v>
      </c>
    </row>
    <row r="467" s="59" customFormat="1" ht="24" customHeight="1" spans="1:5">
      <c r="A467" s="494" t="s">
        <v>137</v>
      </c>
      <c r="B467" s="493"/>
      <c r="C467" s="426">
        <v>0</v>
      </c>
      <c r="D467" s="489"/>
      <c r="E467" s="490">
        <f t="shared" si="7"/>
        <v>0</v>
      </c>
    </row>
    <row r="468" s="59" customFormat="1" ht="24" customHeight="1" spans="1:5">
      <c r="A468" s="494" t="s">
        <v>126</v>
      </c>
      <c r="B468" s="493"/>
      <c r="C468" s="426">
        <v>0</v>
      </c>
      <c r="D468" s="489"/>
      <c r="E468" s="490">
        <f t="shared" si="7"/>
        <v>0</v>
      </c>
    </row>
    <row r="469" s="59" customFormat="1" ht="24" customHeight="1" spans="1:5">
      <c r="A469" s="494" t="s">
        <v>433</v>
      </c>
      <c r="B469" s="493">
        <v>58</v>
      </c>
      <c r="C469" s="426">
        <v>63</v>
      </c>
      <c r="D469" s="489">
        <v>63</v>
      </c>
      <c r="E469" s="490">
        <f t="shared" si="7"/>
        <v>1</v>
      </c>
    </row>
    <row r="470" s="59" customFormat="1" ht="24" customHeight="1" spans="1:5">
      <c r="A470" s="494" t="s">
        <v>434</v>
      </c>
      <c r="B470" s="493">
        <v>100</v>
      </c>
      <c r="C470" s="426">
        <v>0</v>
      </c>
      <c r="D470" s="489"/>
      <c r="E470" s="490">
        <f t="shared" si="7"/>
        <v>0</v>
      </c>
    </row>
    <row r="471" s="59" customFormat="1" ht="24" customHeight="1" spans="1:5">
      <c r="A471" s="494" t="s">
        <v>435</v>
      </c>
      <c r="B471" s="493"/>
      <c r="C471" s="426">
        <v>0</v>
      </c>
      <c r="D471" s="489"/>
      <c r="E471" s="490">
        <f t="shared" si="7"/>
        <v>0</v>
      </c>
    </row>
    <row r="472" s="59" customFormat="1" ht="24" customHeight="1" spans="1:5">
      <c r="A472" s="494" t="s">
        <v>436</v>
      </c>
      <c r="B472" s="493"/>
      <c r="C472" s="426">
        <v>0</v>
      </c>
      <c r="D472" s="489"/>
      <c r="E472" s="490">
        <f t="shared" si="7"/>
        <v>0</v>
      </c>
    </row>
    <row r="473" s="59" customFormat="1" ht="24" customHeight="1" spans="1:5">
      <c r="A473" s="497" t="s">
        <v>437</v>
      </c>
      <c r="B473" s="491">
        <f>SUM(B474:B483)</f>
        <v>81</v>
      </c>
      <c r="C473" s="426">
        <f>SUM(C474:C483)</f>
        <v>239</v>
      </c>
      <c r="D473" s="489">
        <v>239</v>
      </c>
      <c r="E473" s="490">
        <f t="shared" si="7"/>
        <v>1</v>
      </c>
    </row>
    <row r="474" s="59" customFormat="1" ht="24" customHeight="1" spans="1:5">
      <c r="A474" s="494" t="s">
        <v>136</v>
      </c>
      <c r="B474" s="493"/>
      <c r="C474" s="426">
        <v>0</v>
      </c>
      <c r="D474" s="489"/>
      <c r="E474" s="490">
        <f t="shared" si="7"/>
        <v>0</v>
      </c>
    </row>
    <row r="475" s="59" customFormat="1" ht="24" customHeight="1" spans="1:5">
      <c r="A475" s="494" t="s">
        <v>137</v>
      </c>
      <c r="B475" s="493"/>
      <c r="C475" s="426">
        <v>10</v>
      </c>
      <c r="D475" s="489">
        <v>10</v>
      </c>
      <c r="E475" s="490">
        <f t="shared" si="7"/>
        <v>1</v>
      </c>
    </row>
    <row r="476" s="59" customFormat="1" ht="24" customHeight="1" spans="1:5">
      <c r="A476" s="494" t="s">
        <v>126</v>
      </c>
      <c r="B476" s="493"/>
      <c r="C476" s="426">
        <v>0</v>
      </c>
      <c r="D476" s="489"/>
      <c r="E476" s="490">
        <f t="shared" si="7"/>
        <v>0</v>
      </c>
    </row>
    <row r="477" s="59" customFormat="1" ht="24" customHeight="1" spans="1:5">
      <c r="A477" s="494" t="s">
        <v>438</v>
      </c>
      <c r="B477" s="493"/>
      <c r="C477" s="426">
        <v>0</v>
      </c>
      <c r="D477" s="489"/>
      <c r="E477" s="490">
        <f t="shared" si="7"/>
        <v>0</v>
      </c>
    </row>
    <row r="478" s="59" customFormat="1" ht="24" customHeight="1" spans="1:5">
      <c r="A478" s="494" t="s">
        <v>439</v>
      </c>
      <c r="B478" s="493"/>
      <c r="C478" s="426">
        <v>0</v>
      </c>
      <c r="D478" s="489"/>
      <c r="E478" s="490">
        <f t="shared" si="7"/>
        <v>0</v>
      </c>
    </row>
    <row r="479" s="59" customFormat="1" ht="24" customHeight="1" spans="1:5">
      <c r="A479" s="494" t="s">
        <v>440</v>
      </c>
      <c r="B479" s="493"/>
      <c r="C479" s="426">
        <v>0</v>
      </c>
      <c r="D479" s="489"/>
      <c r="E479" s="490">
        <f t="shared" si="7"/>
        <v>0</v>
      </c>
    </row>
    <row r="480" s="59" customFormat="1" ht="24" customHeight="1" spans="1:5">
      <c r="A480" s="494" t="s">
        <v>441</v>
      </c>
      <c r="B480" s="493">
        <v>65</v>
      </c>
      <c r="C480" s="426">
        <v>68</v>
      </c>
      <c r="D480" s="489">
        <v>68</v>
      </c>
      <c r="E480" s="490">
        <f t="shared" si="7"/>
        <v>1</v>
      </c>
    </row>
    <row r="481" s="59" customFormat="1" ht="24" customHeight="1" spans="1:5">
      <c r="A481" s="494" t="s">
        <v>442</v>
      </c>
      <c r="B481" s="493">
        <v>16</v>
      </c>
      <c r="C481" s="426">
        <v>161</v>
      </c>
      <c r="D481" s="489">
        <v>161</v>
      </c>
      <c r="E481" s="490">
        <f t="shared" si="7"/>
        <v>1</v>
      </c>
    </row>
    <row r="482" s="59" customFormat="1" ht="24" customHeight="1" spans="1:5">
      <c r="A482" s="494" t="s">
        <v>443</v>
      </c>
      <c r="B482" s="499"/>
      <c r="C482" s="426">
        <v>0</v>
      </c>
      <c r="D482" s="489"/>
      <c r="E482" s="490">
        <f t="shared" si="7"/>
        <v>0</v>
      </c>
    </row>
    <row r="483" s="59" customFormat="1" ht="24" customHeight="1" spans="1:5">
      <c r="A483" s="494" t="s">
        <v>444</v>
      </c>
      <c r="B483" s="493"/>
      <c r="C483" s="426">
        <v>0</v>
      </c>
      <c r="D483" s="489"/>
      <c r="E483" s="490">
        <f t="shared" si="7"/>
        <v>0</v>
      </c>
    </row>
    <row r="484" s="59" customFormat="1" ht="24" customHeight="1" spans="1:5">
      <c r="A484" s="497" t="s">
        <v>445</v>
      </c>
      <c r="B484" s="488"/>
      <c r="C484" s="426">
        <f>SUM(C485:C492)</f>
        <v>0</v>
      </c>
      <c r="D484" s="489"/>
      <c r="E484" s="490">
        <f t="shared" si="7"/>
        <v>0</v>
      </c>
    </row>
    <row r="485" s="59" customFormat="1" ht="24" customHeight="1" spans="1:5">
      <c r="A485" s="494" t="s">
        <v>136</v>
      </c>
      <c r="B485" s="488"/>
      <c r="C485" s="426">
        <v>0</v>
      </c>
      <c r="D485" s="489"/>
      <c r="E485" s="490">
        <f t="shared" si="7"/>
        <v>0</v>
      </c>
    </row>
    <row r="486" s="59" customFormat="1" ht="24" customHeight="1" spans="1:5">
      <c r="A486" s="494" t="s">
        <v>137</v>
      </c>
      <c r="B486" s="488"/>
      <c r="C486" s="426">
        <v>0</v>
      </c>
      <c r="D486" s="489"/>
      <c r="E486" s="490">
        <f t="shared" si="7"/>
        <v>0</v>
      </c>
    </row>
    <row r="487" s="59" customFormat="1" ht="24" customHeight="1" spans="1:5">
      <c r="A487" s="494" t="s">
        <v>126</v>
      </c>
      <c r="B487" s="488"/>
      <c r="C487" s="426">
        <v>0</v>
      </c>
      <c r="D487" s="489"/>
      <c r="E487" s="490">
        <f t="shared" si="7"/>
        <v>0</v>
      </c>
    </row>
    <row r="488" s="59" customFormat="1" ht="24" customHeight="1" spans="1:5">
      <c r="A488" s="494" t="s">
        <v>446</v>
      </c>
      <c r="B488" s="488"/>
      <c r="C488" s="426">
        <v>0</v>
      </c>
      <c r="D488" s="489"/>
      <c r="E488" s="490">
        <f t="shared" si="7"/>
        <v>0</v>
      </c>
    </row>
    <row r="489" s="59" customFormat="1" ht="24" customHeight="1" spans="1:5">
      <c r="A489" s="494" t="s">
        <v>447</v>
      </c>
      <c r="B489" s="488"/>
      <c r="C489" s="426">
        <v>0</v>
      </c>
      <c r="D489" s="489"/>
      <c r="E489" s="490">
        <f t="shared" si="7"/>
        <v>0</v>
      </c>
    </row>
    <row r="490" s="59" customFormat="1" ht="24" customHeight="1" spans="1:5">
      <c r="A490" s="494" t="s">
        <v>448</v>
      </c>
      <c r="B490" s="488"/>
      <c r="C490" s="426">
        <v>0</v>
      </c>
      <c r="D490" s="489"/>
      <c r="E490" s="490">
        <f t="shared" si="7"/>
        <v>0</v>
      </c>
    </row>
    <row r="491" s="59" customFormat="1" ht="24" customHeight="1" spans="1:5">
      <c r="A491" s="494" t="s">
        <v>449</v>
      </c>
      <c r="B491" s="488"/>
      <c r="C491" s="426">
        <v>0</v>
      </c>
      <c r="D491" s="489"/>
      <c r="E491" s="490">
        <f t="shared" si="7"/>
        <v>0</v>
      </c>
    </row>
    <row r="492" s="59" customFormat="1" ht="24" customHeight="1" spans="1:5">
      <c r="A492" s="494" t="s">
        <v>450</v>
      </c>
      <c r="B492" s="488"/>
      <c r="C492" s="426">
        <v>0</v>
      </c>
      <c r="D492" s="489"/>
      <c r="E492" s="490">
        <f t="shared" si="7"/>
        <v>0</v>
      </c>
    </row>
    <row r="493" s="59" customFormat="1" ht="24" customHeight="1" spans="1:5">
      <c r="A493" s="497" t="s">
        <v>451</v>
      </c>
      <c r="B493" s="488"/>
      <c r="C493" s="426">
        <f>SUM(C494:C500)</f>
        <v>0</v>
      </c>
      <c r="D493" s="489"/>
      <c r="E493" s="490">
        <f t="shared" si="7"/>
        <v>0</v>
      </c>
    </row>
    <row r="494" s="59" customFormat="1" ht="24" customHeight="1" spans="1:5">
      <c r="A494" s="494" t="s">
        <v>136</v>
      </c>
      <c r="B494" s="488"/>
      <c r="C494" s="426">
        <v>0</v>
      </c>
      <c r="D494" s="489"/>
      <c r="E494" s="490">
        <f t="shared" si="7"/>
        <v>0</v>
      </c>
    </row>
    <row r="495" s="59" customFormat="1" ht="24" customHeight="1" spans="1:5">
      <c r="A495" s="494" t="s">
        <v>137</v>
      </c>
      <c r="B495" s="488"/>
      <c r="C495" s="426">
        <v>0</v>
      </c>
      <c r="D495" s="489"/>
      <c r="E495" s="490">
        <f t="shared" si="7"/>
        <v>0</v>
      </c>
    </row>
    <row r="496" s="59" customFormat="1" ht="24" customHeight="1" spans="1:5">
      <c r="A496" s="494" t="s">
        <v>126</v>
      </c>
      <c r="B496" s="488"/>
      <c r="C496" s="426">
        <v>0</v>
      </c>
      <c r="D496" s="489"/>
      <c r="E496" s="490">
        <f t="shared" si="7"/>
        <v>0</v>
      </c>
    </row>
    <row r="497" s="59" customFormat="1" ht="24" customHeight="1" spans="1:5">
      <c r="A497" s="494" t="s">
        <v>452</v>
      </c>
      <c r="B497" s="488"/>
      <c r="C497" s="426">
        <v>0</v>
      </c>
      <c r="D497" s="489"/>
      <c r="E497" s="490">
        <f t="shared" si="7"/>
        <v>0</v>
      </c>
    </row>
    <row r="498" s="59" customFormat="1" ht="24" customHeight="1" spans="1:5">
      <c r="A498" s="494" t="s">
        <v>453</v>
      </c>
      <c r="B498" s="488"/>
      <c r="C498" s="426">
        <v>0</v>
      </c>
      <c r="D498" s="489"/>
      <c r="E498" s="490">
        <f t="shared" si="7"/>
        <v>0</v>
      </c>
    </row>
    <row r="499" s="59" customFormat="1" ht="24" customHeight="1" spans="1:5">
      <c r="A499" s="494" t="s">
        <v>454</v>
      </c>
      <c r="B499" s="488"/>
      <c r="C499" s="426">
        <v>0</v>
      </c>
      <c r="D499" s="489"/>
      <c r="E499" s="490">
        <f t="shared" si="7"/>
        <v>0</v>
      </c>
    </row>
    <row r="500" s="59" customFormat="1" ht="24" customHeight="1" spans="1:5">
      <c r="A500" s="494" t="s">
        <v>455</v>
      </c>
      <c r="B500" s="488"/>
      <c r="C500" s="426">
        <v>0</v>
      </c>
      <c r="D500" s="489"/>
      <c r="E500" s="490">
        <f t="shared" si="7"/>
        <v>0</v>
      </c>
    </row>
    <row r="501" s="59" customFormat="1" ht="24" customHeight="1" spans="1:5">
      <c r="A501" s="497" t="s">
        <v>456</v>
      </c>
      <c r="B501" s="491">
        <f>SUM(B502:B504)</f>
        <v>600</v>
      </c>
      <c r="C501" s="426">
        <f>SUM(C502:C504)</f>
        <v>381</v>
      </c>
      <c r="D501" s="489">
        <v>381</v>
      </c>
      <c r="E501" s="490">
        <f t="shared" si="7"/>
        <v>1</v>
      </c>
    </row>
    <row r="502" s="59" customFormat="1" ht="24" customHeight="1" spans="1:5">
      <c r="A502" s="494" t="s">
        <v>457</v>
      </c>
      <c r="B502" s="493"/>
      <c r="C502" s="426">
        <v>68</v>
      </c>
      <c r="D502" s="489">
        <v>68</v>
      </c>
      <c r="E502" s="490">
        <f t="shared" si="7"/>
        <v>1</v>
      </c>
    </row>
    <row r="503" s="59" customFormat="1" ht="24" customHeight="1" spans="1:5">
      <c r="A503" s="494" t="s">
        <v>458</v>
      </c>
      <c r="B503" s="493"/>
      <c r="C503" s="426">
        <v>0</v>
      </c>
      <c r="D503" s="489"/>
      <c r="E503" s="490">
        <f t="shared" si="7"/>
        <v>0</v>
      </c>
    </row>
    <row r="504" s="59" customFormat="1" ht="24" customHeight="1" spans="1:5">
      <c r="A504" s="494" t="s">
        <v>459</v>
      </c>
      <c r="B504" s="493">
        <v>600</v>
      </c>
      <c r="C504" s="426">
        <v>313</v>
      </c>
      <c r="D504" s="489">
        <v>313</v>
      </c>
      <c r="E504" s="490">
        <f t="shared" si="7"/>
        <v>1</v>
      </c>
    </row>
    <row r="505" s="59" customFormat="1" ht="24" customHeight="1" spans="1:5">
      <c r="A505" s="66" t="s">
        <v>460</v>
      </c>
      <c r="B505" s="488">
        <f>B506+B525+B535+B548+B558+B566+B573+B581+B595+B601+B607+B610+B618+B629</f>
        <v>39467</v>
      </c>
      <c r="C505" s="426">
        <f>SUM(C506,C525,C533,C535,C544,C548,C558,C566,C573,C581,C590,C595,C598,C601,C604,C607,C610,C614,C618,C626,C629)</f>
        <v>60363</v>
      </c>
      <c r="D505" s="489">
        <v>60229</v>
      </c>
      <c r="E505" s="490">
        <f t="shared" si="7"/>
        <v>0.997780097079337</v>
      </c>
    </row>
    <row r="506" s="59" customFormat="1" ht="24" customHeight="1" spans="1:5">
      <c r="A506" s="497" t="s">
        <v>461</v>
      </c>
      <c r="B506" s="491">
        <f>SUM(B507:B524)</f>
        <v>2403</v>
      </c>
      <c r="C506" s="426">
        <f>SUM(C507:C524)</f>
        <v>2815</v>
      </c>
      <c r="D506" s="489">
        <v>2815</v>
      </c>
      <c r="E506" s="490">
        <f t="shared" si="7"/>
        <v>1</v>
      </c>
    </row>
    <row r="507" s="59" customFormat="1" ht="24" customHeight="1" spans="1:5">
      <c r="A507" s="494" t="s">
        <v>136</v>
      </c>
      <c r="B507" s="493">
        <v>492</v>
      </c>
      <c r="C507" s="426">
        <v>578</v>
      </c>
      <c r="D507" s="489">
        <v>578</v>
      </c>
      <c r="E507" s="490">
        <f t="shared" si="7"/>
        <v>1</v>
      </c>
    </row>
    <row r="508" s="59" customFormat="1" ht="24" customHeight="1" spans="1:5">
      <c r="A508" s="494" t="s">
        <v>137</v>
      </c>
      <c r="B508" s="493">
        <v>10</v>
      </c>
      <c r="C508" s="426">
        <v>16</v>
      </c>
      <c r="D508" s="489">
        <v>16</v>
      </c>
      <c r="E508" s="490">
        <f t="shared" si="7"/>
        <v>1</v>
      </c>
    </row>
    <row r="509" s="59" customFormat="1" ht="24" customHeight="1" spans="1:5">
      <c r="A509" s="494" t="s">
        <v>126</v>
      </c>
      <c r="B509" s="493"/>
      <c r="C509" s="426">
        <v>0</v>
      </c>
      <c r="D509" s="489"/>
      <c r="E509" s="490">
        <f t="shared" si="7"/>
        <v>0</v>
      </c>
    </row>
    <row r="510" s="59" customFormat="1" ht="24" customHeight="1" spans="1:5">
      <c r="A510" s="494" t="s">
        <v>462</v>
      </c>
      <c r="B510" s="493"/>
      <c r="C510" s="426">
        <v>0</v>
      </c>
      <c r="D510" s="489"/>
      <c r="E510" s="490">
        <f t="shared" si="7"/>
        <v>0</v>
      </c>
    </row>
    <row r="511" s="59" customFormat="1" ht="24" customHeight="1" spans="1:5">
      <c r="A511" s="494" t="s">
        <v>463</v>
      </c>
      <c r="B511" s="493">
        <v>197</v>
      </c>
      <c r="C511" s="426">
        <v>166</v>
      </c>
      <c r="D511" s="489">
        <v>166</v>
      </c>
      <c r="E511" s="490">
        <f t="shared" si="7"/>
        <v>1</v>
      </c>
    </row>
    <row r="512" s="59" customFormat="1" ht="24" customHeight="1" spans="1:5">
      <c r="A512" s="494" t="s">
        <v>464</v>
      </c>
      <c r="B512" s="493">
        <v>235</v>
      </c>
      <c r="C512" s="426">
        <v>407</v>
      </c>
      <c r="D512" s="489">
        <v>407</v>
      </c>
      <c r="E512" s="490">
        <f t="shared" si="7"/>
        <v>1</v>
      </c>
    </row>
    <row r="513" s="59" customFormat="1" ht="24" customHeight="1" spans="1:5">
      <c r="A513" s="494" t="s">
        <v>465</v>
      </c>
      <c r="B513" s="493"/>
      <c r="C513" s="426">
        <v>6</v>
      </c>
      <c r="D513" s="489">
        <v>6</v>
      </c>
      <c r="E513" s="490">
        <f t="shared" si="7"/>
        <v>1</v>
      </c>
    </row>
    <row r="514" s="59" customFormat="1" ht="24" customHeight="1" spans="1:5">
      <c r="A514" s="494" t="s">
        <v>167</v>
      </c>
      <c r="B514" s="493">
        <v>44</v>
      </c>
      <c r="C514" s="426">
        <v>76</v>
      </c>
      <c r="D514" s="489">
        <v>76</v>
      </c>
      <c r="E514" s="490">
        <f t="shared" si="7"/>
        <v>1</v>
      </c>
    </row>
    <row r="515" s="59" customFormat="1" ht="24" customHeight="1" spans="1:5">
      <c r="A515" s="494" t="s">
        <v>466</v>
      </c>
      <c r="B515" s="493">
        <v>1070</v>
      </c>
      <c r="C515" s="426">
        <v>1065</v>
      </c>
      <c r="D515" s="489">
        <v>1065</v>
      </c>
      <c r="E515" s="490">
        <f t="shared" si="7"/>
        <v>1</v>
      </c>
    </row>
    <row r="516" s="59" customFormat="1" ht="24" customHeight="1" spans="1:5">
      <c r="A516" s="494" t="s">
        <v>467</v>
      </c>
      <c r="B516" s="493">
        <v>102</v>
      </c>
      <c r="C516" s="426">
        <v>82</v>
      </c>
      <c r="D516" s="489">
        <v>82</v>
      </c>
      <c r="E516" s="490">
        <f t="shared" si="7"/>
        <v>1</v>
      </c>
    </row>
    <row r="517" s="59" customFormat="1" ht="24" customHeight="1" spans="1:5">
      <c r="A517" s="494" t="s">
        <v>468</v>
      </c>
      <c r="B517" s="493"/>
      <c r="C517" s="426">
        <v>0</v>
      </c>
      <c r="D517" s="489"/>
      <c r="E517" s="490">
        <f t="shared" si="7"/>
        <v>0</v>
      </c>
    </row>
    <row r="518" s="59" customFormat="1" ht="24" customHeight="1" spans="1:5">
      <c r="A518" s="494" t="s">
        <v>469</v>
      </c>
      <c r="B518" s="493"/>
      <c r="C518" s="426">
        <v>0</v>
      </c>
      <c r="D518" s="489"/>
      <c r="E518" s="490">
        <f t="shared" ref="E518:E581" si="8">IFERROR(D518/C518,0)</f>
        <v>0</v>
      </c>
    </row>
    <row r="519" s="59" customFormat="1" ht="24" customHeight="1" spans="1:5">
      <c r="A519" s="494" t="s">
        <v>470</v>
      </c>
      <c r="B519" s="493"/>
      <c r="C519" s="426">
        <v>0</v>
      </c>
      <c r="D519" s="489"/>
      <c r="E519" s="490">
        <f t="shared" si="8"/>
        <v>0</v>
      </c>
    </row>
    <row r="520" s="59" customFormat="1" ht="24" customHeight="1" spans="1:5">
      <c r="A520" s="494" t="s">
        <v>471</v>
      </c>
      <c r="B520" s="493"/>
      <c r="C520" s="426">
        <v>0</v>
      </c>
      <c r="D520" s="489"/>
      <c r="E520" s="490">
        <f t="shared" si="8"/>
        <v>0</v>
      </c>
    </row>
    <row r="521" s="59" customFormat="1" ht="24" customHeight="1" spans="1:5">
      <c r="A521" s="494" t="s">
        <v>472</v>
      </c>
      <c r="B521" s="493"/>
      <c r="C521" s="426">
        <v>0</v>
      </c>
      <c r="D521" s="489"/>
      <c r="E521" s="490">
        <f t="shared" si="8"/>
        <v>0</v>
      </c>
    </row>
    <row r="522" s="59" customFormat="1" ht="24" customHeight="1" spans="1:5">
      <c r="A522" s="494" t="s">
        <v>473</v>
      </c>
      <c r="B522" s="493">
        <v>30</v>
      </c>
      <c r="C522" s="426">
        <v>320</v>
      </c>
      <c r="D522" s="489">
        <v>320</v>
      </c>
      <c r="E522" s="490">
        <f t="shared" si="8"/>
        <v>1</v>
      </c>
    </row>
    <row r="523" s="59" customFormat="1" ht="24" customHeight="1" spans="1:5">
      <c r="A523" s="494" t="s">
        <v>133</v>
      </c>
      <c r="B523" s="493"/>
      <c r="C523" s="426">
        <v>7</v>
      </c>
      <c r="D523" s="489">
        <v>7</v>
      </c>
      <c r="E523" s="490">
        <f t="shared" si="8"/>
        <v>1</v>
      </c>
    </row>
    <row r="524" s="59" customFormat="1" ht="24" customHeight="1" spans="1:5">
      <c r="A524" s="494" t="s">
        <v>474</v>
      </c>
      <c r="B524" s="493">
        <v>223</v>
      </c>
      <c r="C524" s="426">
        <v>92</v>
      </c>
      <c r="D524" s="489">
        <v>92</v>
      </c>
      <c r="E524" s="490">
        <f t="shared" si="8"/>
        <v>1</v>
      </c>
    </row>
    <row r="525" s="59" customFormat="1" ht="24" customHeight="1" spans="1:5">
      <c r="A525" s="497" t="s">
        <v>475</v>
      </c>
      <c r="B525" s="491">
        <f>SUM(B526:B532)</f>
        <v>3199</v>
      </c>
      <c r="C525" s="426">
        <f>SUM(C526:C532)</f>
        <v>2778</v>
      </c>
      <c r="D525" s="489">
        <v>2778</v>
      </c>
      <c r="E525" s="490">
        <f t="shared" si="8"/>
        <v>1</v>
      </c>
    </row>
    <row r="526" s="59" customFormat="1" ht="24" customHeight="1" spans="1:5">
      <c r="A526" s="494" t="s">
        <v>136</v>
      </c>
      <c r="B526" s="493">
        <v>288</v>
      </c>
      <c r="C526" s="426">
        <v>501</v>
      </c>
      <c r="D526" s="489">
        <v>501</v>
      </c>
      <c r="E526" s="490">
        <f t="shared" si="8"/>
        <v>1</v>
      </c>
    </row>
    <row r="527" s="59" customFormat="1" ht="24" customHeight="1" spans="1:5">
      <c r="A527" s="494" t="s">
        <v>137</v>
      </c>
      <c r="B527" s="493">
        <v>13</v>
      </c>
      <c r="C527" s="426">
        <v>18</v>
      </c>
      <c r="D527" s="489">
        <v>18</v>
      </c>
      <c r="E527" s="490">
        <f t="shared" si="8"/>
        <v>1</v>
      </c>
    </row>
    <row r="528" s="59" customFormat="1" ht="24" customHeight="1" spans="1:5">
      <c r="A528" s="494" t="s">
        <v>126</v>
      </c>
      <c r="B528" s="493">
        <v>6</v>
      </c>
      <c r="C528" s="426">
        <v>0</v>
      </c>
      <c r="D528" s="489"/>
      <c r="E528" s="490">
        <f t="shared" si="8"/>
        <v>0</v>
      </c>
    </row>
    <row r="529" s="59" customFormat="1" ht="24" customHeight="1" spans="1:5">
      <c r="A529" s="494" t="s">
        <v>476</v>
      </c>
      <c r="B529" s="493">
        <v>3</v>
      </c>
      <c r="C529" s="426">
        <v>0</v>
      </c>
      <c r="D529" s="489"/>
      <c r="E529" s="490">
        <f t="shared" si="8"/>
        <v>0</v>
      </c>
    </row>
    <row r="530" s="59" customFormat="1" ht="24" customHeight="1" spans="1:5">
      <c r="A530" s="494" t="s">
        <v>477</v>
      </c>
      <c r="B530" s="488"/>
      <c r="C530" s="426">
        <v>0</v>
      </c>
      <c r="D530" s="489"/>
      <c r="E530" s="490">
        <f t="shared" si="8"/>
        <v>0</v>
      </c>
    </row>
    <row r="531" s="59" customFormat="1" ht="24" customHeight="1" spans="1:5">
      <c r="A531" s="494" t="s">
        <v>478</v>
      </c>
      <c r="B531" s="493">
        <v>2838</v>
      </c>
      <c r="C531" s="426">
        <v>2072</v>
      </c>
      <c r="D531" s="489">
        <v>2072</v>
      </c>
      <c r="E531" s="490">
        <f t="shared" si="8"/>
        <v>1</v>
      </c>
    </row>
    <row r="532" s="59" customFormat="1" ht="24" customHeight="1" spans="1:5">
      <c r="A532" s="494" t="s">
        <v>479</v>
      </c>
      <c r="B532" s="493">
        <v>51</v>
      </c>
      <c r="C532" s="426">
        <v>187</v>
      </c>
      <c r="D532" s="489">
        <v>187</v>
      </c>
      <c r="E532" s="490">
        <f t="shared" si="8"/>
        <v>1</v>
      </c>
    </row>
    <row r="533" s="59" customFormat="1" ht="24" customHeight="1" spans="1:5">
      <c r="A533" s="497" t="s">
        <v>480</v>
      </c>
      <c r="B533" s="488"/>
      <c r="C533" s="426">
        <f>C534</f>
        <v>0</v>
      </c>
      <c r="D533" s="489"/>
      <c r="E533" s="490">
        <f t="shared" si="8"/>
        <v>0</v>
      </c>
    </row>
    <row r="534" s="59" customFormat="1" ht="24" customHeight="1" spans="1:5">
      <c r="A534" s="494" t="s">
        <v>481</v>
      </c>
      <c r="B534" s="488"/>
      <c r="C534" s="426">
        <v>0</v>
      </c>
      <c r="D534" s="489"/>
      <c r="E534" s="490">
        <f t="shared" si="8"/>
        <v>0</v>
      </c>
    </row>
    <row r="535" s="59" customFormat="1" ht="24" customHeight="1" spans="1:5">
      <c r="A535" s="497" t="s">
        <v>482</v>
      </c>
      <c r="B535" s="491">
        <f>SUM(B536:B542)</f>
        <v>11991</v>
      </c>
      <c r="C535" s="426">
        <f>SUM(C536:C543)</f>
        <v>12407</v>
      </c>
      <c r="D535" s="489">
        <v>12407</v>
      </c>
      <c r="E535" s="490">
        <f t="shared" si="8"/>
        <v>1</v>
      </c>
    </row>
    <row r="536" s="59" customFormat="1" ht="24" customHeight="1" spans="1:5">
      <c r="A536" s="494" t="s">
        <v>483</v>
      </c>
      <c r="B536" s="493">
        <v>130</v>
      </c>
      <c r="C536" s="426">
        <v>873</v>
      </c>
      <c r="D536" s="489">
        <v>873</v>
      </c>
      <c r="E536" s="490">
        <f t="shared" si="8"/>
        <v>1</v>
      </c>
    </row>
    <row r="537" s="59" customFormat="1" ht="24" customHeight="1" spans="1:5">
      <c r="A537" s="494" t="s">
        <v>484</v>
      </c>
      <c r="B537" s="493">
        <v>50</v>
      </c>
      <c r="C537" s="426">
        <v>1056</v>
      </c>
      <c r="D537" s="489">
        <v>1056</v>
      </c>
      <c r="E537" s="490">
        <f t="shared" si="8"/>
        <v>1</v>
      </c>
    </row>
    <row r="538" s="59" customFormat="1" ht="24" customHeight="1" spans="1:5">
      <c r="A538" s="494" t="s">
        <v>485</v>
      </c>
      <c r="B538" s="488"/>
      <c r="C538" s="426">
        <v>0</v>
      </c>
      <c r="D538" s="489"/>
      <c r="E538" s="490">
        <f t="shared" si="8"/>
        <v>0</v>
      </c>
    </row>
    <row r="539" s="59" customFormat="1" ht="24" customHeight="1" spans="1:5">
      <c r="A539" s="494" t="s">
        <v>486</v>
      </c>
      <c r="B539" s="493">
        <v>11231</v>
      </c>
      <c r="C539" s="426">
        <v>9329</v>
      </c>
      <c r="D539" s="489">
        <v>9329</v>
      </c>
      <c r="E539" s="490">
        <f t="shared" si="8"/>
        <v>1</v>
      </c>
    </row>
    <row r="540" s="59" customFormat="1" ht="24" customHeight="1" spans="1:5">
      <c r="A540" s="494" t="s">
        <v>487</v>
      </c>
      <c r="B540" s="493">
        <v>580</v>
      </c>
      <c r="C540" s="426">
        <v>1118</v>
      </c>
      <c r="D540" s="489">
        <v>1118</v>
      </c>
      <c r="E540" s="490">
        <f t="shared" si="8"/>
        <v>1</v>
      </c>
    </row>
    <row r="541" s="59" customFormat="1" ht="24" customHeight="1" spans="1:5">
      <c r="A541" s="494" t="s">
        <v>488</v>
      </c>
      <c r="B541" s="488"/>
      <c r="C541" s="426">
        <v>0</v>
      </c>
      <c r="D541" s="489"/>
      <c r="E541" s="490">
        <f t="shared" si="8"/>
        <v>0</v>
      </c>
    </row>
    <row r="542" s="59" customFormat="1" ht="24" customHeight="1" spans="1:5">
      <c r="A542" s="494" t="s">
        <v>489</v>
      </c>
      <c r="B542" s="488"/>
      <c r="C542" s="426">
        <v>31</v>
      </c>
      <c r="D542" s="489">
        <v>31</v>
      </c>
      <c r="E542" s="490">
        <f t="shared" si="8"/>
        <v>1</v>
      </c>
    </row>
    <row r="543" s="59" customFormat="1" ht="24" customHeight="1" spans="1:5">
      <c r="A543" s="494" t="s">
        <v>490</v>
      </c>
      <c r="B543" s="488"/>
      <c r="C543" s="426">
        <v>0</v>
      </c>
      <c r="D543" s="489"/>
      <c r="E543" s="490">
        <f t="shared" si="8"/>
        <v>0</v>
      </c>
    </row>
    <row r="544" s="59" customFormat="1" ht="24" customHeight="1" spans="1:5">
      <c r="A544" s="497" t="s">
        <v>491</v>
      </c>
      <c r="B544" s="488"/>
      <c r="C544" s="426">
        <f>SUM(C545:C547)</f>
        <v>197</v>
      </c>
      <c r="D544" s="489">
        <v>197</v>
      </c>
      <c r="E544" s="490">
        <f t="shared" si="8"/>
        <v>1</v>
      </c>
    </row>
    <row r="545" s="59" customFormat="1" ht="24" customHeight="1" spans="1:5">
      <c r="A545" s="494" t="s">
        <v>492</v>
      </c>
      <c r="B545" s="488"/>
      <c r="C545" s="426">
        <v>137</v>
      </c>
      <c r="D545" s="489">
        <v>137</v>
      </c>
      <c r="E545" s="490">
        <f t="shared" si="8"/>
        <v>1</v>
      </c>
    </row>
    <row r="546" s="59" customFormat="1" ht="24" customHeight="1" spans="1:5">
      <c r="A546" s="494" t="s">
        <v>493</v>
      </c>
      <c r="B546" s="488"/>
      <c r="C546" s="426">
        <v>0</v>
      </c>
      <c r="D546" s="489"/>
      <c r="E546" s="490">
        <f t="shared" si="8"/>
        <v>0</v>
      </c>
    </row>
    <row r="547" s="59" customFormat="1" ht="24" customHeight="1" spans="1:5">
      <c r="A547" s="494" t="s">
        <v>494</v>
      </c>
      <c r="B547" s="488"/>
      <c r="C547" s="426">
        <v>60</v>
      </c>
      <c r="D547" s="489">
        <v>60</v>
      </c>
      <c r="E547" s="490">
        <f t="shared" si="8"/>
        <v>1</v>
      </c>
    </row>
    <row r="548" s="59" customFormat="1" ht="24" customHeight="1" spans="1:5">
      <c r="A548" s="497" t="s">
        <v>495</v>
      </c>
      <c r="B548" s="491">
        <f>SUM(B549:B557)</f>
        <v>650</v>
      </c>
      <c r="C548" s="426">
        <f>SUM(C549:C557)</f>
        <v>4731</v>
      </c>
      <c r="D548" s="489">
        <v>4731</v>
      </c>
      <c r="E548" s="490">
        <f t="shared" si="8"/>
        <v>1</v>
      </c>
    </row>
    <row r="549" s="59" customFormat="1" ht="24" customHeight="1" spans="1:5">
      <c r="A549" s="494" t="s">
        <v>496</v>
      </c>
      <c r="B549" s="493"/>
      <c r="C549" s="426">
        <v>3569</v>
      </c>
      <c r="D549" s="489">
        <v>3569</v>
      </c>
      <c r="E549" s="490">
        <f t="shared" si="8"/>
        <v>1</v>
      </c>
    </row>
    <row r="550" s="59" customFormat="1" ht="24" customHeight="1" spans="1:5">
      <c r="A550" s="494" t="s">
        <v>497</v>
      </c>
      <c r="B550" s="493"/>
      <c r="C550" s="426">
        <v>0</v>
      </c>
      <c r="D550" s="489"/>
      <c r="E550" s="490">
        <f t="shared" si="8"/>
        <v>0</v>
      </c>
    </row>
    <row r="551" s="59" customFormat="1" ht="24" customHeight="1" spans="1:5">
      <c r="A551" s="494" t="s">
        <v>498</v>
      </c>
      <c r="B551" s="493"/>
      <c r="C551" s="426">
        <v>0</v>
      </c>
      <c r="D551" s="489"/>
      <c r="E551" s="490">
        <f t="shared" si="8"/>
        <v>0</v>
      </c>
    </row>
    <row r="552" s="59" customFormat="1" ht="24" customHeight="1" spans="1:5">
      <c r="A552" s="494" t="s">
        <v>499</v>
      </c>
      <c r="B552" s="493">
        <v>650</v>
      </c>
      <c r="C552" s="426">
        <v>1142</v>
      </c>
      <c r="D552" s="489">
        <v>1142</v>
      </c>
      <c r="E552" s="490">
        <f t="shared" si="8"/>
        <v>1</v>
      </c>
    </row>
    <row r="553" s="59" customFormat="1" ht="24" customHeight="1" spans="1:5">
      <c r="A553" s="494" t="s">
        <v>500</v>
      </c>
      <c r="B553" s="493"/>
      <c r="C553" s="426">
        <v>0</v>
      </c>
      <c r="D553" s="489"/>
      <c r="E553" s="490">
        <f t="shared" si="8"/>
        <v>0</v>
      </c>
    </row>
    <row r="554" s="59" customFormat="1" ht="24" customHeight="1" spans="1:5">
      <c r="A554" s="494" t="s">
        <v>501</v>
      </c>
      <c r="B554" s="493"/>
      <c r="C554" s="426">
        <v>0</v>
      </c>
      <c r="D554" s="489"/>
      <c r="E554" s="490">
        <f t="shared" si="8"/>
        <v>0</v>
      </c>
    </row>
    <row r="555" s="59" customFormat="1" ht="24" customHeight="1" spans="1:5">
      <c r="A555" s="494" t="s">
        <v>502</v>
      </c>
      <c r="B555" s="493"/>
      <c r="C555" s="426">
        <v>0</v>
      </c>
      <c r="D555" s="489"/>
      <c r="E555" s="490">
        <f t="shared" si="8"/>
        <v>0</v>
      </c>
    </row>
    <row r="556" s="59" customFormat="1" ht="24" customHeight="1" spans="1:5">
      <c r="A556" s="494" t="s">
        <v>503</v>
      </c>
      <c r="B556" s="493"/>
      <c r="C556" s="426">
        <v>0</v>
      </c>
      <c r="D556" s="489"/>
      <c r="E556" s="490">
        <f t="shared" si="8"/>
        <v>0</v>
      </c>
    </row>
    <row r="557" s="59" customFormat="1" ht="24" customHeight="1" spans="1:5">
      <c r="A557" s="494" t="s">
        <v>504</v>
      </c>
      <c r="B557" s="499"/>
      <c r="C557" s="426">
        <v>20</v>
      </c>
      <c r="D557" s="489">
        <v>20</v>
      </c>
      <c r="E557" s="490">
        <f t="shared" si="8"/>
        <v>1</v>
      </c>
    </row>
    <row r="558" s="59" customFormat="1" ht="24" customHeight="1" spans="1:5">
      <c r="A558" s="497" t="s">
        <v>505</v>
      </c>
      <c r="B558" s="491">
        <f>SUM(B559:B565)</f>
        <v>2025</v>
      </c>
      <c r="C558" s="426">
        <f>SUM(C559:C565)</f>
        <v>9147</v>
      </c>
      <c r="D558" s="489">
        <v>9025</v>
      </c>
      <c r="E558" s="490">
        <f t="shared" si="8"/>
        <v>0.986662293648191</v>
      </c>
    </row>
    <row r="559" s="59" customFormat="1" ht="24" customHeight="1" spans="1:5">
      <c r="A559" s="494" t="s">
        <v>506</v>
      </c>
      <c r="B559" s="493">
        <v>680</v>
      </c>
      <c r="C559" s="426">
        <v>966</v>
      </c>
      <c r="D559" s="489">
        <v>966</v>
      </c>
      <c r="E559" s="490">
        <f t="shared" si="8"/>
        <v>1</v>
      </c>
    </row>
    <row r="560" s="59" customFormat="1" ht="24" customHeight="1" spans="1:5">
      <c r="A560" s="494" t="s">
        <v>507</v>
      </c>
      <c r="B560" s="493">
        <v>3</v>
      </c>
      <c r="C560" s="426">
        <v>994</v>
      </c>
      <c r="D560" s="489">
        <v>994</v>
      </c>
      <c r="E560" s="490">
        <f t="shared" si="8"/>
        <v>1</v>
      </c>
    </row>
    <row r="561" s="59" customFormat="1" ht="24" customHeight="1" spans="1:5">
      <c r="A561" s="494" t="s">
        <v>508</v>
      </c>
      <c r="B561" s="493"/>
      <c r="C561" s="426">
        <v>0</v>
      </c>
      <c r="D561" s="489"/>
      <c r="E561" s="490">
        <f t="shared" si="8"/>
        <v>0</v>
      </c>
    </row>
    <row r="562" s="59" customFormat="1" ht="24" customHeight="1" spans="1:5">
      <c r="A562" s="494" t="s">
        <v>509</v>
      </c>
      <c r="B562" s="493">
        <v>842</v>
      </c>
      <c r="C562" s="426">
        <v>0</v>
      </c>
      <c r="D562" s="489"/>
      <c r="E562" s="490">
        <f t="shared" si="8"/>
        <v>0</v>
      </c>
    </row>
    <row r="563" s="59" customFormat="1" ht="24" customHeight="1" spans="1:5">
      <c r="A563" s="494" t="s">
        <v>510</v>
      </c>
      <c r="B563" s="493"/>
      <c r="C563" s="426">
        <v>1475</v>
      </c>
      <c r="D563" s="489">
        <v>1353</v>
      </c>
      <c r="E563" s="490">
        <f t="shared" si="8"/>
        <v>0.91728813559322</v>
      </c>
    </row>
    <row r="564" s="59" customFormat="1" ht="24" customHeight="1" spans="1:5">
      <c r="A564" s="494" t="s">
        <v>511</v>
      </c>
      <c r="B564" s="493"/>
      <c r="C564" s="426">
        <v>0</v>
      </c>
      <c r="D564" s="489"/>
      <c r="E564" s="490">
        <f t="shared" si="8"/>
        <v>0</v>
      </c>
    </row>
    <row r="565" s="59" customFormat="1" ht="24" customHeight="1" spans="1:5">
      <c r="A565" s="494" t="s">
        <v>512</v>
      </c>
      <c r="B565" s="493">
        <v>500</v>
      </c>
      <c r="C565" s="426">
        <v>5712</v>
      </c>
      <c r="D565" s="489">
        <v>5712</v>
      </c>
      <c r="E565" s="490">
        <f t="shared" si="8"/>
        <v>1</v>
      </c>
    </row>
    <row r="566" s="59" customFormat="1" ht="24" customHeight="1" spans="1:5">
      <c r="A566" s="497" t="s">
        <v>513</v>
      </c>
      <c r="B566" s="491">
        <f>SUM(B567:B572)</f>
        <v>918</v>
      </c>
      <c r="C566" s="426">
        <f>SUM(C567:C572)</f>
        <v>1571</v>
      </c>
      <c r="D566" s="489">
        <v>1559</v>
      </c>
      <c r="E566" s="490">
        <f t="shared" si="8"/>
        <v>0.992361553150859</v>
      </c>
    </row>
    <row r="567" s="59" customFormat="1" ht="24" customHeight="1" spans="1:5">
      <c r="A567" s="494" t="s">
        <v>514</v>
      </c>
      <c r="B567" s="493">
        <v>368</v>
      </c>
      <c r="C567" s="426">
        <v>915</v>
      </c>
      <c r="D567" s="489">
        <v>903</v>
      </c>
      <c r="E567" s="490">
        <f t="shared" si="8"/>
        <v>0.986885245901639</v>
      </c>
    </row>
    <row r="568" s="59" customFormat="1" ht="24" customHeight="1" spans="1:5">
      <c r="A568" s="494" t="s">
        <v>515</v>
      </c>
      <c r="B568" s="493">
        <v>300</v>
      </c>
      <c r="C568" s="426">
        <v>160</v>
      </c>
      <c r="D568" s="489">
        <v>160</v>
      </c>
      <c r="E568" s="490">
        <f t="shared" si="8"/>
        <v>1</v>
      </c>
    </row>
    <row r="569" s="59" customFormat="1" ht="24" customHeight="1" spans="1:5">
      <c r="A569" s="494" t="s">
        <v>516</v>
      </c>
      <c r="B569" s="493">
        <v>52</v>
      </c>
      <c r="C569" s="426">
        <v>82</v>
      </c>
      <c r="D569" s="489">
        <v>82</v>
      </c>
      <c r="E569" s="490">
        <f t="shared" si="8"/>
        <v>1</v>
      </c>
    </row>
    <row r="570" s="59" customFormat="1" ht="24" customHeight="1" spans="1:5">
      <c r="A570" s="494" t="s">
        <v>517</v>
      </c>
      <c r="B570" s="493"/>
      <c r="C570" s="426">
        <v>0</v>
      </c>
      <c r="D570" s="489"/>
      <c r="E570" s="490">
        <f t="shared" si="8"/>
        <v>0</v>
      </c>
    </row>
    <row r="571" s="59" customFormat="1" ht="24" customHeight="1" spans="1:5">
      <c r="A571" s="494" t="s">
        <v>518</v>
      </c>
      <c r="B571" s="493"/>
      <c r="C571" s="426">
        <v>375</v>
      </c>
      <c r="D571" s="489">
        <v>375</v>
      </c>
      <c r="E571" s="490">
        <f t="shared" si="8"/>
        <v>1</v>
      </c>
    </row>
    <row r="572" s="59" customFormat="1" ht="24" customHeight="1" spans="1:5">
      <c r="A572" s="494" t="s">
        <v>519</v>
      </c>
      <c r="B572" s="493">
        <v>198</v>
      </c>
      <c r="C572" s="426">
        <v>39</v>
      </c>
      <c r="D572" s="489">
        <v>39</v>
      </c>
      <c r="E572" s="490">
        <f t="shared" si="8"/>
        <v>1</v>
      </c>
    </row>
    <row r="573" s="59" customFormat="1" ht="24" customHeight="1" spans="1:5">
      <c r="A573" s="497" t="s">
        <v>520</v>
      </c>
      <c r="B573" s="491">
        <f>SUM(B574:B580)</f>
        <v>1525</v>
      </c>
      <c r="C573" s="426">
        <f>SUM(C574:C580)</f>
        <v>541</v>
      </c>
      <c r="D573" s="489">
        <v>541</v>
      </c>
      <c r="E573" s="490">
        <f t="shared" si="8"/>
        <v>1</v>
      </c>
    </row>
    <row r="574" s="59" customFormat="1" ht="24" customHeight="1" spans="1:5">
      <c r="A574" s="494" t="s">
        <v>521</v>
      </c>
      <c r="B574" s="493">
        <v>126</v>
      </c>
      <c r="C574" s="426">
        <v>260</v>
      </c>
      <c r="D574" s="489">
        <v>260</v>
      </c>
      <c r="E574" s="490">
        <f t="shared" si="8"/>
        <v>1</v>
      </c>
    </row>
    <row r="575" s="59" customFormat="1" ht="24" customHeight="1" spans="1:5">
      <c r="A575" s="494" t="s">
        <v>522</v>
      </c>
      <c r="B575" s="493">
        <v>850</v>
      </c>
      <c r="C575" s="426">
        <v>167</v>
      </c>
      <c r="D575" s="489">
        <v>167</v>
      </c>
      <c r="E575" s="490">
        <f t="shared" si="8"/>
        <v>1</v>
      </c>
    </row>
    <row r="576" s="59" customFormat="1" ht="24" customHeight="1" spans="1:5">
      <c r="A576" s="494" t="s">
        <v>523</v>
      </c>
      <c r="B576" s="493"/>
      <c r="C576" s="426">
        <v>0</v>
      </c>
      <c r="D576" s="489"/>
      <c r="E576" s="490">
        <f t="shared" si="8"/>
        <v>0</v>
      </c>
    </row>
    <row r="577" s="59" customFormat="1" ht="24" customHeight="1" spans="1:5">
      <c r="A577" s="494" t="s">
        <v>524</v>
      </c>
      <c r="B577" s="493"/>
      <c r="C577" s="426">
        <v>0</v>
      </c>
      <c r="D577" s="489"/>
      <c r="E577" s="490">
        <f t="shared" si="8"/>
        <v>0</v>
      </c>
    </row>
    <row r="578" s="59" customFormat="1" ht="24" customHeight="1" spans="1:5">
      <c r="A578" s="494" t="s">
        <v>525</v>
      </c>
      <c r="B578" s="493">
        <v>69</v>
      </c>
      <c r="C578" s="426">
        <v>114</v>
      </c>
      <c r="D578" s="489">
        <v>114</v>
      </c>
      <c r="E578" s="490">
        <f t="shared" si="8"/>
        <v>1</v>
      </c>
    </row>
    <row r="579" s="59" customFormat="1" ht="24" customHeight="1" spans="1:5">
      <c r="A579" s="494" t="s">
        <v>526</v>
      </c>
      <c r="B579" s="493"/>
      <c r="C579" s="426">
        <v>0</v>
      </c>
      <c r="D579" s="489"/>
      <c r="E579" s="490">
        <f t="shared" si="8"/>
        <v>0</v>
      </c>
    </row>
    <row r="580" s="59" customFormat="1" ht="24" customHeight="1" spans="1:5">
      <c r="A580" s="494" t="s">
        <v>527</v>
      </c>
      <c r="B580" s="493">
        <v>480</v>
      </c>
      <c r="C580" s="426">
        <v>0</v>
      </c>
      <c r="D580" s="489"/>
      <c r="E580" s="490">
        <f t="shared" si="8"/>
        <v>0</v>
      </c>
    </row>
    <row r="581" s="59" customFormat="1" ht="24" customHeight="1" spans="1:5">
      <c r="A581" s="497" t="s">
        <v>528</v>
      </c>
      <c r="B581" s="491">
        <f>SUM(B582:B589)</f>
        <v>1447</v>
      </c>
      <c r="C581" s="426">
        <f>SUM(C582:C589)</f>
        <v>2248</v>
      </c>
      <c r="D581" s="489">
        <v>2248</v>
      </c>
      <c r="E581" s="490">
        <f t="shared" si="8"/>
        <v>1</v>
      </c>
    </row>
    <row r="582" s="59" customFormat="1" ht="24" customHeight="1" spans="1:5">
      <c r="A582" s="494" t="s">
        <v>136</v>
      </c>
      <c r="B582" s="493">
        <v>113</v>
      </c>
      <c r="C582" s="426">
        <v>162</v>
      </c>
      <c r="D582" s="489">
        <v>162</v>
      </c>
      <c r="E582" s="490">
        <f t="shared" ref="E582:E645" si="9">IFERROR(D582/C582,0)</f>
        <v>1</v>
      </c>
    </row>
    <row r="583" s="59" customFormat="1" ht="24" customHeight="1" spans="1:5">
      <c r="A583" s="494" t="s">
        <v>137</v>
      </c>
      <c r="B583" s="493">
        <v>9</v>
      </c>
      <c r="C583" s="426">
        <v>10</v>
      </c>
      <c r="D583" s="489">
        <v>10</v>
      </c>
      <c r="E583" s="490">
        <f t="shared" si="9"/>
        <v>1</v>
      </c>
    </row>
    <row r="584" s="59" customFormat="1" ht="24" customHeight="1" spans="1:5">
      <c r="A584" s="494" t="s">
        <v>126</v>
      </c>
      <c r="B584" s="493"/>
      <c r="C584" s="426">
        <v>0</v>
      </c>
      <c r="D584" s="489"/>
      <c r="E584" s="490">
        <f t="shared" si="9"/>
        <v>0</v>
      </c>
    </row>
    <row r="585" s="59" customFormat="1" ht="24" customHeight="1" spans="1:5">
      <c r="A585" s="494" t="s">
        <v>529</v>
      </c>
      <c r="B585" s="493">
        <v>126</v>
      </c>
      <c r="C585" s="426">
        <v>0</v>
      </c>
      <c r="D585" s="489"/>
      <c r="E585" s="490">
        <f t="shared" si="9"/>
        <v>0</v>
      </c>
    </row>
    <row r="586" s="59" customFormat="1" ht="24" customHeight="1" spans="1:5">
      <c r="A586" s="494" t="s">
        <v>530</v>
      </c>
      <c r="B586" s="493"/>
      <c r="C586" s="426">
        <v>32</v>
      </c>
      <c r="D586" s="489">
        <v>32</v>
      </c>
      <c r="E586" s="490">
        <f t="shared" si="9"/>
        <v>1</v>
      </c>
    </row>
    <row r="587" s="59" customFormat="1" ht="24" customHeight="1" spans="1:5">
      <c r="A587" s="494" t="s">
        <v>531</v>
      </c>
      <c r="B587" s="493"/>
      <c r="C587" s="426">
        <v>135</v>
      </c>
      <c r="D587" s="489">
        <v>135</v>
      </c>
      <c r="E587" s="490">
        <f t="shared" si="9"/>
        <v>1</v>
      </c>
    </row>
    <row r="588" s="59" customFormat="1" ht="24" customHeight="1" spans="1:5">
      <c r="A588" s="494" t="s">
        <v>532</v>
      </c>
      <c r="B588" s="493">
        <v>879</v>
      </c>
      <c r="C588" s="426">
        <v>1573</v>
      </c>
      <c r="D588" s="489">
        <v>1573</v>
      </c>
      <c r="E588" s="490">
        <f t="shared" si="9"/>
        <v>1</v>
      </c>
    </row>
    <row r="589" s="59" customFormat="1" ht="24" customHeight="1" spans="1:5">
      <c r="A589" s="494" t="s">
        <v>533</v>
      </c>
      <c r="B589" s="493">
        <v>320</v>
      </c>
      <c r="C589" s="426">
        <v>336</v>
      </c>
      <c r="D589" s="489">
        <v>336</v>
      </c>
      <c r="E589" s="490">
        <f t="shared" si="9"/>
        <v>1</v>
      </c>
    </row>
    <row r="590" s="59" customFormat="1" ht="24" customHeight="1" spans="1:5">
      <c r="A590" s="497" t="s">
        <v>534</v>
      </c>
      <c r="B590" s="488"/>
      <c r="C590" s="426">
        <f>SUM(C591:C594)</f>
        <v>0</v>
      </c>
      <c r="D590" s="489"/>
      <c r="E590" s="490">
        <f t="shared" si="9"/>
        <v>0</v>
      </c>
    </row>
    <row r="591" s="59" customFormat="1" ht="24" customHeight="1" spans="1:5">
      <c r="A591" s="494" t="s">
        <v>136</v>
      </c>
      <c r="B591" s="488"/>
      <c r="C591" s="426">
        <v>0</v>
      </c>
      <c r="D591" s="489"/>
      <c r="E591" s="490">
        <f t="shared" si="9"/>
        <v>0</v>
      </c>
    </row>
    <row r="592" s="59" customFormat="1" ht="24" customHeight="1" spans="1:5">
      <c r="A592" s="494" t="s">
        <v>137</v>
      </c>
      <c r="B592" s="488"/>
      <c r="C592" s="426">
        <v>0</v>
      </c>
      <c r="D592" s="489"/>
      <c r="E592" s="490">
        <f t="shared" si="9"/>
        <v>0</v>
      </c>
    </row>
    <row r="593" s="59" customFormat="1" ht="24" customHeight="1" spans="1:5">
      <c r="A593" s="494" t="s">
        <v>126</v>
      </c>
      <c r="B593" s="488"/>
      <c r="C593" s="426">
        <v>0</v>
      </c>
      <c r="D593" s="489"/>
      <c r="E593" s="490">
        <f t="shared" si="9"/>
        <v>0</v>
      </c>
    </row>
    <row r="594" s="59" customFormat="1" ht="24" customHeight="1" spans="1:5">
      <c r="A594" s="494" t="s">
        <v>535</v>
      </c>
      <c r="B594" s="488"/>
      <c r="C594" s="426">
        <v>0</v>
      </c>
      <c r="D594" s="489"/>
      <c r="E594" s="490">
        <f t="shared" si="9"/>
        <v>0</v>
      </c>
    </row>
    <row r="595" s="59" customFormat="1" ht="24" customHeight="1" spans="1:5">
      <c r="A595" s="497" t="s">
        <v>536</v>
      </c>
      <c r="B595" s="491">
        <f>SUM(B596:B597)</f>
        <v>8454</v>
      </c>
      <c r="C595" s="426">
        <f>SUM(C596:C597)</f>
        <v>9600</v>
      </c>
      <c r="D595" s="489">
        <v>9600</v>
      </c>
      <c r="E595" s="490">
        <f t="shared" si="9"/>
        <v>1</v>
      </c>
    </row>
    <row r="596" s="59" customFormat="1" ht="24" customHeight="1" spans="1:5">
      <c r="A596" s="494" t="s">
        <v>537</v>
      </c>
      <c r="B596" s="493">
        <v>204</v>
      </c>
      <c r="C596" s="426">
        <v>691</v>
      </c>
      <c r="D596" s="489">
        <v>691</v>
      </c>
      <c r="E596" s="490">
        <f t="shared" si="9"/>
        <v>1</v>
      </c>
    </row>
    <row r="597" s="59" customFormat="1" ht="24" customHeight="1" spans="1:5">
      <c r="A597" s="494" t="s">
        <v>538</v>
      </c>
      <c r="B597" s="493">
        <v>8250</v>
      </c>
      <c r="C597" s="426">
        <v>8909</v>
      </c>
      <c r="D597" s="489">
        <v>8909</v>
      </c>
      <c r="E597" s="490">
        <f t="shared" si="9"/>
        <v>1</v>
      </c>
    </row>
    <row r="598" s="59" customFormat="1" ht="24" customHeight="1" spans="1:5">
      <c r="A598" s="497" t="s">
        <v>539</v>
      </c>
      <c r="B598" s="491"/>
      <c r="C598" s="426">
        <f>SUM(C599:C600)</f>
        <v>0</v>
      </c>
      <c r="D598" s="489"/>
      <c r="E598" s="490">
        <f t="shared" si="9"/>
        <v>0</v>
      </c>
    </row>
    <row r="599" s="59" customFormat="1" ht="24" customHeight="1" spans="1:5">
      <c r="A599" s="494" t="s">
        <v>540</v>
      </c>
      <c r="B599" s="493"/>
      <c r="C599" s="426">
        <v>0</v>
      </c>
      <c r="D599" s="489"/>
      <c r="E599" s="490">
        <f t="shared" si="9"/>
        <v>0</v>
      </c>
    </row>
    <row r="600" s="59" customFormat="1" ht="24" customHeight="1" spans="1:5">
      <c r="A600" s="494" t="s">
        <v>541</v>
      </c>
      <c r="B600" s="493"/>
      <c r="C600" s="426">
        <v>0</v>
      </c>
      <c r="D600" s="489"/>
      <c r="E600" s="490">
        <f t="shared" si="9"/>
        <v>0</v>
      </c>
    </row>
    <row r="601" s="59" customFormat="1" ht="24" customHeight="1" spans="1:5">
      <c r="A601" s="497" t="s">
        <v>542</v>
      </c>
      <c r="B601" s="491">
        <f>SUM(B602:B603)</f>
        <v>480</v>
      </c>
      <c r="C601" s="426">
        <f>SUM(C602:C603)</f>
        <v>2214</v>
      </c>
      <c r="D601" s="489">
        <v>2214</v>
      </c>
      <c r="E601" s="490">
        <f t="shared" si="9"/>
        <v>1</v>
      </c>
    </row>
    <row r="602" s="59" customFormat="1" ht="24" customHeight="1" spans="1:5">
      <c r="A602" s="494" t="s">
        <v>543</v>
      </c>
      <c r="B602" s="493"/>
      <c r="C602" s="426">
        <v>0</v>
      </c>
      <c r="D602" s="489"/>
      <c r="E602" s="490">
        <f t="shared" si="9"/>
        <v>0</v>
      </c>
    </row>
    <row r="603" s="59" customFormat="1" ht="24" customHeight="1" spans="1:5">
      <c r="A603" s="494" t="s">
        <v>544</v>
      </c>
      <c r="B603" s="493">
        <v>480</v>
      </c>
      <c r="C603" s="426">
        <v>2214</v>
      </c>
      <c r="D603" s="489">
        <v>2214</v>
      </c>
      <c r="E603" s="490">
        <f t="shared" si="9"/>
        <v>1</v>
      </c>
    </row>
    <row r="604" s="59" customFormat="1" ht="24" customHeight="1" spans="1:5">
      <c r="A604" s="497" t="s">
        <v>545</v>
      </c>
      <c r="B604" s="491"/>
      <c r="C604" s="426">
        <f>SUM(C605:C606)</f>
        <v>0</v>
      </c>
      <c r="D604" s="489"/>
      <c r="E604" s="490">
        <f t="shared" si="9"/>
        <v>0</v>
      </c>
    </row>
    <row r="605" s="59" customFormat="1" ht="24" customHeight="1" spans="1:5">
      <c r="A605" s="494" t="s">
        <v>546</v>
      </c>
      <c r="B605" s="493"/>
      <c r="C605" s="426">
        <v>0</v>
      </c>
      <c r="D605" s="489"/>
      <c r="E605" s="490">
        <f t="shared" si="9"/>
        <v>0</v>
      </c>
    </row>
    <row r="606" s="59" customFormat="1" ht="24" customHeight="1" spans="1:5">
      <c r="A606" s="494" t="s">
        <v>547</v>
      </c>
      <c r="B606" s="493"/>
      <c r="C606" s="426">
        <v>0</v>
      </c>
      <c r="D606" s="489"/>
      <c r="E606" s="490">
        <f t="shared" si="9"/>
        <v>0</v>
      </c>
    </row>
    <row r="607" s="59" customFormat="1" ht="24" customHeight="1" spans="1:5">
      <c r="A607" s="497" t="s">
        <v>548</v>
      </c>
      <c r="B607" s="491">
        <f>SUM(B608:B609)</f>
        <v>1659</v>
      </c>
      <c r="C607" s="426">
        <f>SUM(C608:C609)</f>
        <v>300</v>
      </c>
      <c r="D607" s="489">
        <v>300</v>
      </c>
      <c r="E607" s="490">
        <f t="shared" si="9"/>
        <v>1</v>
      </c>
    </row>
    <row r="608" s="59" customFormat="1" ht="24" customHeight="1" spans="1:5">
      <c r="A608" s="494" t="s">
        <v>549</v>
      </c>
      <c r="B608" s="493">
        <v>203</v>
      </c>
      <c r="C608" s="426">
        <v>4</v>
      </c>
      <c r="D608" s="489">
        <v>4</v>
      </c>
      <c r="E608" s="490">
        <f t="shared" si="9"/>
        <v>1</v>
      </c>
    </row>
    <row r="609" s="59" customFormat="1" ht="24" customHeight="1" spans="1:5">
      <c r="A609" s="494" t="s">
        <v>550</v>
      </c>
      <c r="B609" s="493">
        <v>1456</v>
      </c>
      <c r="C609" s="426">
        <v>296</v>
      </c>
      <c r="D609" s="489">
        <v>296</v>
      </c>
      <c r="E609" s="490">
        <f t="shared" si="9"/>
        <v>1</v>
      </c>
    </row>
    <row r="610" s="59" customFormat="1" ht="24" customHeight="1" spans="1:5">
      <c r="A610" s="497" t="s">
        <v>551</v>
      </c>
      <c r="B610" s="491">
        <f>SUM(B611:B613)</f>
        <v>2568</v>
      </c>
      <c r="C610" s="426">
        <f>SUM(C611:C613)</f>
        <v>6110</v>
      </c>
      <c r="D610" s="489">
        <v>6110</v>
      </c>
      <c r="E610" s="490">
        <f t="shared" si="9"/>
        <v>1</v>
      </c>
    </row>
    <row r="611" s="59" customFormat="1" ht="24" customHeight="1" spans="1:5">
      <c r="A611" s="494" t="s">
        <v>552</v>
      </c>
      <c r="B611" s="493"/>
      <c r="C611" s="426">
        <v>1</v>
      </c>
      <c r="D611" s="489">
        <v>1</v>
      </c>
      <c r="E611" s="490">
        <f t="shared" si="9"/>
        <v>1</v>
      </c>
    </row>
    <row r="612" s="59" customFormat="1" ht="24" customHeight="1" spans="1:5">
      <c r="A612" s="494" t="s">
        <v>553</v>
      </c>
      <c r="B612" s="493">
        <v>2568</v>
      </c>
      <c r="C612" s="426">
        <v>6109</v>
      </c>
      <c r="D612" s="489">
        <v>6109</v>
      </c>
      <c r="E612" s="490">
        <f t="shared" si="9"/>
        <v>1</v>
      </c>
    </row>
    <row r="613" s="59" customFormat="1" ht="24" customHeight="1" spans="1:5">
      <c r="A613" s="494" t="s">
        <v>554</v>
      </c>
      <c r="B613" s="493"/>
      <c r="C613" s="426">
        <v>0</v>
      </c>
      <c r="D613" s="489"/>
      <c r="E613" s="490">
        <f t="shared" si="9"/>
        <v>0</v>
      </c>
    </row>
    <row r="614" s="59" customFormat="1" ht="24" customHeight="1" spans="1:5">
      <c r="A614" s="497" t="s">
        <v>555</v>
      </c>
      <c r="B614" s="488"/>
      <c r="C614" s="426">
        <f>SUM(C615:C617)</f>
        <v>0</v>
      </c>
      <c r="D614" s="489"/>
      <c r="E614" s="490">
        <f t="shared" si="9"/>
        <v>0</v>
      </c>
    </row>
    <row r="615" s="59" customFormat="1" ht="24" customHeight="1" spans="1:5">
      <c r="A615" s="494" t="s">
        <v>556</v>
      </c>
      <c r="B615" s="488"/>
      <c r="C615" s="426">
        <v>0</v>
      </c>
      <c r="D615" s="489"/>
      <c r="E615" s="490">
        <f t="shared" si="9"/>
        <v>0</v>
      </c>
    </row>
    <row r="616" s="59" customFormat="1" ht="24" customHeight="1" spans="1:5">
      <c r="A616" s="494" t="s">
        <v>557</v>
      </c>
      <c r="B616" s="488"/>
      <c r="C616" s="426">
        <v>0</v>
      </c>
      <c r="D616" s="489"/>
      <c r="E616" s="490">
        <f t="shared" si="9"/>
        <v>0</v>
      </c>
    </row>
    <row r="617" s="59" customFormat="1" ht="24" customHeight="1" spans="1:5">
      <c r="A617" s="494" t="s">
        <v>558</v>
      </c>
      <c r="B617" s="488"/>
      <c r="C617" s="426">
        <v>0</v>
      </c>
      <c r="D617" s="489"/>
      <c r="E617" s="490">
        <f t="shared" si="9"/>
        <v>0</v>
      </c>
    </row>
    <row r="618" s="59" customFormat="1" ht="24" customHeight="1" spans="1:5">
      <c r="A618" s="497" t="s">
        <v>559</v>
      </c>
      <c r="B618" s="491">
        <f>SUM(B619:B625)</f>
        <v>542</v>
      </c>
      <c r="C618" s="426">
        <f>SUM(C619:C625)</f>
        <v>376</v>
      </c>
      <c r="D618" s="489">
        <f>SUM(D619:D625)</f>
        <v>376</v>
      </c>
      <c r="E618" s="490">
        <f t="shared" si="9"/>
        <v>1</v>
      </c>
    </row>
    <row r="619" s="59" customFormat="1" ht="24" customHeight="1" spans="1:5">
      <c r="A619" s="494" t="s">
        <v>136</v>
      </c>
      <c r="B619" s="493">
        <v>27</v>
      </c>
      <c r="C619" s="426">
        <v>192</v>
      </c>
      <c r="D619" s="489">
        <v>192</v>
      </c>
      <c r="E619" s="490">
        <f t="shared" si="9"/>
        <v>1</v>
      </c>
    </row>
    <row r="620" s="59" customFormat="1" ht="24" customHeight="1" spans="1:5">
      <c r="A620" s="494" t="s">
        <v>137</v>
      </c>
      <c r="B620" s="493">
        <v>9</v>
      </c>
      <c r="C620" s="426">
        <v>0</v>
      </c>
      <c r="D620" s="489">
        <v>0</v>
      </c>
      <c r="E620" s="490">
        <f t="shared" si="9"/>
        <v>0</v>
      </c>
    </row>
    <row r="621" s="59" customFormat="1" ht="24" customHeight="1" spans="1:5">
      <c r="A621" s="494" t="s">
        <v>126</v>
      </c>
      <c r="B621" s="493"/>
      <c r="C621" s="426">
        <v>0</v>
      </c>
      <c r="D621" s="489">
        <v>0</v>
      </c>
      <c r="E621" s="490">
        <f t="shared" si="9"/>
        <v>0</v>
      </c>
    </row>
    <row r="622" s="59" customFormat="1" ht="24" customHeight="1" spans="1:5">
      <c r="A622" s="494" t="s">
        <v>560</v>
      </c>
      <c r="B622" s="493"/>
      <c r="C622" s="426">
        <v>118</v>
      </c>
      <c r="D622" s="489">
        <v>118</v>
      </c>
      <c r="E622" s="490">
        <f t="shared" si="9"/>
        <v>1</v>
      </c>
    </row>
    <row r="623" s="59" customFormat="1" ht="24" customHeight="1" spans="1:5">
      <c r="A623" s="494" t="s">
        <v>561</v>
      </c>
      <c r="B623" s="493"/>
      <c r="C623" s="426">
        <v>0</v>
      </c>
      <c r="D623" s="489">
        <v>0</v>
      </c>
      <c r="E623" s="490">
        <f t="shared" si="9"/>
        <v>0</v>
      </c>
    </row>
    <row r="624" s="59" customFormat="1" ht="24" customHeight="1" spans="1:5">
      <c r="A624" s="494" t="s">
        <v>133</v>
      </c>
      <c r="B624" s="493"/>
      <c r="C624" s="426">
        <v>0</v>
      </c>
      <c r="D624" s="489">
        <v>0</v>
      </c>
      <c r="E624" s="490">
        <f t="shared" si="9"/>
        <v>0</v>
      </c>
    </row>
    <row r="625" s="59" customFormat="1" ht="24" customHeight="1" spans="1:5">
      <c r="A625" s="494" t="s">
        <v>562</v>
      </c>
      <c r="B625" s="493">
        <v>506</v>
      </c>
      <c r="C625" s="426">
        <v>66</v>
      </c>
      <c r="D625" s="489">
        <v>66</v>
      </c>
      <c r="E625" s="490">
        <f t="shared" si="9"/>
        <v>1</v>
      </c>
    </row>
    <row r="626" s="59" customFormat="1" ht="24" customHeight="1" spans="1:5">
      <c r="A626" s="497" t="s">
        <v>563</v>
      </c>
      <c r="B626" s="488"/>
      <c r="C626" s="426">
        <f>SUM(C627:C628)</f>
        <v>684</v>
      </c>
      <c r="D626" s="489">
        <f>SUM(D627:D628)</f>
        <v>684</v>
      </c>
      <c r="E626" s="490">
        <f t="shared" si="9"/>
        <v>1</v>
      </c>
    </row>
    <row r="627" s="59" customFormat="1" ht="24" customHeight="1" spans="1:5">
      <c r="A627" s="494" t="s">
        <v>564</v>
      </c>
      <c r="B627" s="488"/>
      <c r="C627" s="426">
        <v>63</v>
      </c>
      <c r="D627" s="489">
        <v>63</v>
      </c>
      <c r="E627" s="490">
        <f t="shared" si="9"/>
        <v>1</v>
      </c>
    </row>
    <row r="628" s="59" customFormat="1" ht="24" customHeight="1" spans="1:5">
      <c r="A628" s="494" t="s">
        <v>565</v>
      </c>
      <c r="B628" s="488"/>
      <c r="C628" s="426">
        <v>621</v>
      </c>
      <c r="D628" s="489">
        <v>621</v>
      </c>
      <c r="E628" s="490">
        <f t="shared" si="9"/>
        <v>1</v>
      </c>
    </row>
    <row r="629" s="59" customFormat="1" ht="24" customHeight="1" spans="1:5">
      <c r="A629" s="497" t="s">
        <v>566</v>
      </c>
      <c r="B629" s="491">
        <v>1606</v>
      </c>
      <c r="C629" s="426">
        <f>C630</f>
        <v>4644</v>
      </c>
      <c r="D629" s="489">
        <f>D630</f>
        <v>4644</v>
      </c>
      <c r="E629" s="490">
        <f t="shared" si="9"/>
        <v>1</v>
      </c>
    </row>
    <row r="630" s="59" customFormat="1" ht="24" customHeight="1" spans="1:5">
      <c r="A630" s="494" t="s">
        <v>567</v>
      </c>
      <c r="B630" s="488">
        <v>1606</v>
      </c>
      <c r="C630" s="426">
        <v>4644</v>
      </c>
      <c r="D630" s="489">
        <v>4644</v>
      </c>
      <c r="E630" s="490">
        <f t="shared" si="9"/>
        <v>1</v>
      </c>
    </row>
    <row r="631" s="59" customFormat="1" ht="24" customHeight="1" spans="1:5">
      <c r="A631" s="66" t="s">
        <v>568</v>
      </c>
      <c r="B631" s="488">
        <f>B632+B637+B651+B655+B670+B674+B683+B690</f>
        <v>19550</v>
      </c>
      <c r="C631" s="426">
        <f>SUM(C632,C637,C651,C655,C667,C670,C674,C679,C683,C687,C690,C699,C701)</f>
        <v>28384</v>
      </c>
      <c r="D631" s="489">
        <v>28384</v>
      </c>
      <c r="E631" s="490">
        <f t="shared" si="9"/>
        <v>1</v>
      </c>
    </row>
    <row r="632" s="59" customFormat="1" ht="24" customHeight="1" spans="1:5">
      <c r="A632" s="497" t="s">
        <v>569</v>
      </c>
      <c r="B632" s="491">
        <f>SUM(B633:B636)</f>
        <v>2000</v>
      </c>
      <c r="C632" s="426">
        <f>SUM(C633:C636)</f>
        <v>3205</v>
      </c>
      <c r="D632" s="489">
        <v>3205</v>
      </c>
      <c r="E632" s="490">
        <f t="shared" si="9"/>
        <v>1</v>
      </c>
    </row>
    <row r="633" s="59" customFormat="1" ht="24" customHeight="1" spans="1:5">
      <c r="A633" s="494" t="s">
        <v>136</v>
      </c>
      <c r="B633" s="493">
        <v>1800</v>
      </c>
      <c r="C633" s="426">
        <v>2789</v>
      </c>
      <c r="D633" s="489">
        <v>2789</v>
      </c>
      <c r="E633" s="490">
        <f t="shared" si="9"/>
        <v>1</v>
      </c>
    </row>
    <row r="634" s="59" customFormat="1" ht="24" customHeight="1" spans="1:5">
      <c r="A634" s="494" t="s">
        <v>137</v>
      </c>
      <c r="B634" s="493">
        <v>200</v>
      </c>
      <c r="C634" s="426">
        <v>233</v>
      </c>
      <c r="D634" s="489">
        <v>233</v>
      </c>
      <c r="E634" s="490">
        <f t="shared" si="9"/>
        <v>1</v>
      </c>
    </row>
    <row r="635" s="59" customFormat="1" ht="24" customHeight="1" spans="1:5">
      <c r="A635" s="494" t="s">
        <v>126</v>
      </c>
      <c r="B635" s="493"/>
      <c r="C635" s="426">
        <v>0</v>
      </c>
      <c r="D635" s="489"/>
      <c r="E635" s="490">
        <f t="shared" si="9"/>
        <v>0</v>
      </c>
    </row>
    <row r="636" s="59" customFormat="1" ht="24" customHeight="1" spans="1:5">
      <c r="A636" s="494" t="s">
        <v>570</v>
      </c>
      <c r="B636" s="493"/>
      <c r="C636" s="426">
        <v>183</v>
      </c>
      <c r="D636" s="489">
        <v>183</v>
      </c>
      <c r="E636" s="490">
        <f t="shared" si="9"/>
        <v>1</v>
      </c>
    </row>
    <row r="637" s="59" customFormat="1" ht="24" customHeight="1" spans="1:5">
      <c r="A637" s="497" t="s">
        <v>571</v>
      </c>
      <c r="B637" s="491">
        <f>SUM(B638:B650)</f>
        <v>1200</v>
      </c>
      <c r="C637" s="426">
        <f>SUM(C638:C650)</f>
        <v>1007</v>
      </c>
      <c r="D637" s="489">
        <v>1007</v>
      </c>
      <c r="E637" s="490">
        <f t="shared" si="9"/>
        <v>1</v>
      </c>
    </row>
    <row r="638" s="59" customFormat="1" ht="24" customHeight="1" spans="1:5">
      <c r="A638" s="494" t="s">
        <v>572</v>
      </c>
      <c r="B638" s="493">
        <v>680</v>
      </c>
      <c r="C638" s="426">
        <v>698</v>
      </c>
      <c r="D638" s="489">
        <v>698</v>
      </c>
      <c r="E638" s="490">
        <f t="shared" si="9"/>
        <v>1</v>
      </c>
    </row>
    <row r="639" s="59" customFormat="1" ht="24" customHeight="1" spans="1:5">
      <c r="A639" s="494" t="s">
        <v>573</v>
      </c>
      <c r="B639" s="493">
        <v>520</v>
      </c>
      <c r="C639" s="426">
        <v>308</v>
      </c>
      <c r="D639" s="489">
        <v>308</v>
      </c>
      <c r="E639" s="490">
        <f t="shared" si="9"/>
        <v>1</v>
      </c>
    </row>
    <row r="640" s="59" customFormat="1" ht="24" customHeight="1" spans="1:5">
      <c r="A640" s="494" t="s">
        <v>574</v>
      </c>
      <c r="B640" s="493"/>
      <c r="C640" s="426">
        <v>0</v>
      </c>
      <c r="D640" s="489"/>
      <c r="E640" s="490">
        <f t="shared" si="9"/>
        <v>0</v>
      </c>
    </row>
    <row r="641" s="59" customFormat="1" ht="24" customHeight="1" spans="1:5">
      <c r="A641" s="494" t="s">
        <v>575</v>
      </c>
      <c r="B641" s="499"/>
      <c r="C641" s="426">
        <v>0</v>
      </c>
      <c r="D641" s="489"/>
      <c r="E641" s="490">
        <f t="shared" si="9"/>
        <v>0</v>
      </c>
    </row>
    <row r="642" s="59" customFormat="1" ht="24" customHeight="1" spans="1:5">
      <c r="A642" s="494" t="s">
        <v>576</v>
      </c>
      <c r="B642" s="499"/>
      <c r="C642" s="426">
        <v>0</v>
      </c>
      <c r="D642" s="489"/>
      <c r="E642" s="490">
        <f t="shared" si="9"/>
        <v>0</v>
      </c>
    </row>
    <row r="643" s="59" customFormat="1" ht="24" customHeight="1" spans="1:5">
      <c r="A643" s="494" t="s">
        <v>577</v>
      </c>
      <c r="B643" s="499"/>
      <c r="C643" s="426">
        <v>0</v>
      </c>
      <c r="D643" s="489"/>
      <c r="E643" s="490">
        <f t="shared" si="9"/>
        <v>0</v>
      </c>
    </row>
    <row r="644" s="59" customFormat="1" ht="24" customHeight="1" spans="1:5">
      <c r="A644" s="494" t="s">
        <v>578</v>
      </c>
      <c r="B644" s="499"/>
      <c r="C644" s="426">
        <v>0</v>
      </c>
      <c r="D644" s="489"/>
      <c r="E644" s="490">
        <f t="shared" si="9"/>
        <v>0</v>
      </c>
    </row>
    <row r="645" s="59" customFormat="1" ht="24" customHeight="1" spans="1:5">
      <c r="A645" s="494" t="s">
        <v>579</v>
      </c>
      <c r="B645" s="499"/>
      <c r="C645" s="426">
        <v>0</v>
      </c>
      <c r="D645" s="489"/>
      <c r="E645" s="490">
        <f t="shared" si="9"/>
        <v>0</v>
      </c>
    </row>
    <row r="646" s="59" customFormat="1" ht="24" customHeight="1" spans="1:5">
      <c r="A646" s="494" t="s">
        <v>580</v>
      </c>
      <c r="B646" s="499"/>
      <c r="C646" s="426">
        <v>0</v>
      </c>
      <c r="D646" s="489"/>
      <c r="E646" s="490">
        <f t="shared" ref="E646:E709" si="10">IFERROR(D646/C646,0)</f>
        <v>0</v>
      </c>
    </row>
    <row r="647" s="59" customFormat="1" ht="24" customHeight="1" spans="1:5">
      <c r="A647" s="494" t="s">
        <v>581</v>
      </c>
      <c r="B647" s="499"/>
      <c r="C647" s="426">
        <v>0</v>
      </c>
      <c r="D647" s="489"/>
      <c r="E647" s="490">
        <f t="shared" si="10"/>
        <v>0</v>
      </c>
    </row>
    <row r="648" s="59" customFormat="1" ht="24" customHeight="1" spans="1:5">
      <c r="A648" s="494" t="s">
        <v>582</v>
      </c>
      <c r="B648" s="499"/>
      <c r="C648" s="426">
        <v>0</v>
      </c>
      <c r="D648" s="489"/>
      <c r="E648" s="490">
        <f t="shared" si="10"/>
        <v>0</v>
      </c>
    </row>
    <row r="649" s="59" customFormat="1" ht="24" customHeight="1" spans="1:5">
      <c r="A649" s="494" t="s">
        <v>583</v>
      </c>
      <c r="B649" s="499"/>
      <c r="C649" s="426">
        <v>0</v>
      </c>
      <c r="D649" s="489"/>
      <c r="E649" s="490">
        <f t="shared" si="10"/>
        <v>0</v>
      </c>
    </row>
    <row r="650" s="59" customFormat="1" ht="24" customHeight="1" spans="1:5">
      <c r="A650" s="494" t="s">
        <v>584</v>
      </c>
      <c r="B650" s="499"/>
      <c r="C650" s="426">
        <v>1</v>
      </c>
      <c r="D650" s="489">
        <v>1</v>
      </c>
      <c r="E650" s="490">
        <f t="shared" si="10"/>
        <v>1</v>
      </c>
    </row>
    <row r="651" s="59" customFormat="1" ht="24" customHeight="1" spans="1:5">
      <c r="A651" s="497" t="s">
        <v>585</v>
      </c>
      <c r="B651" s="491">
        <f>SUM(B652:B654)</f>
        <v>2824</v>
      </c>
      <c r="C651" s="426">
        <f>SUM(C652:C654)</f>
        <v>3956</v>
      </c>
      <c r="D651" s="489">
        <v>3956</v>
      </c>
      <c r="E651" s="490">
        <f t="shared" si="10"/>
        <v>1</v>
      </c>
    </row>
    <row r="652" s="59" customFormat="1" ht="24" customHeight="1" spans="1:5">
      <c r="A652" s="494" t="s">
        <v>586</v>
      </c>
      <c r="B652" s="493"/>
      <c r="C652" s="426">
        <v>0</v>
      </c>
      <c r="D652" s="489"/>
      <c r="E652" s="490">
        <f t="shared" si="10"/>
        <v>0</v>
      </c>
    </row>
    <row r="653" s="59" customFormat="1" ht="24" customHeight="1" spans="1:5">
      <c r="A653" s="494" t="s">
        <v>587</v>
      </c>
      <c r="B653" s="493">
        <v>1500</v>
      </c>
      <c r="C653" s="426">
        <v>1551</v>
      </c>
      <c r="D653" s="489">
        <v>1551</v>
      </c>
      <c r="E653" s="490">
        <f t="shared" si="10"/>
        <v>1</v>
      </c>
    </row>
    <row r="654" s="59" customFormat="1" ht="24" customHeight="1" spans="1:5">
      <c r="A654" s="494" t="s">
        <v>588</v>
      </c>
      <c r="B654" s="493">
        <v>1324</v>
      </c>
      <c r="C654" s="426">
        <v>2405</v>
      </c>
      <c r="D654" s="489">
        <v>2405</v>
      </c>
      <c r="E654" s="490">
        <f t="shared" si="10"/>
        <v>1</v>
      </c>
    </row>
    <row r="655" s="59" customFormat="1" ht="24" customHeight="1" spans="1:5">
      <c r="A655" s="497" t="s">
        <v>589</v>
      </c>
      <c r="B655" s="491">
        <f>SUM(B656:B666)</f>
        <v>7433</v>
      </c>
      <c r="C655" s="426">
        <f>SUM(C656:C666)</f>
        <v>7833</v>
      </c>
      <c r="D655" s="489">
        <v>7833</v>
      </c>
      <c r="E655" s="490">
        <f t="shared" si="10"/>
        <v>1</v>
      </c>
    </row>
    <row r="656" s="59" customFormat="1" ht="24" customHeight="1" spans="1:5">
      <c r="A656" s="494" t="s">
        <v>590</v>
      </c>
      <c r="B656" s="493">
        <v>202</v>
      </c>
      <c r="C656" s="426">
        <v>420</v>
      </c>
      <c r="D656" s="489">
        <v>420</v>
      </c>
      <c r="E656" s="490">
        <f t="shared" si="10"/>
        <v>1</v>
      </c>
    </row>
    <row r="657" s="59" customFormat="1" ht="24" customHeight="1" spans="1:5">
      <c r="A657" s="494" t="s">
        <v>591</v>
      </c>
      <c r="B657" s="493">
        <v>79</v>
      </c>
      <c r="C657" s="426">
        <v>125</v>
      </c>
      <c r="D657" s="489">
        <v>125</v>
      </c>
      <c r="E657" s="490">
        <f t="shared" si="10"/>
        <v>1</v>
      </c>
    </row>
    <row r="658" s="59" customFormat="1" ht="24" customHeight="1" spans="1:5">
      <c r="A658" s="494" t="s">
        <v>592</v>
      </c>
      <c r="B658" s="493">
        <v>252</v>
      </c>
      <c r="C658" s="426">
        <v>253</v>
      </c>
      <c r="D658" s="489">
        <v>253</v>
      </c>
      <c r="E658" s="490">
        <f t="shared" si="10"/>
        <v>1</v>
      </c>
    </row>
    <row r="659" s="59" customFormat="1" ht="24" customHeight="1" spans="1:5">
      <c r="A659" s="494" t="s">
        <v>593</v>
      </c>
      <c r="B659" s="488"/>
      <c r="C659" s="426">
        <v>0</v>
      </c>
      <c r="D659" s="489"/>
      <c r="E659" s="490">
        <f t="shared" si="10"/>
        <v>0</v>
      </c>
    </row>
    <row r="660" s="59" customFormat="1" ht="24" customHeight="1" spans="1:5">
      <c r="A660" s="494" t="s">
        <v>594</v>
      </c>
      <c r="B660" s="488"/>
      <c r="C660" s="426">
        <v>0</v>
      </c>
      <c r="D660" s="489"/>
      <c r="E660" s="490">
        <f t="shared" si="10"/>
        <v>0</v>
      </c>
    </row>
    <row r="661" s="59" customFormat="1" ht="24" customHeight="1" spans="1:5">
      <c r="A661" s="494" t="s">
        <v>595</v>
      </c>
      <c r="B661" s="488"/>
      <c r="C661" s="426">
        <v>0</v>
      </c>
      <c r="D661" s="489"/>
      <c r="E661" s="490">
        <f t="shared" si="10"/>
        <v>0</v>
      </c>
    </row>
    <row r="662" s="59" customFormat="1" ht="24" customHeight="1" spans="1:5">
      <c r="A662" s="494" t="s">
        <v>596</v>
      </c>
      <c r="B662" s="488"/>
      <c r="C662" s="426">
        <v>0</v>
      </c>
      <c r="D662" s="489"/>
      <c r="E662" s="490">
        <f t="shared" si="10"/>
        <v>0</v>
      </c>
    </row>
    <row r="663" s="59" customFormat="1" ht="24" customHeight="1" spans="1:5">
      <c r="A663" s="494" t="s">
        <v>597</v>
      </c>
      <c r="B663" s="493">
        <v>2500</v>
      </c>
      <c r="C663" s="426">
        <v>5502</v>
      </c>
      <c r="D663" s="489">
        <v>5502</v>
      </c>
      <c r="E663" s="490">
        <f t="shared" si="10"/>
        <v>1</v>
      </c>
    </row>
    <row r="664" s="59" customFormat="1" ht="24" customHeight="1" spans="1:5">
      <c r="A664" s="494" t="s">
        <v>598</v>
      </c>
      <c r="B664" s="493"/>
      <c r="C664" s="426">
        <v>257</v>
      </c>
      <c r="D664" s="489">
        <v>257</v>
      </c>
      <c r="E664" s="490">
        <f t="shared" si="10"/>
        <v>1</v>
      </c>
    </row>
    <row r="665" s="59" customFormat="1" ht="24" customHeight="1" spans="1:5">
      <c r="A665" s="494" t="s">
        <v>599</v>
      </c>
      <c r="B665" s="493">
        <v>4400</v>
      </c>
      <c r="C665" s="426">
        <v>1276</v>
      </c>
      <c r="D665" s="489">
        <v>1276</v>
      </c>
      <c r="E665" s="490">
        <f t="shared" si="10"/>
        <v>1</v>
      </c>
    </row>
    <row r="666" s="59" customFormat="1" ht="24" customHeight="1" spans="1:5">
      <c r="A666" s="494" t="s">
        <v>600</v>
      </c>
      <c r="B666" s="493"/>
      <c r="C666" s="426">
        <v>0</v>
      </c>
      <c r="D666" s="489"/>
      <c r="E666" s="490">
        <f t="shared" si="10"/>
        <v>0</v>
      </c>
    </row>
    <row r="667" s="59" customFormat="1" ht="24" customHeight="1" spans="1:5">
      <c r="A667" s="497" t="s">
        <v>601</v>
      </c>
      <c r="B667" s="488"/>
      <c r="C667" s="426">
        <f>SUM(C668:C669)</f>
        <v>0</v>
      </c>
      <c r="D667" s="489"/>
      <c r="E667" s="490">
        <f t="shared" si="10"/>
        <v>0</v>
      </c>
    </row>
    <row r="668" s="59" customFormat="1" ht="24" customHeight="1" spans="1:5">
      <c r="A668" s="494" t="s">
        <v>602</v>
      </c>
      <c r="B668" s="488"/>
      <c r="C668" s="426">
        <v>0</v>
      </c>
      <c r="D668" s="489"/>
      <c r="E668" s="490">
        <f t="shared" si="10"/>
        <v>0</v>
      </c>
    </row>
    <row r="669" s="59" customFormat="1" ht="24" customHeight="1" spans="1:5">
      <c r="A669" s="494" t="s">
        <v>603</v>
      </c>
      <c r="B669" s="488"/>
      <c r="C669" s="426">
        <v>0</v>
      </c>
      <c r="D669" s="489"/>
      <c r="E669" s="490">
        <f t="shared" si="10"/>
        <v>0</v>
      </c>
    </row>
    <row r="670" s="59" customFormat="1" ht="24" customHeight="1" spans="1:5">
      <c r="A670" s="497" t="s">
        <v>604</v>
      </c>
      <c r="B670" s="491">
        <f>SUM(B671:B673)</f>
        <v>723</v>
      </c>
      <c r="C670" s="426">
        <f>SUM(C671:C673)</f>
        <v>2150</v>
      </c>
      <c r="D670" s="489">
        <v>2150</v>
      </c>
      <c r="E670" s="490">
        <f t="shared" si="10"/>
        <v>1</v>
      </c>
    </row>
    <row r="671" s="59" customFormat="1" ht="24" customHeight="1" spans="1:5">
      <c r="A671" s="494" t="s">
        <v>605</v>
      </c>
      <c r="B671" s="493">
        <v>3</v>
      </c>
      <c r="C671" s="426">
        <v>0</v>
      </c>
      <c r="D671" s="489"/>
      <c r="E671" s="490">
        <f t="shared" si="10"/>
        <v>0</v>
      </c>
    </row>
    <row r="672" s="59" customFormat="1" ht="24" customHeight="1" spans="1:5">
      <c r="A672" s="494" t="s">
        <v>606</v>
      </c>
      <c r="B672" s="493">
        <v>620</v>
      </c>
      <c r="C672" s="426">
        <v>1993</v>
      </c>
      <c r="D672" s="489">
        <v>1993</v>
      </c>
      <c r="E672" s="490">
        <f t="shared" si="10"/>
        <v>1</v>
      </c>
    </row>
    <row r="673" s="59" customFormat="1" ht="24" customHeight="1" spans="1:5">
      <c r="A673" s="494" t="s">
        <v>607</v>
      </c>
      <c r="B673" s="493">
        <v>100</v>
      </c>
      <c r="C673" s="426">
        <v>157</v>
      </c>
      <c r="D673" s="489">
        <v>157</v>
      </c>
      <c r="E673" s="490">
        <f t="shared" si="10"/>
        <v>1</v>
      </c>
    </row>
    <row r="674" s="59" customFormat="1" ht="24" customHeight="1" spans="1:5">
      <c r="A674" s="497" t="s">
        <v>608</v>
      </c>
      <c r="B674" s="491">
        <f>SUM(B675:B678)</f>
        <v>4292</v>
      </c>
      <c r="C674" s="426">
        <f>SUM(C675:C678)</f>
        <v>5500</v>
      </c>
      <c r="D674" s="489">
        <v>5500</v>
      </c>
      <c r="E674" s="490">
        <f t="shared" si="10"/>
        <v>1</v>
      </c>
    </row>
    <row r="675" s="59" customFormat="1" ht="24" customHeight="1" spans="1:5">
      <c r="A675" s="494" t="s">
        <v>609</v>
      </c>
      <c r="B675" s="493">
        <v>2157</v>
      </c>
      <c r="C675" s="426">
        <v>2578</v>
      </c>
      <c r="D675" s="489">
        <v>2578</v>
      </c>
      <c r="E675" s="490">
        <f t="shared" si="10"/>
        <v>1</v>
      </c>
    </row>
    <row r="676" s="59" customFormat="1" ht="24" customHeight="1" spans="1:5">
      <c r="A676" s="494" t="s">
        <v>610</v>
      </c>
      <c r="B676" s="493">
        <v>2135</v>
      </c>
      <c r="C676" s="426">
        <v>2922</v>
      </c>
      <c r="D676" s="489">
        <v>2922</v>
      </c>
      <c r="E676" s="490">
        <f t="shared" si="10"/>
        <v>1</v>
      </c>
    </row>
    <row r="677" s="59" customFormat="1" ht="24" customHeight="1" spans="1:5">
      <c r="A677" s="494" t="s">
        <v>611</v>
      </c>
      <c r="B677" s="493"/>
      <c r="C677" s="426">
        <v>0</v>
      </c>
      <c r="D677" s="489"/>
      <c r="E677" s="490">
        <f t="shared" si="10"/>
        <v>0</v>
      </c>
    </row>
    <row r="678" s="59" customFormat="1" ht="24" customHeight="1" spans="1:5">
      <c r="A678" s="494" t="s">
        <v>612</v>
      </c>
      <c r="B678" s="493"/>
      <c r="C678" s="426">
        <v>0</v>
      </c>
      <c r="D678" s="489"/>
      <c r="E678" s="490">
        <f t="shared" si="10"/>
        <v>0</v>
      </c>
    </row>
    <row r="679" s="59" customFormat="1" ht="24" customHeight="1" spans="1:5">
      <c r="A679" s="497" t="s">
        <v>613</v>
      </c>
      <c r="B679" s="488"/>
      <c r="C679" s="426">
        <f>SUM(C680:C682)</f>
        <v>1763</v>
      </c>
      <c r="D679" s="489">
        <v>1763</v>
      </c>
      <c r="E679" s="490">
        <f t="shared" si="10"/>
        <v>1</v>
      </c>
    </row>
    <row r="680" s="59" customFormat="1" ht="24" customHeight="1" spans="1:5">
      <c r="A680" s="494" t="s">
        <v>614</v>
      </c>
      <c r="B680" s="488"/>
      <c r="C680" s="426">
        <v>0</v>
      </c>
      <c r="D680" s="489"/>
      <c r="E680" s="490">
        <f t="shared" si="10"/>
        <v>0</v>
      </c>
    </row>
    <row r="681" s="59" customFormat="1" ht="24" customHeight="1" spans="1:5">
      <c r="A681" s="494" t="s">
        <v>615</v>
      </c>
      <c r="B681" s="488"/>
      <c r="C681" s="426">
        <v>1763</v>
      </c>
      <c r="D681" s="489">
        <v>1763</v>
      </c>
      <c r="E681" s="490">
        <f t="shared" si="10"/>
        <v>1</v>
      </c>
    </row>
    <row r="682" s="59" customFormat="1" ht="24" customHeight="1" spans="1:5">
      <c r="A682" s="494" t="s">
        <v>616</v>
      </c>
      <c r="B682" s="488"/>
      <c r="C682" s="426">
        <v>0</v>
      </c>
      <c r="D682" s="489"/>
      <c r="E682" s="490">
        <f t="shared" si="10"/>
        <v>0</v>
      </c>
    </row>
    <row r="683" s="59" customFormat="1" ht="24" customHeight="1" spans="1:5">
      <c r="A683" s="497" t="s">
        <v>617</v>
      </c>
      <c r="B683" s="491">
        <f>SUM(B684:B686)</f>
        <v>840</v>
      </c>
      <c r="C683" s="426">
        <f>SUM(C684:C686)</f>
        <v>2041</v>
      </c>
      <c r="D683" s="489">
        <v>2041</v>
      </c>
      <c r="E683" s="490">
        <f t="shared" si="10"/>
        <v>1</v>
      </c>
    </row>
    <row r="684" s="59" customFormat="1" ht="24" customHeight="1" spans="1:5">
      <c r="A684" s="494" t="s">
        <v>618</v>
      </c>
      <c r="B684" s="493">
        <v>840</v>
      </c>
      <c r="C684" s="426">
        <v>2041</v>
      </c>
      <c r="D684" s="489">
        <v>2041</v>
      </c>
      <c r="E684" s="490">
        <f t="shared" si="10"/>
        <v>1</v>
      </c>
    </row>
    <row r="685" s="59" customFormat="1" ht="24" customHeight="1" spans="1:5">
      <c r="A685" s="494" t="s">
        <v>619</v>
      </c>
      <c r="B685" s="493"/>
      <c r="C685" s="426">
        <v>0</v>
      </c>
      <c r="D685" s="489"/>
      <c r="E685" s="490">
        <f t="shared" si="10"/>
        <v>0</v>
      </c>
    </row>
    <row r="686" s="59" customFormat="1" ht="24" customHeight="1" spans="1:5">
      <c r="A686" s="494" t="s">
        <v>620</v>
      </c>
      <c r="B686" s="493"/>
      <c r="C686" s="426">
        <v>0</v>
      </c>
      <c r="D686" s="489"/>
      <c r="E686" s="490">
        <f t="shared" si="10"/>
        <v>0</v>
      </c>
    </row>
    <row r="687" s="59" customFormat="1" ht="24" customHeight="1" spans="1:5">
      <c r="A687" s="497" t="s">
        <v>621</v>
      </c>
      <c r="B687" s="491"/>
      <c r="C687" s="426">
        <f>SUM(C688:C689)</f>
        <v>287</v>
      </c>
      <c r="D687" s="489">
        <v>287</v>
      </c>
      <c r="E687" s="490">
        <f t="shared" si="10"/>
        <v>1</v>
      </c>
    </row>
    <row r="688" s="59" customFormat="1" ht="24" customHeight="1" spans="1:5">
      <c r="A688" s="494" t="s">
        <v>622</v>
      </c>
      <c r="B688" s="493"/>
      <c r="C688" s="426">
        <v>287</v>
      </c>
      <c r="D688" s="489">
        <v>287</v>
      </c>
      <c r="E688" s="490">
        <f t="shared" si="10"/>
        <v>1</v>
      </c>
    </row>
    <row r="689" s="59" customFormat="1" ht="24" customHeight="1" spans="1:5">
      <c r="A689" s="494" t="s">
        <v>623</v>
      </c>
      <c r="B689" s="493"/>
      <c r="C689" s="426">
        <v>0</v>
      </c>
      <c r="D689" s="489"/>
      <c r="E689" s="490">
        <f t="shared" si="10"/>
        <v>0</v>
      </c>
    </row>
    <row r="690" s="59" customFormat="1" ht="24" customHeight="1" spans="1:5">
      <c r="A690" s="497" t="s">
        <v>624</v>
      </c>
      <c r="B690" s="491">
        <f>SUM(B691:B698)</f>
        <v>238</v>
      </c>
      <c r="C690" s="426">
        <f>SUM(C691:C698)</f>
        <v>560</v>
      </c>
      <c r="D690" s="489">
        <v>560</v>
      </c>
      <c r="E690" s="490">
        <f t="shared" si="10"/>
        <v>1</v>
      </c>
    </row>
    <row r="691" s="59" customFormat="1" ht="24" customHeight="1" spans="1:5">
      <c r="A691" s="494" t="s">
        <v>136</v>
      </c>
      <c r="B691" s="493">
        <v>238</v>
      </c>
      <c r="C691" s="426">
        <v>409</v>
      </c>
      <c r="D691" s="489">
        <v>409</v>
      </c>
      <c r="E691" s="490">
        <f t="shared" si="10"/>
        <v>1</v>
      </c>
    </row>
    <row r="692" s="59" customFormat="1" ht="24" customHeight="1" spans="1:5">
      <c r="A692" s="494" t="s">
        <v>137</v>
      </c>
      <c r="B692" s="493"/>
      <c r="C692" s="426">
        <v>5</v>
      </c>
      <c r="D692" s="489">
        <v>5</v>
      </c>
      <c r="E692" s="490">
        <f t="shared" si="10"/>
        <v>1</v>
      </c>
    </row>
    <row r="693" s="59" customFormat="1" ht="24" customHeight="1" spans="1:5">
      <c r="A693" s="494" t="s">
        <v>126</v>
      </c>
      <c r="B693" s="493"/>
      <c r="C693" s="426">
        <v>0</v>
      </c>
      <c r="D693" s="489"/>
      <c r="E693" s="490">
        <f t="shared" si="10"/>
        <v>0</v>
      </c>
    </row>
    <row r="694" s="59" customFormat="1" ht="24" customHeight="1" spans="1:5">
      <c r="A694" s="494" t="s">
        <v>167</v>
      </c>
      <c r="B694" s="493"/>
      <c r="C694" s="426">
        <v>7</v>
      </c>
      <c r="D694" s="489">
        <v>7</v>
      </c>
      <c r="E694" s="490">
        <f t="shared" si="10"/>
        <v>1</v>
      </c>
    </row>
    <row r="695" s="59" customFormat="1" ht="24" customHeight="1" spans="1:5">
      <c r="A695" s="494" t="s">
        <v>625</v>
      </c>
      <c r="B695" s="493"/>
      <c r="C695" s="426">
        <v>33</v>
      </c>
      <c r="D695" s="489">
        <v>33</v>
      </c>
      <c r="E695" s="490">
        <f t="shared" si="10"/>
        <v>1</v>
      </c>
    </row>
    <row r="696" s="59" customFormat="1" ht="24" customHeight="1" spans="1:5">
      <c r="A696" s="494" t="s">
        <v>626</v>
      </c>
      <c r="B696" s="488"/>
      <c r="C696" s="426">
        <v>0</v>
      </c>
      <c r="D696" s="489"/>
      <c r="E696" s="490">
        <f t="shared" si="10"/>
        <v>0</v>
      </c>
    </row>
    <row r="697" s="59" customFormat="1" ht="24" customHeight="1" spans="1:5">
      <c r="A697" s="494" t="s">
        <v>133</v>
      </c>
      <c r="B697" s="488"/>
      <c r="C697" s="426">
        <v>0</v>
      </c>
      <c r="D697" s="489"/>
      <c r="E697" s="490">
        <f t="shared" si="10"/>
        <v>0</v>
      </c>
    </row>
    <row r="698" s="59" customFormat="1" ht="24" customHeight="1" spans="1:5">
      <c r="A698" s="494" t="s">
        <v>627</v>
      </c>
      <c r="B698" s="488"/>
      <c r="C698" s="426">
        <v>106</v>
      </c>
      <c r="D698" s="489">
        <v>106</v>
      </c>
      <c r="E698" s="490">
        <f t="shared" si="10"/>
        <v>1</v>
      </c>
    </row>
    <row r="699" s="59" customFormat="1" ht="24" customHeight="1" spans="1:5">
      <c r="A699" s="497" t="s">
        <v>628</v>
      </c>
      <c r="B699" s="488"/>
      <c r="C699" s="426">
        <f>C700</f>
        <v>0</v>
      </c>
      <c r="D699" s="489"/>
      <c r="E699" s="490">
        <f t="shared" si="10"/>
        <v>0</v>
      </c>
    </row>
    <row r="700" s="59" customFormat="1" ht="24" customHeight="1" spans="1:5">
      <c r="A700" s="494" t="s">
        <v>629</v>
      </c>
      <c r="B700" s="488"/>
      <c r="C700" s="426">
        <v>0</v>
      </c>
      <c r="D700" s="489"/>
      <c r="E700" s="490">
        <f t="shared" si="10"/>
        <v>0</v>
      </c>
    </row>
    <row r="701" s="59" customFormat="1" ht="24" customHeight="1" spans="1:5">
      <c r="A701" s="497" t="s">
        <v>630</v>
      </c>
      <c r="B701" s="488"/>
      <c r="C701" s="426">
        <f>C702</f>
        <v>82</v>
      </c>
      <c r="D701" s="489">
        <v>82</v>
      </c>
      <c r="E701" s="490">
        <f t="shared" si="10"/>
        <v>1</v>
      </c>
    </row>
    <row r="702" s="59" customFormat="1" ht="24" customHeight="1" spans="1:5">
      <c r="A702" s="494" t="s">
        <v>631</v>
      </c>
      <c r="B702" s="488"/>
      <c r="C702" s="426">
        <v>82</v>
      </c>
      <c r="D702" s="489">
        <v>82</v>
      </c>
      <c r="E702" s="490">
        <f t="shared" si="10"/>
        <v>1</v>
      </c>
    </row>
    <row r="703" s="59" customFormat="1" ht="24" customHeight="1" spans="1:5">
      <c r="A703" s="66" t="s">
        <v>632</v>
      </c>
      <c r="B703" s="488">
        <f>B704</f>
        <v>120</v>
      </c>
      <c r="C703" s="426">
        <f>SUM(C704,C714,C718,C727,C732,C739,C745,C748,C751,C753,C755,C761,C763,C765,C780)</f>
        <v>237</v>
      </c>
      <c r="D703" s="489">
        <v>237</v>
      </c>
      <c r="E703" s="490">
        <f t="shared" si="10"/>
        <v>1</v>
      </c>
    </row>
    <row r="704" s="59" customFormat="1" ht="24" customHeight="1" spans="1:5">
      <c r="A704" s="497" t="s">
        <v>633</v>
      </c>
      <c r="B704" s="491">
        <f>SUM(B705:B713)</f>
        <v>120</v>
      </c>
      <c r="C704" s="426">
        <f>SUM(C705:C713)</f>
        <v>123</v>
      </c>
      <c r="D704" s="489">
        <v>123</v>
      </c>
      <c r="E704" s="490">
        <f t="shared" si="10"/>
        <v>1</v>
      </c>
    </row>
    <row r="705" s="59" customFormat="1" ht="24" customHeight="1" spans="1:5">
      <c r="A705" s="494" t="s">
        <v>136</v>
      </c>
      <c r="B705" s="493">
        <v>110</v>
      </c>
      <c r="C705" s="426">
        <v>113</v>
      </c>
      <c r="D705" s="489">
        <v>113</v>
      </c>
      <c r="E705" s="490">
        <f t="shared" si="10"/>
        <v>1</v>
      </c>
    </row>
    <row r="706" s="59" customFormat="1" ht="24" customHeight="1" spans="1:5">
      <c r="A706" s="494" t="s">
        <v>137</v>
      </c>
      <c r="B706" s="493">
        <v>10</v>
      </c>
      <c r="C706" s="426">
        <v>10</v>
      </c>
      <c r="D706" s="489">
        <v>10</v>
      </c>
      <c r="E706" s="490">
        <f t="shared" si="10"/>
        <v>1</v>
      </c>
    </row>
    <row r="707" s="59" customFormat="1" ht="24" customHeight="1" spans="1:5">
      <c r="A707" s="494" t="s">
        <v>126</v>
      </c>
      <c r="B707" s="493"/>
      <c r="C707" s="426">
        <v>0</v>
      </c>
      <c r="D707" s="489"/>
      <c r="E707" s="490">
        <f t="shared" si="10"/>
        <v>0</v>
      </c>
    </row>
    <row r="708" s="59" customFormat="1" ht="24" customHeight="1" spans="1:5">
      <c r="A708" s="494" t="s">
        <v>634</v>
      </c>
      <c r="B708" s="493"/>
      <c r="C708" s="426">
        <v>0</v>
      </c>
      <c r="D708" s="489"/>
      <c r="E708" s="490">
        <f t="shared" si="10"/>
        <v>0</v>
      </c>
    </row>
    <row r="709" s="59" customFormat="1" ht="24" customHeight="1" spans="1:5">
      <c r="A709" s="494" t="s">
        <v>635</v>
      </c>
      <c r="B709" s="493"/>
      <c r="C709" s="426">
        <v>0</v>
      </c>
      <c r="D709" s="489"/>
      <c r="E709" s="490">
        <f t="shared" si="10"/>
        <v>0</v>
      </c>
    </row>
    <row r="710" s="59" customFormat="1" ht="24" customHeight="1" spans="1:5">
      <c r="A710" s="494" t="s">
        <v>636</v>
      </c>
      <c r="B710" s="493"/>
      <c r="C710" s="426">
        <v>0</v>
      </c>
      <c r="D710" s="489"/>
      <c r="E710" s="490">
        <f t="shared" ref="E710:E773" si="11">IFERROR(D710/C710,0)</f>
        <v>0</v>
      </c>
    </row>
    <row r="711" s="59" customFormat="1" ht="24" customHeight="1" spans="1:5">
      <c r="A711" s="494" t="s">
        <v>637</v>
      </c>
      <c r="B711" s="493"/>
      <c r="C711" s="426">
        <v>0</v>
      </c>
      <c r="D711" s="489"/>
      <c r="E711" s="490">
        <f t="shared" si="11"/>
        <v>0</v>
      </c>
    </row>
    <row r="712" s="59" customFormat="1" ht="24" customHeight="1" spans="1:5">
      <c r="A712" s="494" t="s">
        <v>638</v>
      </c>
      <c r="B712" s="493"/>
      <c r="C712" s="426">
        <v>0</v>
      </c>
      <c r="D712" s="489"/>
      <c r="E712" s="490">
        <f t="shared" si="11"/>
        <v>0</v>
      </c>
    </row>
    <row r="713" s="59" customFormat="1" ht="24" customHeight="1" spans="1:5">
      <c r="A713" s="494" t="s">
        <v>639</v>
      </c>
      <c r="B713" s="493"/>
      <c r="C713" s="426">
        <v>0</v>
      </c>
      <c r="D713" s="489"/>
      <c r="E713" s="490">
        <f t="shared" si="11"/>
        <v>0</v>
      </c>
    </row>
    <row r="714" s="59" customFormat="1" ht="24" customHeight="1" spans="1:5">
      <c r="A714" s="497" t="s">
        <v>640</v>
      </c>
      <c r="B714" s="488"/>
      <c r="C714" s="426">
        <f>SUM(C715:C717)</f>
        <v>0</v>
      </c>
      <c r="D714" s="489"/>
      <c r="E714" s="490">
        <f t="shared" si="11"/>
        <v>0</v>
      </c>
    </row>
    <row r="715" s="59" customFormat="1" ht="24" customHeight="1" spans="1:5">
      <c r="A715" s="494" t="s">
        <v>641</v>
      </c>
      <c r="B715" s="488"/>
      <c r="C715" s="426">
        <v>0</v>
      </c>
      <c r="D715" s="489"/>
      <c r="E715" s="490">
        <f t="shared" si="11"/>
        <v>0</v>
      </c>
    </row>
    <row r="716" s="59" customFormat="1" ht="24" customHeight="1" spans="1:5">
      <c r="A716" s="494" t="s">
        <v>642</v>
      </c>
      <c r="B716" s="488"/>
      <c r="C716" s="426">
        <v>0</v>
      </c>
      <c r="D716" s="489"/>
      <c r="E716" s="490">
        <f t="shared" si="11"/>
        <v>0</v>
      </c>
    </row>
    <row r="717" s="59" customFormat="1" ht="24" customHeight="1" spans="1:5">
      <c r="A717" s="494" t="s">
        <v>643</v>
      </c>
      <c r="B717" s="488"/>
      <c r="C717" s="426">
        <v>0</v>
      </c>
      <c r="D717" s="489"/>
      <c r="E717" s="490">
        <f t="shared" si="11"/>
        <v>0</v>
      </c>
    </row>
    <row r="718" s="59" customFormat="1" ht="24" customHeight="1" spans="1:5">
      <c r="A718" s="497" t="s">
        <v>644</v>
      </c>
      <c r="B718" s="488"/>
      <c r="C718" s="426">
        <f>SUM(C719:C726)</f>
        <v>0</v>
      </c>
      <c r="D718" s="489"/>
      <c r="E718" s="490">
        <f t="shared" si="11"/>
        <v>0</v>
      </c>
    </row>
    <row r="719" s="59" customFormat="1" ht="24" customHeight="1" spans="1:5">
      <c r="A719" s="494" t="s">
        <v>645</v>
      </c>
      <c r="B719" s="488"/>
      <c r="C719" s="426">
        <v>0</v>
      </c>
      <c r="D719" s="489"/>
      <c r="E719" s="490">
        <f t="shared" si="11"/>
        <v>0</v>
      </c>
    </row>
    <row r="720" s="59" customFormat="1" ht="24" customHeight="1" spans="1:5">
      <c r="A720" s="494" t="s">
        <v>646</v>
      </c>
      <c r="B720" s="488"/>
      <c r="C720" s="426">
        <v>0</v>
      </c>
      <c r="D720" s="489"/>
      <c r="E720" s="490">
        <f t="shared" si="11"/>
        <v>0</v>
      </c>
    </row>
    <row r="721" s="59" customFormat="1" ht="24" customHeight="1" spans="1:5">
      <c r="A721" s="494" t="s">
        <v>647</v>
      </c>
      <c r="B721" s="488"/>
      <c r="C721" s="426">
        <v>0</v>
      </c>
      <c r="D721" s="489"/>
      <c r="E721" s="490">
        <f t="shared" si="11"/>
        <v>0</v>
      </c>
    </row>
    <row r="722" s="59" customFormat="1" ht="24" customHeight="1" spans="1:5">
      <c r="A722" s="494" t="s">
        <v>648</v>
      </c>
      <c r="B722" s="488"/>
      <c r="C722" s="426">
        <v>0</v>
      </c>
      <c r="D722" s="489"/>
      <c r="E722" s="490">
        <f t="shared" si="11"/>
        <v>0</v>
      </c>
    </row>
    <row r="723" s="59" customFormat="1" ht="24" customHeight="1" spans="1:5">
      <c r="A723" s="494" t="s">
        <v>649</v>
      </c>
      <c r="B723" s="488"/>
      <c r="C723" s="426">
        <v>0</v>
      </c>
      <c r="D723" s="489"/>
      <c r="E723" s="490">
        <f t="shared" si="11"/>
        <v>0</v>
      </c>
    </row>
    <row r="724" s="59" customFormat="1" ht="24" customHeight="1" spans="1:5">
      <c r="A724" s="494" t="s">
        <v>650</v>
      </c>
      <c r="B724" s="488"/>
      <c r="C724" s="426">
        <v>0</v>
      </c>
      <c r="D724" s="489"/>
      <c r="E724" s="490">
        <f t="shared" si="11"/>
        <v>0</v>
      </c>
    </row>
    <row r="725" s="59" customFormat="1" ht="24" customHeight="1" spans="1:5">
      <c r="A725" s="494" t="s">
        <v>651</v>
      </c>
      <c r="B725" s="488"/>
      <c r="C725" s="426">
        <v>0</v>
      </c>
      <c r="D725" s="489"/>
      <c r="E725" s="490">
        <f t="shared" si="11"/>
        <v>0</v>
      </c>
    </row>
    <row r="726" s="59" customFormat="1" ht="24" customHeight="1" spans="1:5">
      <c r="A726" s="494" t="s">
        <v>652</v>
      </c>
      <c r="B726" s="488"/>
      <c r="C726" s="426">
        <v>0</v>
      </c>
      <c r="D726" s="489"/>
      <c r="E726" s="490">
        <f t="shared" si="11"/>
        <v>0</v>
      </c>
    </row>
    <row r="727" s="59" customFormat="1" ht="24" customHeight="1" spans="1:5">
      <c r="A727" s="497" t="s">
        <v>653</v>
      </c>
      <c r="B727" s="488"/>
      <c r="C727" s="426">
        <f>SUM(C728:C731)</f>
        <v>0</v>
      </c>
      <c r="D727" s="489"/>
      <c r="E727" s="490">
        <f t="shared" si="11"/>
        <v>0</v>
      </c>
    </row>
    <row r="728" s="59" customFormat="1" ht="24" customHeight="1" spans="1:5">
      <c r="A728" s="494" t="s">
        <v>654</v>
      </c>
      <c r="B728" s="488"/>
      <c r="C728" s="426">
        <v>0</v>
      </c>
      <c r="D728" s="489"/>
      <c r="E728" s="490">
        <f t="shared" si="11"/>
        <v>0</v>
      </c>
    </row>
    <row r="729" s="59" customFormat="1" ht="24" customHeight="1" spans="1:5">
      <c r="A729" s="494" t="s">
        <v>655</v>
      </c>
      <c r="B729" s="488"/>
      <c r="C729" s="426">
        <v>0</v>
      </c>
      <c r="D729" s="489"/>
      <c r="E729" s="490">
        <f t="shared" si="11"/>
        <v>0</v>
      </c>
    </row>
    <row r="730" s="59" customFormat="1" ht="24" customHeight="1" spans="1:5">
      <c r="A730" s="494" t="s">
        <v>656</v>
      </c>
      <c r="B730" s="488"/>
      <c r="C730" s="426">
        <v>0</v>
      </c>
      <c r="D730" s="489"/>
      <c r="E730" s="490">
        <f t="shared" si="11"/>
        <v>0</v>
      </c>
    </row>
    <row r="731" s="59" customFormat="1" ht="24" customHeight="1" spans="1:5">
      <c r="A731" s="494" t="s">
        <v>657</v>
      </c>
      <c r="B731" s="488"/>
      <c r="C731" s="426">
        <v>0</v>
      </c>
      <c r="D731" s="489"/>
      <c r="E731" s="490">
        <f t="shared" si="11"/>
        <v>0</v>
      </c>
    </row>
    <row r="732" s="59" customFormat="1" ht="24" customHeight="1" spans="1:5">
      <c r="A732" s="497" t="s">
        <v>658</v>
      </c>
      <c r="B732" s="488"/>
      <c r="C732" s="426">
        <f>SUM(C733:C738)</f>
        <v>101</v>
      </c>
      <c r="D732" s="489">
        <v>101</v>
      </c>
      <c r="E732" s="490">
        <f t="shared" si="11"/>
        <v>1</v>
      </c>
    </row>
    <row r="733" s="59" customFormat="1" ht="24" customHeight="1" spans="1:5">
      <c r="A733" s="494" t="s">
        <v>659</v>
      </c>
      <c r="B733" s="488"/>
      <c r="C733" s="426">
        <v>0</v>
      </c>
      <c r="D733" s="489"/>
      <c r="E733" s="490">
        <f t="shared" si="11"/>
        <v>0</v>
      </c>
    </row>
    <row r="734" s="59" customFormat="1" ht="24" customHeight="1" spans="1:5">
      <c r="A734" s="494" t="s">
        <v>660</v>
      </c>
      <c r="B734" s="488"/>
      <c r="C734" s="426">
        <v>0</v>
      </c>
      <c r="D734" s="489"/>
      <c r="E734" s="490">
        <f t="shared" si="11"/>
        <v>0</v>
      </c>
    </row>
    <row r="735" s="59" customFormat="1" ht="24" customHeight="1" spans="1:5">
      <c r="A735" s="494" t="s">
        <v>661</v>
      </c>
      <c r="B735" s="488"/>
      <c r="C735" s="426">
        <v>0</v>
      </c>
      <c r="D735" s="489"/>
      <c r="E735" s="490">
        <f t="shared" si="11"/>
        <v>0</v>
      </c>
    </row>
    <row r="736" s="59" customFormat="1" ht="24" customHeight="1" spans="1:5">
      <c r="A736" s="494" t="s">
        <v>662</v>
      </c>
      <c r="B736" s="488"/>
      <c r="C736" s="426">
        <v>0</v>
      </c>
      <c r="D736" s="489"/>
      <c r="E736" s="490">
        <f t="shared" si="11"/>
        <v>0</v>
      </c>
    </row>
    <row r="737" s="59" customFormat="1" ht="24" customHeight="1" spans="1:5">
      <c r="A737" s="494" t="s">
        <v>663</v>
      </c>
      <c r="B737" s="488"/>
      <c r="C737" s="426">
        <v>0</v>
      </c>
      <c r="D737" s="489"/>
      <c r="E737" s="490">
        <f t="shared" si="11"/>
        <v>0</v>
      </c>
    </row>
    <row r="738" s="59" customFormat="1" ht="24" customHeight="1" spans="1:5">
      <c r="A738" s="494" t="s">
        <v>664</v>
      </c>
      <c r="B738" s="488"/>
      <c r="C738" s="426">
        <v>101</v>
      </c>
      <c r="D738" s="489">
        <v>101</v>
      </c>
      <c r="E738" s="490">
        <f t="shared" si="11"/>
        <v>1</v>
      </c>
    </row>
    <row r="739" s="59" customFormat="1" ht="24" customHeight="1" spans="1:5">
      <c r="A739" s="497" t="s">
        <v>665</v>
      </c>
      <c r="B739" s="488"/>
      <c r="C739" s="426">
        <f>SUM(C740:C744)</f>
        <v>13</v>
      </c>
      <c r="D739" s="489">
        <v>13</v>
      </c>
      <c r="E739" s="490">
        <f t="shared" si="11"/>
        <v>1</v>
      </c>
    </row>
    <row r="740" s="59" customFormat="1" ht="24" customHeight="1" spans="1:5">
      <c r="A740" s="494" t="s">
        <v>666</v>
      </c>
      <c r="B740" s="488"/>
      <c r="C740" s="426">
        <v>13</v>
      </c>
      <c r="D740" s="489">
        <v>13</v>
      </c>
      <c r="E740" s="490">
        <f t="shared" si="11"/>
        <v>1</v>
      </c>
    </row>
    <row r="741" s="59" customFormat="1" ht="24" customHeight="1" spans="1:5">
      <c r="A741" s="494" t="s">
        <v>667</v>
      </c>
      <c r="B741" s="488"/>
      <c r="C741" s="426">
        <v>0</v>
      </c>
      <c r="D741" s="489"/>
      <c r="E741" s="490">
        <f t="shared" si="11"/>
        <v>0</v>
      </c>
    </row>
    <row r="742" s="59" customFormat="1" ht="24" customHeight="1" spans="1:5">
      <c r="A742" s="494" t="s">
        <v>668</v>
      </c>
      <c r="B742" s="488"/>
      <c r="C742" s="426">
        <v>0</v>
      </c>
      <c r="D742" s="489"/>
      <c r="E742" s="490">
        <f t="shared" si="11"/>
        <v>0</v>
      </c>
    </row>
    <row r="743" s="59" customFormat="1" ht="24" customHeight="1" spans="1:5">
      <c r="A743" s="494" t="s">
        <v>669</v>
      </c>
      <c r="B743" s="488"/>
      <c r="C743" s="426">
        <v>0</v>
      </c>
      <c r="D743" s="489"/>
      <c r="E743" s="490">
        <f t="shared" si="11"/>
        <v>0</v>
      </c>
    </row>
    <row r="744" s="59" customFormat="1" ht="24" customHeight="1" spans="1:5">
      <c r="A744" s="494" t="s">
        <v>670</v>
      </c>
      <c r="B744" s="488"/>
      <c r="C744" s="426">
        <v>0</v>
      </c>
      <c r="D744" s="489"/>
      <c r="E744" s="490">
        <f t="shared" si="11"/>
        <v>0</v>
      </c>
    </row>
    <row r="745" s="59" customFormat="1" ht="24" customHeight="1" spans="1:5">
      <c r="A745" s="497" t="s">
        <v>671</v>
      </c>
      <c r="B745" s="488"/>
      <c r="C745" s="426">
        <f>SUM(C746:C747)</f>
        <v>0</v>
      </c>
      <c r="D745" s="489"/>
      <c r="E745" s="490">
        <f t="shared" si="11"/>
        <v>0</v>
      </c>
    </row>
    <row r="746" s="59" customFormat="1" ht="24" customHeight="1" spans="1:5">
      <c r="A746" s="494" t="s">
        <v>672</v>
      </c>
      <c r="B746" s="488"/>
      <c r="C746" s="426">
        <v>0</v>
      </c>
      <c r="D746" s="489"/>
      <c r="E746" s="490">
        <f t="shared" si="11"/>
        <v>0</v>
      </c>
    </row>
    <row r="747" s="59" customFormat="1" ht="24" customHeight="1" spans="1:5">
      <c r="A747" s="494" t="s">
        <v>673</v>
      </c>
      <c r="B747" s="488"/>
      <c r="C747" s="426">
        <v>0</v>
      </c>
      <c r="D747" s="489"/>
      <c r="E747" s="490">
        <f t="shared" si="11"/>
        <v>0</v>
      </c>
    </row>
    <row r="748" s="59" customFormat="1" ht="24" customHeight="1" spans="1:5">
      <c r="A748" s="497" t="s">
        <v>674</v>
      </c>
      <c r="B748" s="488"/>
      <c r="C748" s="426">
        <f>SUM(C749:C750)</f>
        <v>0</v>
      </c>
      <c r="D748" s="489"/>
      <c r="E748" s="490">
        <f t="shared" si="11"/>
        <v>0</v>
      </c>
    </row>
    <row r="749" s="59" customFormat="1" ht="24" customHeight="1" spans="1:5">
      <c r="A749" s="494" t="s">
        <v>675</v>
      </c>
      <c r="B749" s="488"/>
      <c r="C749" s="426">
        <v>0</v>
      </c>
      <c r="D749" s="489"/>
      <c r="E749" s="490">
        <f t="shared" si="11"/>
        <v>0</v>
      </c>
    </row>
    <row r="750" s="59" customFormat="1" ht="24" customHeight="1" spans="1:5">
      <c r="A750" s="494" t="s">
        <v>676</v>
      </c>
      <c r="B750" s="488"/>
      <c r="C750" s="426">
        <v>0</v>
      </c>
      <c r="D750" s="489"/>
      <c r="E750" s="490">
        <f t="shared" si="11"/>
        <v>0</v>
      </c>
    </row>
    <row r="751" s="59" customFormat="1" ht="24" customHeight="1" spans="1:5">
      <c r="A751" s="497" t="s">
        <v>677</v>
      </c>
      <c r="B751" s="488"/>
      <c r="C751" s="426">
        <f>C752</f>
        <v>0</v>
      </c>
      <c r="D751" s="489"/>
      <c r="E751" s="490">
        <f t="shared" si="11"/>
        <v>0</v>
      </c>
    </row>
    <row r="752" s="59" customFormat="1" ht="24" customHeight="1" spans="1:5">
      <c r="A752" s="494" t="s">
        <v>678</v>
      </c>
      <c r="B752" s="488"/>
      <c r="C752" s="426">
        <v>0</v>
      </c>
      <c r="D752" s="489"/>
      <c r="E752" s="490">
        <f t="shared" si="11"/>
        <v>0</v>
      </c>
    </row>
    <row r="753" s="59" customFormat="1" ht="24" customHeight="1" spans="1:5">
      <c r="A753" s="497" t="s">
        <v>679</v>
      </c>
      <c r="B753" s="488"/>
      <c r="C753" s="426">
        <f>C754</f>
        <v>0</v>
      </c>
      <c r="D753" s="489"/>
      <c r="E753" s="490">
        <f t="shared" si="11"/>
        <v>0</v>
      </c>
    </row>
    <row r="754" s="59" customFormat="1" ht="24" customHeight="1" spans="1:5">
      <c r="A754" s="494" t="s">
        <v>680</v>
      </c>
      <c r="B754" s="488"/>
      <c r="C754" s="426">
        <v>0</v>
      </c>
      <c r="D754" s="489"/>
      <c r="E754" s="490">
        <f t="shared" si="11"/>
        <v>0</v>
      </c>
    </row>
    <row r="755" s="59" customFormat="1" ht="24" customHeight="1" spans="1:5">
      <c r="A755" s="497" t="s">
        <v>681</v>
      </c>
      <c r="B755" s="488"/>
      <c r="C755" s="426">
        <f>SUM(C756:C760)</f>
        <v>0</v>
      </c>
      <c r="D755" s="489"/>
      <c r="E755" s="490">
        <f t="shared" si="11"/>
        <v>0</v>
      </c>
    </row>
    <row r="756" s="59" customFormat="1" ht="24" customHeight="1" spans="1:5">
      <c r="A756" s="494" t="s">
        <v>682</v>
      </c>
      <c r="B756" s="488"/>
      <c r="C756" s="426">
        <v>0</v>
      </c>
      <c r="D756" s="489"/>
      <c r="E756" s="490">
        <f t="shared" si="11"/>
        <v>0</v>
      </c>
    </row>
    <row r="757" s="59" customFormat="1" ht="24" customHeight="1" spans="1:5">
      <c r="A757" s="494" t="s">
        <v>683</v>
      </c>
      <c r="B757" s="488"/>
      <c r="C757" s="426">
        <v>0</v>
      </c>
      <c r="D757" s="489"/>
      <c r="E757" s="490">
        <f t="shared" si="11"/>
        <v>0</v>
      </c>
    </row>
    <row r="758" s="59" customFormat="1" ht="24" customHeight="1" spans="1:5">
      <c r="A758" s="494" t="s">
        <v>684</v>
      </c>
      <c r="B758" s="488"/>
      <c r="C758" s="426">
        <v>0</v>
      </c>
      <c r="D758" s="489"/>
      <c r="E758" s="490">
        <f t="shared" si="11"/>
        <v>0</v>
      </c>
    </row>
    <row r="759" s="59" customFormat="1" ht="24" customHeight="1" spans="1:5">
      <c r="A759" s="494" t="s">
        <v>685</v>
      </c>
      <c r="B759" s="488"/>
      <c r="C759" s="426">
        <v>0</v>
      </c>
      <c r="D759" s="489"/>
      <c r="E759" s="490">
        <f t="shared" si="11"/>
        <v>0</v>
      </c>
    </row>
    <row r="760" s="59" customFormat="1" ht="24" customHeight="1" spans="1:5">
      <c r="A760" s="494" t="s">
        <v>686</v>
      </c>
      <c r="B760" s="488"/>
      <c r="C760" s="426">
        <v>0</v>
      </c>
      <c r="D760" s="489"/>
      <c r="E760" s="490">
        <f t="shared" si="11"/>
        <v>0</v>
      </c>
    </row>
    <row r="761" s="59" customFormat="1" ht="24" customHeight="1" spans="1:5">
      <c r="A761" s="497" t="s">
        <v>687</v>
      </c>
      <c r="B761" s="488"/>
      <c r="C761" s="426">
        <f>C762</f>
        <v>0</v>
      </c>
      <c r="D761" s="489"/>
      <c r="E761" s="490">
        <f t="shared" si="11"/>
        <v>0</v>
      </c>
    </row>
    <row r="762" s="59" customFormat="1" ht="24" customHeight="1" spans="1:5">
      <c r="A762" s="494" t="s">
        <v>688</v>
      </c>
      <c r="B762" s="488"/>
      <c r="C762" s="426">
        <v>0</v>
      </c>
      <c r="D762" s="489"/>
      <c r="E762" s="490">
        <f t="shared" si="11"/>
        <v>0</v>
      </c>
    </row>
    <row r="763" s="59" customFormat="1" ht="24" customHeight="1" spans="1:5">
      <c r="A763" s="497" t="s">
        <v>689</v>
      </c>
      <c r="B763" s="488"/>
      <c r="C763" s="426">
        <f>C764</f>
        <v>0</v>
      </c>
      <c r="D763" s="489"/>
      <c r="E763" s="490">
        <f t="shared" si="11"/>
        <v>0</v>
      </c>
    </row>
    <row r="764" s="59" customFormat="1" ht="24" customHeight="1" spans="1:5">
      <c r="A764" s="494" t="s">
        <v>690</v>
      </c>
      <c r="B764" s="488"/>
      <c r="C764" s="426">
        <v>0</v>
      </c>
      <c r="D764" s="489"/>
      <c r="E764" s="490">
        <f t="shared" si="11"/>
        <v>0</v>
      </c>
    </row>
    <row r="765" s="59" customFormat="1" ht="24" customHeight="1" spans="1:5">
      <c r="A765" s="497" t="s">
        <v>691</v>
      </c>
      <c r="B765" s="488"/>
      <c r="C765" s="426">
        <f>SUM(C766:C779)</f>
        <v>0</v>
      </c>
      <c r="D765" s="489"/>
      <c r="E765" s="490">
        <f t="shared" si="11"/>
        <v>0</v>
      </c>
    </row>
    <row r="766" s="59" customFormat="1" ht="24" customHeight="1" spans="1:5">
      <c r="A766" s="494" t="s">
        <v>136</v>
      </c>
      <c r="B766" s="488"/>
      <c r="C766" s="426">
        <v>0</v>
      </c>
      <c r="D766" s="489"/>
      <c r="E766" s="490">
        <f t="shared" si="11"/>
        <v>0</v>
      </c>
    </row>
    <row r="767" s="59" customFormat="1" ht="24" customHeight="1" spans="1:5">
      <c r="A767" s="494" t="s">
        <v>137</v>
      </c>
      <c r="B767" s="488"/>
      <c r="C767" s="426">
        <v>0</v>
      </c>
      <c r="D767" s="489"/>
      <c r="E767" s="490">
        <f t="shared" si="11"/>
        <v>0</v>
      </c>
    </row>
    <row r="768" s="59" customFormat="1" ht="24" customHeight="1" spans="1:5">
      <c r="A768" s="494" t="s">
        <v>126</v>
      </c>
      <c r="B768" s="488"/>
      <c r="C768" s="426">
        <v>0</v>
      </c>
      <c r="D768" s="489"/>
      <c r="E768" s="490">
        <f t="shared" si="11"/>
        <v>0</v>
      </c>
    </row>
    <row r="769" s="59" customFormat="1" ht="24" customHeight="1" spans="1:5">
      <c r="A769" s="494" t="s">
        <v>692</v>
      </c>
      <c r="B769" s="488"/>
      <c r="C769" s="426">
        <v>0</v>
      </c>
      <c r="D769" s="489"/>
      <c r="E769" s="490">
        <f t="shared" si="11"/>
        <v>0</v>
      </c>
    </row>
    <row r="770" s="59" customFormat="1" ht="24" customHeight="1" spans="1:5">
      <c r="A770" s="494" t="s">
        <v>693</v>
      </c>
      <c r="B770" s="488"/>
      <c r="C770" s="426">
        <v>0</v>
      </c>
      <c r="D770" s="489"/>
      <c r="E770" s="490">
        <f t="shared" si="11"/>
        <v>0</v>
      </c>
    </row>
    <row r="771" s="59" customFormat="1" ht="24" customHeight="1" spans="1:5">
      <c r="A771" s="494" t="s">
        <v>694</v>
      </c>
      <c r="B771" s="488"/>
      <c r="C771" s="426">
        <v>0</v>
      </c>
      <c r="D771" s="489"/>
      <c r="E771" s="490">
        <f t="shared" si="11"/>
        <v>0</v>
      </c>
    </row>
    <row r="772" s="59" customFormat="1" ht="24" customHeight="1" spans="1:5">
      <c r="A772" s="494" t="s">
        <v>695</v>
      </c>
      <c r="B772" s="488"/>
      <c r="C772" s="426">
        <v>0</v>
      </c>
      <c r="D772" s="489"/>
      <c r="E772" s="490">
        <f t="shared" si="11"/>
        <v>0</v>
      </c>
    </row>
    <row r="773" s="59" customFormat="1" ht="24" customHeight="1" spans="1:5">
      <c r="A773" s="494" t="s">
        <v>696</v>
      </c>
      <c r="B773" s="488"/>
      <c r="C773" s="426">
        <v>0</v>
      </c>
      <c r="D773" s="489"/>
      <c r="E773" s="490">
        <f t="shared" si="11"/>
        <v>0</v>
      </c>
    </row>
    <row r="774" s="59" customFormat="1" ht="24" customHeight="1" spans="1:5">
      <c r="A774" s="494" t="s">
        <v>697</v>
      </c>
      <c r="B774" s="488"/>
      <c r="C774" s="426">
        <v>0</v>
      </c>
      <c r="D774" s="489"/>
      <c r="E774" s="490">
        <f t="shared" ref="E774:E837" si="12">IFERROR(D774/C774,0)</f>
        <v>0</v>
      </c>
    </row>
    <row r="775" s="59" customFormat="1" ht="24" customHeight="1" spans="1:5">
      <c r="A775" s="494" t="s">
        <v>698</v>
      </c>
      <c r="B775" s="488"/>
      <c r="C775" s="426">
        <v>0</v>
      </c>
      <c r="D775" s="489"/>
      <c r="E775" s="490">
        <f t="shared" si="12"/>
        <v>0</v>
      </c>
    </row>
    <row r="776" s="59" customFormat="1" ht="24" customHeight="1" spans="1:5">
      <c r="A776" s="494" t="s">
        <v>167</v>
      </c>
      <c r="B776" s="488"/>
      <c r="C776" s="426">
        <v>0</v>
      </c>
      <c r="D776" s="489"/>
      <c r="E776" s="490">
        <f t="shared" si="12"/>
        <v>0</v>
      </c>
    </row>
    <row r="777" s="59" customFormat="1" ht="24" customHeight="1" spans="1:5">
      <c r="A777" s="494" t="s">
        <v>699</v>
      </c>
      <c r="B777" s="488"/>
      <c r="C777" s="426">
        <v>0</v>
      </c>
      <c r="D777" s="489"/>
      <c r="E777" s="490">
        <f t="shared" si="12"/>
        <v>0</v>
      </c>
    </row>
    <row r="778" s="59" customFormat="1" ht="24" customHeight="1" spans="1:5">
      <c r="A778" s="494" t="s">
        <v>133</v>
      </c>
      <c r="B778" s="488"/>
      <c r="C778" s="426">
        <v>0</v>
      </c>
      <c r="D778" s="489"/>
      <c r="E778" s="490">
        <f t="shared" si="12"/>
        <v>0</v>
      </c>
    </row>
    <row r="779" s="59" customFormat="1" ht="24" customHeight="1" spans="1:5">
      <c r="A779" s="494" t="s">
        <v>700</v>
      </c>
      <c r="B779" s="488"/>
      <c r="C779" s="426">
        <v>0</v>
      </c>
      <c r="D779" s="489"/>
      <c r="E779" s="490">
        <f t="shared" si="12"/>
        <v>0</v>
      </c>
    </row>
    <row r="780" s="59" customFormat="1" ht="24" customHeight="1" spans="1:5">
      <c r="A780" s="497" t="s">
        <v>701</v>
      </c>
      <c r="B780" s="488"/>
      <c r="C780" s="426">
        <f>C781</f>
        <v>0</v>
      </c>
      <c r="D780" s="489"/>
      <c r="E780" s="490">
        <f t="shared" si="12"/>
        <v>0</v>
      </c>
    </row>
    <row r="781" s="59" customFormat="1" ht="24" customHeight="1" spans="1:5">
      <c r="A781" s="494" t="s">
        <v>702</v>
      </c>
      <c r="B781" s="488"/>
      <c r="C781" s="426">
        <v>0</v>
      </c>
      <c r="D781" s="489"/>
      <c r="E781" s="490">
        <f t="shared" si="12"/>
        <v>0</v>
      </c>
    </row>
    <row r="782" s="59" customFormat="1" ht="24" customHeight="1" spans="1:5">
      <c r="A782" s="66" t="s">
        <v>703</v>
      </c>
      <c r="B782" s="488">
        <f>B783+B794+B799+B801+B803</f>
        <v>3127</v>
      </c>
      <c r="C782" s="426">
        <f>SUM(C783,C794,C796,C799,C801,C803)</f>
        <v>12885</v>
      </c>
      <c r="D782" s="489">
        <v>12509</v>
      </c>
      <c r="E782" s="490">
        <f t="shared" si="12"/>
        <v>0.97081878152891</v>
      </c>
    </row>
    <row r="783" s="59" customFormat="1" ht="24" customHeight="1" spans="1:5">
      <c r="A783" s="497" t="s">
        <v>704</v>
      </c>
      <c r="B783" s="491">
        <f>SUM(B784:B793)</f>
        <v>773</v>
      </c>
      <c r="C783" s="426">
        <f>SUM(C784:C793)</f>
        <v>710</v>
      </c>
      <c r="D783" s="489">
        <v>710</v>
      </c>
      <c r="E783" s="490">
        <f t="shared" si="12"/>
        <v>1</v>
      </c>
    </row>
    <row r="784" s="59" customFormat="1" ht="24" customHeight="1" spans="1:5">
      <c r="A784" s="494" t="s">
        <v>136</v>
      </c>
      <c r="B784" s="493">
        <v>540</v>
      </c>
      <c r="C784" s="426">
        <v>324</v>
      </c>
      <c r="D784" s="489">
        <v>324</v>
      </c>
      <c r="E784" s="490">
        <f t="shared" si="12"/>
        <v>1</v>
      </c>
    </row>
    <row r="785" s="59" customFormat="1" ht="24" customHeight="1" spans="1:5">
      <c r="A785" s="494" t="s">
        <v>137</v>
      </c>
      <c r="B785" s="493">
        <v>19</v>
      </c>
      <c r="C785" s="426">
        <v>15</v>
      </c>
      <c r="D785" s="489">
        <v>15</v>
      </c>
      <c r="E785" s="490">
        <f t="shared" si="12"/>
        <v>1</v>
      </c>
    </row>
    <row r="786" s="59" customFormat="1" ht="24" customHeight="1" spans="1:5">
      <c r="A786" s="494" t="s">
        <v>126</v>
      </c>
      <c r="B786" s="493"/>
      <c r="C786" s="426">
        <v>0</v>
      </c>
      <c r="D786" s="489"/>
      <c r="E786" s="490">
        <f t="shared" si="12"/>
        <v>0</v>
      </c>
    </row>
    <row r="787" s="59" customFormat="1" ht="24" customHeight="1" spans="1:5">
      <c r="A787" s="494" t="s">
        <v>705</v>
      </c>
      <c r="B787" s="493">
        <v>26</v>
      </c>
      <c r="C787" s="426">
        <v>0</v>
      </c>
      <c r="D787" s="489"/>
      <c r="E787" s="490">
        <f t="shared" si="12"/>
        <v>0</v>
      </c>
    </row>
    <row r="788" s="59" customFormat="1" ht="24" customHeight="1" spans="1:5">
      <c r="A788" s="494" t="s">
        <v>706</v>
      </c>
      <c r="B788" s="493"/>
      <c r="C788" s="426">
        <v>0</v>
      </c>
      <c r="D788" s="489"/>
      <c r="E788" s="490">
        <f t="shared" si="12"/>
        <v>0</v>
      </c>
    </row>
    <row r="789" s="59" customFormat="1" ht="24" customHeight="1" spans="1:5">
      <c r="A789" s="494" t="s">
        <v>707</v>
      </c>
      <c r="B789" s="493"/>
      <c r="C789" s="426">
        <v>0</v>
      </c>
      <c r="D789" s="489"/>
      <c r="E789" s="490">
        <f t="shared" si="12"/>
        <v>0</v>
      </c>
    </row>
    <row r="790" s="59" customFormat="1" ht="24" customHeight="1" spans="1:5">
      <c r="A790" s="494" t="s">
        <v>708</v>
      </c>
      <c r="B790" s="493"/>
      <c r="C790" s="426">
        <v>0</v>
      </c>
      <c r="D790" s="489"/>
      <c r="E790" s="490">
        <f t="shared" si="12"/>
        <v>0</v>
      </c>
    </row>
    <row r="791" s="59" customFormat="1" ht="24" customHeight="1" spans="1:5">
      <c r="A791" s="494" t="s">
        <v>709</v>
      </c>
      <c r="B791" s="493"/>
      <c r="C791" s="426">
        <v>0</v>
      </c>
      <c r="D791" s="489"/>
      <c r="E791" s="490">
        <f t="shared" si="12"/>
        <v>0</v>
      </c>
    </row>
    <row r="792" s="59" customFormat="1" ht="24" customHeight="1" spans="1:5">
      <c r="A792" s="494" t="s">
        <v>710</v>
      </c>
      <c r="B792" s="493"/>
      <c r="C792" s="426">
        <v>0</v>
      </c>
      <c r="D792" s="489"/>
      <c r="E792" s="490">
        <f t="shared" si="12"/>
        <v>0</v>
      </c>
    </row>
    <row r="793" s="59" customFormat="1" ht="24" customHeight="1" spans="1:5">
      <c r="A793" s="494" t="s">
        <v>711</v>
      </c>
      <c r="B793" s="493">
        <v>188</v>
      </c>
      <c r="C793" s="426">
        <v>371</v>
      </c>
      <c r="D793" s="489">
        <v>371</v>
      </c>
      <c r="E793" s="490">
        <f t="shared" si="12"/>
        <v>1</v>
      </c>
    </row>
    <row r="794" s="59" customFormat="1" ht="24" customHeight="1" spans="1:5">
      <c r="A794" s="497" t="s">
        <v>712</v>
      </c>
      <c r="B794" s="491">
        <f>B795</f>
        <v>1488</v>
      </c>
      <c r="C794" s="426">
        <f>C795</f>
        <v>2001</v>
      </c>
      <c r="D794" s="489">
        <v>2001</v>
      </c>
      <c r="E794" s="490">
        <f t="shared" si="12"/>
        <v>1</v>
      </c>
    </row>
    <row r="795" s="59" customFormat="1" ht="24" customHeight="1" spans="1:5">
      <c r="A795" s="494" t="s">
        <v>713</v>
      </c>
      <c r="B795" s="493">
        <v>1488</v>
      </c>
      <c r="C795" s="426">
        <v>2001</v>
      </c>
      <c r="D795" s="489">
        <v>2001</v>
      </c>
      <c r="E795" s="490">
        <f t="shared" si="12"/>
        <v>1</v>
      </c>
    </row>
    <row r="796" s="59" customFormat="1" ht="24" customHeight="1" spans="1:5">
      <c r="A796" s="497" t="s">
        <v>714</v>
      </c>
      <c r="B796" s="488"/>
      <c r="C796" s="426">
        <f>SUM(C797:C798)</f>
        <v>4854</v>
      </c>
      <c r="D796" s="489">
        <v>4854</v>
      </c>
      <c r="E796" s="490">
        <f t="shared" si="12"/>
        <v>1</v>
      </c>
    </row>
    <row r="797" s="59" customFormat="1" ht="24" customHeight="1" spans="1:5">
      <c r="A797" s="494" t="s">
        <v>715</v>
      </c>
      <c r="B797" s="488"/>
      <c r="C797" s="426">
        <v>4800</v>
      </c>
      <c r="D797" s="489">
        <v>4800</v>
      </c>
      <c r="E797" s="490">
        <f t="shared" si="12"/>
        <v>1</v>
      </c>
    </row>
    <row r="798" s="59" customFormat="1" ht="24" customHeight="1" spans="1:5">
      <c r="A798" s="494" t="s">
        <v>716</v>
      </c>
      <c r="B798" s="488"/>
      <c r="C798" s="426">
        <v>54</v>
      </c>
      <c r="D798" s="489">
        <v>54</v>
      </c>
      <c r="E798" s="490">
        <f t="shared" si="12"/>
        <v>1</v>
      </c>
    </row>
    <row r="799" s="59" customFormat="1" ht="24" customHeight="1" spans="1:5">
      <c r="A799" s="497" t="s">
        <v>717</v>
      </c>
      <c r="B799" s="491">
        <f t="shared" ref="B799:B803" si="13">B800</f>
        <v>727</v>
      </c>
      <c r="C799" s="426">
        <f t="shared" ref="C799:C803" si="14">C800</f>
        <v>4388</v>
      </c>
      <c r="D799" s="489">
        <v>4012</v>
      </c>
      <c r="E799" s="490">
        <f t="shared" si="12"/>
        <v>0.914311759343664</v>
      </c>
    </row>
    <row r="800" s="59" customFormat="1" ht="24" customHeight="1" spans="1:5">
      <c r="A800" s="494" t="s">
        <v>718</v>
      </c>
      <c r="B800" s="493">
        <v>727</v>
      </c>
      <c r="C800" s="426">
        <v>4388</v>
      </c>
      <c r="D800" s="489">
        <v>4012</v>
      </c>
      <c r="E800" s="490">
        <f t="shared" si="12"/>
        <v>0.914311759343664</v>
      </c>
    </row>
    <row r="801" s="59" customFormat="1" ht="24" customHeight="1" spans="1:5">
      <c r="A801" s="497" t="s">
        <v>719</v>
      </c>
      <c r="B801" s="491">
        <f t="shared" si="13"/>
        <v>112</v>
      </c>
      <c r="C801" s="426">
        <f t="shared" si="14"/>
        <v>187</v>
      </c>
      <c r="D801" s="489">
        <v>187</v>
      </c>
      <c r="E801" s="490">
        <f t="shared" si="12"/>
        <v>1</v>
      </c>
    </row>
    <row r="802" s="59" customFormat="1" ht="24" customHeight="1" spans="1:5">
      <c r="A802" s="494" t="s">
        <v>720</v>
      </c>
      <c r="B802" s="493">
        <v>112</v>
      </c>
      <c r="C802" s="426">
        <v>187</v>
      </c>
      <c r="D802" s="489">
        <v>187</v>
      </c>
      <c r="E802" s="490">
        <f t="shared" si="12"/>
        <v>1</v>
      </c>
    </row>
    <row r="803" s="59" customFormat="1" ht="24" customHeight="1" spans="1:5">
      <c r="A803" s="497" t="s">
        <v>721</v>
      </c>
      <c r="B803" s="491">
        <f t="shared" si="13"/>
        <v>27</v>
      </c>
      <c r="C803" s="426">
        <f t="shared" si="14"/>
        <v>745</v>
      </c>
      <c r="D803" s="489">
        <v>745</v>
      </c>
      <c r="E803" s="490">
        <f t="shared" si="12"/>
        <v>1</v>
      </c>
    </row>
    <row r="804" s="59" customFormat="1" ht="24" customHeight="1" spans="1:5">
      <c r="A804" s="494" t="s">
        <v>722</v>
      </c>
      <c r="B804" s="493">
        <v>27</v>
      </c>
      <c r="C804" s="426">
        <v>745</v>
      </c>
      <c r="D804" s="489">
        <v>745</v>
      </c>
      <c r="E804" s="490">
        <f t="shared" si="12"/>
        <v>1</v>
      </c>
    </row>
    <row r="805" s="59" customFormat="1" ht="24" customHeight="1" spans="1:5">
      <c r="A805" s="66" t="s">
        <v>723</v>
      </c>
      <c r="B805" s="488">
        <f>B806+B832+B857+B885+B896</f>
        <v>40149</v>
      </c>
      <c r="C805" s="426">
        <f>SUM(C806,C832,C857,C885,C896,C903,C910,C913)</f>
        <v>59245</v>
      </c>
      <c r="D805" s="489">
        <v>58236</v>
      </c>
      <c r="E805" s="490">
        <f t="shared" si="12"/>
        <v>0.982969026922103</v>
      </c>
    </row>
    <row r="806" s="59" customFormat="1" ht="24" customHeight="1" spans="1:5">
      <c r="A806" s="497" t="s">
        <v>724</v>
      </c>
      <c r="B806" s="491">
        <f>SUM(B807:B831)</f>
        <v>10677</v>
      </c>
      <c r="C806" s="426">
        <f>SUM(C807:C831)</f>
        <v>22527</v>
      </c>
      <c r="D806" s="489">
        <v>22033</v>
      </c>
      <c r="E806" s="490">
        <f t="shared" si="12"/>
        <v>0.978070759533005</v>
      </c>
    </row>
    <row r="807" s="59" customFormat="1" ht="24" customHeight="1" spans="1:5">
      <c r="A807" s="494" t="s">
        <v>136</v>
      </c>
      <c r="B807" s="493">
        <v>2057</v>
      </c>
      <c r="C807" s="426">
        <v>2649</v>
      </c>
      <c r="D807" s="489">
        <v>2649</v>
      </c>
      <c r="E807" s="490">
        <f t="shared" si="12"/>
        <v>1</v>
      </c>
    </row>
    <row r="808" s="59" customFormat="1" ht="24" customHeight="1" spans="1:5">
      <c r="A808" s="494" t="s">
        <v>137</v>
      </c>
      <c r="B808" s="493"/>
      <c r="C808" s="426">
        <v>256</v>
      </c>
      <c r="D808" s="489">
        <v>256</v>
      </c>
      <c r="E808" s="490">
        <f t="shared" si="12"/>
        <v>1</v>
      </c>
    </row>
    <row r="809" s="59" customFormat="1" ht="24" customHeight="1" spans="1:5">
      <c r="A809" s="494" t="s">
        <v>126</v>
      </c>
      <c r="B809" s="493"/>
      <c r="C809" s="426">
        <v>0</v>
      </c>
      <c r="D809" s="489"/>
      <c r="E809" s="490">
        <f t="shared" si="12"/>
        <v>0</v>
      </c>
    </row>
    <row r="810" s="59" customFormat="1" ht="24" customHeight="1" spans="1:5">
      <c r="A810" s="494" t="s">
        <v>133</v>
      </c>
      <c r="B810" s="493">
        <v>1250</v>
      </c>
      <c r="C810" s="426">
        <v>745</v>
      </c>
      <c r="D810" s="489">
        <v>745</v>
      </c>
      <c r="E810" s="490">
        <f t="shared" si="12"/>
        <v>1</v>
      </c>
    </row>
    <row r="811" s="59" customFormat="1" ht="24" customHeight="1" spans="1:5">
      <c r="A811" s="494" t="s">
        <v>725</v>
      </c>
      <c r="B811" s="493"/>
      <c r="C811" s="426">
        <v>0</v>
      </c>
      <c r="D811" s="489"/>
      <c r="E811" s="490">
        <f t="shared" si="12"/>
        <v>0</v>
      </c>
    </row>
    <row r="812" s="59" customFormat="1" ht="24" customHeight="1" spans="1:5">
      <c r="A812" s="494" t="s">
        <v>726</v>
      </c>
      <c r="B812" s="493"/>
      <c r="C812" s="426">
        <v>0</v>
      </c>
      <c r="D812" s="489"/>
      <c r="E812" s="490">
        <f t="shared" si="12"/>
        <v>0</v>
      </c>
    </row>
    <row r="813" s="59" customFormat="1" ht="24" customHeight="1" spans="1:5">
      <c r="A813" s="494" t="s">
        <v>727</v>
      </c>
      <c r="B813" s="493">
        <v>260</v>
      </c>
      <c r="C813" s="426">
        <v>219</v>
      </c>
      <c r="D813" s="489">
        <v>219</v>
      </c>
      <c r="E813" s="490">
        <f t="shared" si="12"/>
        <v>1</v>
      </c>
    </row>
    <row r="814" s="59" customFormat="1" ht="24" customHeight="1" spans="1:5">
      <c r="A814" s="494" t="s">
        <v>728</v>
      </c>
      <c r="B814" s="493">
        <v>200</v>
      </c>
      <c r="C814" s="426">
        <v>12</v>
      </c>
      <c r="D814" s="489">
        <v>12</v>
      </c>
      <c r="E814" s="490">
        <f t="shared" si="12"/>
        <v>1</v>
      </c>
    </row>
    <row r="815" s="59" customFormat="1" ht="24" customHeight="1" spans="1:5">
      <c r="A815" s="494" t="s">
        <v>729</v>
      </c>
      <c r="B815" s="493"/>
      <c r="C815" s="426">
        <v>115</v>
      </c>
      <c r="D815" s="489">
        <v>115</v>
      </c>
      <c r="E815" s="490">
        <f t="shared" si="12"/>
        <v>1</v>
      </c>
    </row>
    <row r="816" s="59" customFormat="1" ht="24" customHeight="1" spans="1:5">
      <c r="A816" s="494" t="s">
        <v>730</v>
      </c>
      <c r="B816" s="493"/>
      <c r="C816" s="426">
        <v>0</v>
      </c>
      <c r="D816" s="489"/>
      <c r="E816" s="490">
        <f t="shared" si="12"/>
        <v>0</v>
      </c>
    </row>
    <row r="817" s="59" customFormat="1" ht="24" customHeight="1" spans="1:5">
      <c r="A817" s="494" t="s">
        <v>731</v>
      </c>
      <c r="B817" s="493"/>
      <c r="C817" s="426">
        <v>5</v>
      </c>
      <c r="D817" s="489">
        <v>5</v>
      </c>
      <c r="E817" s="490">
        <f t="shared" si="12"/>
        <v>1</v>
      </c>
    </row>
    <row r="818" s="59" customFormat="1" ht="24" customHeight="1" spans="1:5">
      <c r="A818" s="494" t="s">
        <v>732</v>
      </c>
      <c r="B818" s="493"/>
      <c r="C818" s="426">
        <v>0</v>
      </c>
      <c r="D818" s="489"/>
      <c r="E818" s="490">
        <f t="shared" si="12"/>
        <v>0</v>
      </c>
    </row>
    <row r="819" s="59" customFormat="1" ht="24" customHeight="1" spans="1:5">
      <c r="A819" s="494" t="s">
        <v>733</v>
      </c>
      <c r="B819" s="493">
        <v>20</v>
      </c>
      <c r="C819" s="426">
        <v>801</v>
      </c>
      <c r="D819" s="489">
        <v>801</v>
      </c>
      <c r="E819" s="490">
        <f t="shared" si="12"/>
        <v>1</v>
      </c>
    </row>
    <row r="820" s="59" customFormat="1" ht="24" customHeight="1" spans="1:5">
      <c r="A820" s="494" t="s">
        <v>734</v>
      </c>
      <c r="B820" s="493">
        <v>280</v>
      </c>
      <c r="C820" s="426">
        <v>537</v>
      </c>
      <c r="D820" s="489">
        <v>537</v>
      </c>
      <c r="E820" s="490">
        <f t="shared" si="12"/>
        <v>1</v>
      </c>
    </row>
    <row r="821" s="59" customFormat="1" ht="24" customHeight="1" spans="1:5">
      <c r="A821" s="494" t="s">
        <v>735</v>
      </c>
      <c r="B821" s="493"/>
      <c r="C821" s="426">
        <v>0</v>
      </c>
      <c r="D821" s="489"/>
      <c r="E821" s="490">
        <f t="shared" si="12"/>
        <v>0</v>
      </c>
    </row>
    <row r="822" s="59" customFormat="1" ht="24" customHeight="1" spans="1:5">
      <c r="A822" s="494" t="s">
        <v>736</v>
      </c>
      <c r="B822" s="493">
        <v>1400</v>
      </c>
      <c r="C822" s="426">
        <v>7387</v>
      </c>
      <c r="D822" s="489">
        <v>7080</v>
      </c>
      <c r="E822" s="490">
        <f t="shared" si="12"/>
        <v>0.958440503587383</v>
      </c>
    </row>
    <row r="823" s="59" customFormat="1" ht="24" customHeight="1" spans="1:5">
      <c r="A823" s="494" t="s">
        <v>737</v>
      </c>
      <c r="B823" s="493"/>
      <c r="C823" s="426">
        <v>0</v>
      </c>
      <c r="D823" s="489"/>
      <c r="E823" s="490">
        <f t="shared" si="12"/>
        <v>0</v>
      </c>
    </row>
    <row r="824" s="59" customFormat="1" ht="24" customHeight="1" spans="1:5">
      <c r="A824" s="494" t="s">
        <v>738</v>
      </c>
      <c r="B824" s="493"/>
      <c r="C824" s="426">
        <v>0</v>
      </c>
      <c r="D824" s="489"/>
      <c r="E824" s="490">
        <f t="shared" si="12"/>
        <v>0</v>
      </c>
    </row>
    <row r="825" s="59" customFormat="1" ht="24" customHeight="1" spans="1:5">
      <c r="A825" s="494" t="s">
        <v>739</v>
      </c>
      <c r="B825" s="493"/>
      <c r="C825" s="426">
        <v>4123</v>
      </c>
      <c r="D825" s="489">
        <v>4123</v>
      </c>
      <c r="E825" s="490">
        <f t="shared" si="12"/>
        <v>1</v>
      </c>
    </row>
    <row r="826" s="59" customFormat="1" ht="24" customHeight="1" spans="1:5">
      <c r="A826" s="494" t="s">
        <v>740</v>
      </c>
      <c r="B826" s="493">
        <v>890</v>
      </c>
      <c r="C826" s="426">
        <v>1690</v>
      </c>
      <c r="D826" s="489">
        <v>1690</v>
      </c>
      <c r="E826" s="490">
        <f t="shared" si="12"/>
        <v>1</v>
      </c>
    </row>
    <row r="827" s="59" customFormat="1" ht="24" customHeight="1" spans="1:5">
      <c r="A827" s="494" t="s">
        <v>741</v>
      </c>
      <c r="B827" s="493"/>
      <c r="C827" s="426">
        <v>1229</v>
      </c>
      <c r="D827" s="489">
        <v>1065</v>
      </c>
      <c r="E827" s="490">
        <f t="shared" si="12"/>
        <v>0.866558177379984</v>
      </c>
    </row>
    <row r="828" s="59" customFormat="1" ht="24" customHeight="1" spans="1:5">
      <c r="A828" s="494" t="s">
        <v>742</v>
      </c>
      <c r="B828" s="493"/>
      <c r="C828" s="426">
        <v>10</v>
      </c>
      <c r="D828" s="489">
        <v>10</v>
      </c>
      <c r="E828" s="490">
        <f t="shared" si="12"/>
        <v>1</v>
      </c>
    </row>
    <row r="829" s="59" customFormat="1" ht="24" customHeight="1" spans="1:5">
      <c r="A829" s="494" t="s">
        <v>743</v>
      </c>
      <c r="B829" s="493"/>
      <c r="C829" s="426">
        <v>1</v>
      </c>
      <c r="D829" s="489">
        <v>1</v>
      </c>
      <c r="E829" s="490">
        <f t="shared" si="12"/>
        <v>1</v>
      </c>
    </row>
    <row r="830" s="59" customFormat="1" ht="24" customHeight="1" spans="1:5">
      <c r="A830" s="494" t="s">
        <v>744</v>
      </c>
      <c r="B830" s="493"/>
      <c r="C830" s="426">
        <v>845</v>
      </c>
      <c r="D830" s="489">
        <v>845</v>
      </c>
      <c r="E830" s="490">
        <f t="shared" si="12"/>
        <v>1</v>
      </c>
    </row>
    <row r="831" s="59" customFormat="1" ht="24" customHeight="1" spans="1:5">
      <c r="A831" s="494" t="s">
        <v>745</v>
      </c>
      <c r="B831" s="493">
        <v>4320</v>
      </c>
      <c r="C831" s="426">
        <v>1903</v>
      </c>
      <c r="D831" s="489">
        <v>1880</v>
      </c>
      <c r="E831" s="490">
        <f t="shared" si="12"/>
        <v>0.987913820283763</v>
      </c>
    </row>
    <row r="832" s="59" customFormat="1" ht="24" customHeight="1" spans="1:5">
      <c r="A832" s="497" t="s">
        <v>746</v>
      </c>
      <c r="B832" s="491">
        <f>SUM(B833:B856)</f>
        <v>3297</v>
      </c>
      <c r="C832" s="426">
        <f>SUM(C833:C856)</f>
        <v>2959</v>
      </c>
      <c r="D832" s="489">
        <v>2959</v>
      </c>
      <c r="E832" s="490">
        <f t="shared" si="12"/>
        <v>1</v>
      </c>
    </row>
    <row r="833" s="59" customFormat="1" ht="24" customHeight="1" spans="1:5">
      <c r="A833" s="494" t="s">
        <v>136</v>
      </c>
      <c r="B833" s="493">
        <v>802</v>
      </c>
      <c r="C833" s="426">
        <v>0</v>
      </c>
      <c r="D833" s="489"/>
      <c r="E833" s="490">
        <f t="shared" si="12"/>
        <v>0</v>
      </c>
    </row>
    <row r="834" s="59" customFormat="1" ht="24" customHeight="1" spans="1:5">
      <c r="A834" s="494" t="s">
        <v>137</v>
      </c>
      <c r="B834" s="493"/>
      <c r="C834" s="426">
        <v>371</v>
      </c>
      <c r="D834" s="489">
        <v>371</v>
      </c>
      <c r="E834" s="490">
        <f t="shared" si="12"/>
        <v>1</v>
      </c>
    </row>
    <row r="835" s="59" customFormat="1" ht="24" customHeight="1" spans="1:5">
      <c r="A835" s="494" t="s">
        <v>126</v>
      </c>
      <c r="B835" s="493"/>
      <c r="C835" s="426">
        <v>0</v>
      </c>
      <c r="D835" s="489"/>
      <c r="E835" s="490">
        <f t="shared" si="12"/>
        <v>0</v>
      </c>
    </row>
    <row r="836" s="59" customFormat="1" ht="24" customHeight="1" spans="1:5">
      <c r="A836" s="494" t="s">
        <v>747</v>
      </c>
      <c r="B836" s="493">
        <v>826</v>
      </c>
      <c r="C836" s="426">
        <v>925</v>
      </c>
      <c r="D836" s="489">
        <v>925</v>
      </c>
      <c r="E836" s="490">
        <f t="shared" si="12"/>
        <v>1</v>
      </c>
    </row>
    <row r="837" s="59" customFormat="1" ht="24" customHeight="1" spans="1:5">
      <c r="A837" s="494" t="s">
        <v>748</v>
      </c>
      <c r="B837" s="493">
        <v>268</v>
      </c>
      <c r="C837" s="426">
        <v>44</v>
      </c>
      <c r="D837" s="489">
        <v>44</v>
      </c>
      <c r="E837" s="490">
        <f t="shared" si="12"/>
        <v>1</v>
      </c>
    </row>
    <row r="838" s="59" customFormat="1" ht="24" customHeight="1" spans="1:5">
      <c r="A838" s="494" t="s">
        <v>749</v>
      </c>
      <c r="B838" s="488"/>
      <c r="C838" s="426">
        <v>0</v>
      </c>
      <c r="D838" s="489"/>
      <c r="E838" s="490">
        <f t="shared" ref="E838:E901" si="15">IFERROR(D838/C838,0)</f>
        <v>0</v>
      </c>
    </row>
    <row r="839" s="59" customFormat="1" ht="24" customHeight="1" spans="1:5">
      <c r="A839" s="494" t="s">
        <v>750</v>
      </c>
      <c r="B839" s="488"/>
      <c r="C839" s="426">
        <v>0</v>
      </c>
      <c r="D839" s="489"/>
      <c r="E839" s="490">
        <f t="shared" si="15"/>
        <v>0</v>
      </c>
    </row>
    <row r="840" s="59" customFormat="1" ht="24" customHeight="1" spans="1:5">
      <c r="A840" s="494" t="s">
        <v>751</v>
      </c>
      <c r="B840" s="488"/>
      <c r="C840" s="426">
        <v>431</v>
      </c>
      <c r="D840" s="489">
        <v>431</v>
      </c>
      <c r="E840" s="490">
        <f t="shared" si="15"/>
        <v>1</v>
      </c>
    </row>
    <row r="841" s="59" customFormat="1" ht="24" customHeight="1" spans="1:5">
      <c r="A841" s="494" t="s">
        <v>752</v>
      </c>
      <c r="B841" s="488"/>
      <c r="C841" s="426">
        <v>0</v>
      </c>
      <c r="D841" s="489"/>
      <c r="E841" s="490">
        <f t="shared" si="15"/>
        <v>0</v>
      </c>
    </row>
    <row r="842" s="59" customFormat="1" ht="24" customHeight="1" spans="1:5">
      <c r="A842" s="494" t="s">
        <v>753</v>
      </c>
      <c r="B842" s="488"/>
      <c r="C842" s="426">
        <v>0</v>
      </c>
      <c r="D842" s="489"/>
      <c r="E842" s="490">
        <f t="shared" si="15"/>
        <v>0</v>
      </c>
    </row>
    <row r="843" s="59" customFormat="1" ht="24" customHeight="1" spans="1:5">
      <c r="A843" s="494" t="s">
        <v>754</v>
      </c>
      <c r="B843" s="488"/>
      <c r="C843" s="426">
        <v>0</v>
      </c>
      <c r="D843" s="489"/>
      <c r="E843" s="490">
        <f t="shared" si="15"/>
        <v>0</v>
      </c>
    </row>
    <row r="844" s="59" customFormat="1" ht="24" customHeight="1" spans="1:5">
      <c r="A844" s="494" t="s">
        <v>755</v>
      </c>
      <c r="B844" s="493">
        <v>81</v>
      </c>
      <c r="C844" s="426">
        <v>0</v>
      </c>
      <c r="D844" s="489"/>
      <c r="E844" s="490">
        <f t="shared" si="15"/>
        <v>0</v>
      </c>
    </row>
    <row r="845" s="59" customFormat="1" ht="24" customHeight="1" spans="1:5">
      <c r="A845" s="494" t="s">
        <v>756</v>
      </c>
      <c r="B845" s="493"/>
      <c r="C845" s="426">
        <v>0</v>
      </c>
      <c r="D845" s="489"/>
      <c r="E845" s="490">
        <f t="shared" si="15"/>
        <v>0</v>
      </c>
    </row>
    <row r="846" s="59" customFormat="1" ht="24" customHeight="1" spans="1:5">
      <c r="A846" s="494" t="s">
        <v>757</v>
      </c>
      <c r="B846" s="493"/>
      <c r="C846" s="426">
        <v>0</v>
      </c>
      <c r="D846" s="489"/>
      <c r="E846" s="490">
        <f t="shared" si="15"/>
        <v>0</v>
      </c>
    </row>
    <row r="847" s="59" customFormat="1" ht="24" customHeight="1" spans="1:5">
      <c r="A847" s="494" t="s">
        <v>758</v>
      </c>
      <c r="B847" s="493"/>
      <c r="C847" s="426">
        <v>0</v>
      </c>
      <c r="D847" s="489"/>
      <c r="E847" s="490">
        <f t="shared" si="15"/>
        <v>0</v>
      </c>
    </row>
    <row r="848" s="59" customFormat="1" ht="24" customHeight="1" spans="1:5">
      <c r="A848" s="494" t="s">
        <v>759</v>
      </c>
      <c r="B848" s="493"/>
      <c r="C848" s="426">
        <v>8</v>
      </c>
      <c r="D848" s="489">
        <v>8</v>
      </c>
      <c r="E848" s="490">
        <f t="shared" si="15"/>
        <v>1</v>
      </c>
    </row>
    <row r="849" s="59" customFormat="1" ht="24" customHeight="1" spans="1:5">
      <c r="A849" s="494" t="s">
        <v>760</v>
      </c>
      <c r="B849" s="493"/>
      <c r="C849" s="426">
        <v>0</v>
      </c>
      <c r="D849" s="489"/>
      <c r="E849" s="490">
        <f t="shared" si="15"/>
        <v>0</v>
      </c>
    </row>
    <row r="850" s="59" customFormat="1" ht="24" customHeight="1" spans="1:5">
      <c r="A850" s="494" t="s">
        <v>761</v>
      </c>
      <c r="B850" s="493"/>
      <c r="C850" s="426">
        <v>0</v>
      </c>
      <c r="D850" s="489"/>
      <c r="E850" s="490">
        <f t="shared" si="15"/>
        <v>0</v>
      </c>
    </row>
    <row r="851" s="59" customFormat="1" ht="24" customHeight="1" spans="1:5">
      <c r="A851" s="494" t="s">
        <v>762</v>
      </c>
      <c r="B851" s="493" t="s">
        <v>763</v>
      </c>
      <c r="C851" s="426">
        <v>0</v>
      </c>
      <c r="D851" s="489"/>
      <c r="E851" s="490">
        <f t="shared" si="15"/>
        <v>0</v>
      </c>
    </row>
    <row r="852" s="59" customFormat="1" ht="24" customHeight="1" spans="1:5">
      <c r="A852" s="494" t="s">
        <v>764</v>
      </c>
      <c r="B852" s="493">
        <v>1320</v>
      </c>
      <c r="C852" s="426">
        <v>1099</v>
      </c>
      <c r="D852" s="489">
        <v>1099</v>
      </c>
      <c r="E852" s="490">
        <f t="shared" si="15"/>
        <v>1</v>
      </c>
    </row>
    <row r="853" s="59" customFormat="1" ht="24" customHeight="1" spans="1:5">
      <c r="A853" s="494" t="s">
        <v>765</v>
      </c>
      <c r="B853" s="493"/>
      <c r="C853" s="426">
        <v>0</v>
      </c>
      <c r="D853" s="489"/>
      <c r="E853" s="490">
        <f t="shared" si="15"/>
        <v>0</v>
      </c>
    </row>
    <row r="854" s="59" customFormat="1" ht="24" customHeight="1" spans="1:5">
      <c r="A854" s="494" t="s">
        <v>766</v>
      </c>
      <c r="B854" s="493"/>
      <c r="C854" s="426">
        <v>0</v>
      </c>
      <c r="D854" s="489"/>
      <c r="E854" s="490">
        <f t="shared" si="15"/>
        <v>0</v>
      </c>
    </row>
    <row r="855" s="59" customFormat="1" ht="24" customHeight="1" spans="1:5">
      <c r="A855" s="494" t="s">
        <v>731</v>
      </c>
      <c r="B855" s="493"/>
      <c r="C855" s="426">
        <v>0</v>
      </c>
      <c r="D855" s="489"/>
      <c r="E855" s="490">
        <f t="shared" si="15"/>
        <v>0</v>
      </c>
    </row>
    <row r="856" s="59" customFormat="1" ht="24" customHeight="1" spans="1:5">
      <c r="A856" s="494" t="s">
        <v>767</v>
      </c>
      <c r="B856" s="493"/>
      <c r="C856" s="426">
        <v>81</v>
      </c>
      <c r="D856" s="489">
        <v>81</v>
      </c>
      <c r="E856" s="490">
        <f t="shared" si="15"/>
        <v>1</v>
      </c>
    </row>
    <row r="857" s="59" customFormat="1" ht="24" customHeight="1" spans="1:5">
      <c r="A857" s="497" t="s">
        <v>768</v>
      </c>
      <c r="B857" s="491">
        <f>SUM(B858:B884)</f>
        <v>5611</v>
      </c>
      <c r="C857" s="426">
        <f>SUM(C858:C884)</f>
        <v>14036</v>
      </c>
      <c r="D857" s="489">
        <v>14036</v>
      </c>
      <c r="E857" s="490">
        <f t="shared" si="15"/>
        <v>1</v>
      </c>
    </row>
    <row r="858" s="59" customFormat="1" ht="24" customHeight="1" spans="1:5">
      <c r="A858" s="494" t="s">
        <v>136</v>
      </c>
      <c r="B858" s="493">
        <v>1005</v>
      </c>
      <c r="C858" s="426">
        <v>1091</v>
      </c>
      <c r="D858" s="489">
        <v>1091</v>
      </c>
      <c r="E858" s="490">
        <f t="shared" si="15"/>
        <v>1</v>
      </c>
    </row>
    <row r="859" s="59" customFormat="1" ht="24" customHeight="1" spans="1:5">
      <c r="A859" s="494" t="s">
        <v>137</v>
      </c>
      <c r="B859" s="493">
        <v>6</v>
      </c>
      <c r="C859" s="426">
        <v>13</v>
      </c>
      <c r="D859" s="489">
        <v>13</v>
      </c>
      <c r="E859" s="490">
        <f t="shared" si="15"/>
        <v>1</v>
      </c>
    </row>
    <row r="860" s="59" customFormat="1" ht="24" customHeight="1" spans="1:5">
      <c r="A860" s="494" t="s">
        <v>126</v>
      </c>
      <c r="B860" s="493"/>
      <c r="C860" s="426">
        <v>0</v>
      </c>
      <c r="D860" s="489"/>
      <c r="E860" s="490">
        <f t="shared" si="15"/>
        <v>0</v>
      </c>
    </row>
    <row r="861" s="59" customFormat="1" ht="24" customHeight="1" spans="1:5">
      <c r="A861" s="494" t="s">
        <v>769</v>
      </c>
      <c r="B861" s="493"/>
      <c r="C861" s="426">
        <v>130</v>
      </c>
      <c r="D861" s="489">
        <v>130</v>
      </c>
      <c r="E861" s="490">
        <f t="shared" si="15"/>
        <v>1</v>
      </c>
    </row>
    <row r="862" s="59" customFormat="1" ht="24" customHeight="1" spans="1:5">
      <c r="A862" s="494" t="s">
        <v>770</v>
      </c>
      <c r="B862" s="493"/>
      <c r="C862" s="426">
        <v>7000</v>
      </c>
      <c r="D862" s="489">
        <v>7000</v>
      </c>
      <c r="E862" s="490">
        <f t="shared" si="15"/>
        <v>1</v>
      </c>
    </row>
    <row r="863" s="59" customFormat="1" ht="24" customHeight="1" spans="1:5">
      <c r="A863" s="494" t="s">
        <v>771</v>
      </c>
      <c r="B863" s="493"/>
      <c r="C863" s="426">
        <v>0</v>
      </c>
      <c r="D863" s="489"/>
      <c r="E863" s="490">
        <f t="shared" si="15"/>
        <v>0</v>
      </c>
    </row>
    <row r="864" s="59" customFormat="1" ht="24" customHeight="1" spans="1:5">
      <c r="A864" s="494" t="s">
        <v>772</v>
      </c>
      <c r="B864" s="493"/>
      <c r="C864" s="426">
        <v>0</v>
      </c>
      <c r="D864" s="489"/>
      <c r="E864" s="490">
        <f t="shared" si="15"/>
        <v>0</v>
      </c>
    </row>
    <row r="865" s="59" customFormat="1" ht="24" customHeight="1" spans="1:5">
      <c r="A865" s="494" t="s">
        <v>773</v>
      </c>
      <c r="B865" s="493">
        <v>1000</v>
      </c>
      <c r="C865" s="426">
        <v>0</v>
      </c>
      <c r="D865" s="489"/>
      <c r="E865" s="490">
        <f t="shared" si="15"/>
        <v>0</v>
      </c>
    </row>
    <row r="866" s="59" customFormat="1" ht="24" customHeight="1" spans="1:5">
      <c r="A866" s="494" t="s">
        <v>774</v>
      </c>
      <c r="B866" s="493"/>
      <c r="C866" s="426">
        <v>40</v>
      </c>
      <c r="D866" s="489">
        <v>40</v>
      </c>
      <c r="E866" s="490">
        <f t="shared" si="15"/>
        <v>1</v>
      </c>
    </row>
    <row r="867" s="59" customFormat="1" ht="24" customHeight="1" spans="1:5">
      <c r="A867" s="494" t="s">
        <v>775</v>
      </c>
      <c r="B867" s="493"/>
      <c r="C867" s="426">
        <v>3405</v>
      </c>
      <c r="D867" s="489">
        <v>3405</v>
      </c>
      <c r="E867" s="490">
        <f t="shared" si="15"/>
        <v>1</v>
      </c>
    </row>
    <row r="868" s="59" customFormat="1" ht="24" customHeight="1" spans="1:5">
      <c r="A868" s="494" t="s">
        <v>776</v>
      </c>
      <c r="B868" s="493"/>
      <c r="C868" s="426">
        <v>25</v>
      </c>
      <c r="D868" s="489">
        <v>25</v>
      </c>
      <c r="E868" s="490">
        <f t="shared" si="15"/>
        <v>1</v>
      </c>
    </row>
    <row r="869" s="59" customFormat="1" ht="24" customHeight="1" spans="1:5">
      <c r="A869" s="494" t="s">
        <v>777</v>
      </c>
      <c r="B869" s="493"/>
      <c r="C869" s="426">
        <v>0</v>
      </c>
      <c r="D869" s="489"/>
      <c r="E869" s="490">
        <f t="shared" si="15"/>
        <v>0</v>
      </c>
    </row>
    <row r="870" s="59" customFormat="1" ht="24" customHeight="1" spans="1:5">
      <c r="A870" s="494" t="s">
        <v>778</v>
      </c>
      <c r="B870" s="493"/>
      <c r="C870" s="426">
        <v>0</v>
      </c>
      <c r="D870" s="489"/>
      <c r="E870" s="490">
        <f t="shared" si="15"/>
        <v>0</v>
      </c>
    </row>
    <row r="871" s="59" customFormat="1" ht="24" customHeight="1" spans="1:5">
      <c r="A871" s="494" t="s">
        <v>779</v>
      </c>
      <c r="B871" s="493"/>
      <c r="C871" s="426">
        <v>229</v>
      </c>
      <c r="D871" s="489">
        <v>229</v>
      </c>
      <c r="E871" s="490">
        <f t="shared" si="15"/>
        <v>1</v>
      </c>
    </row>
    <row r="872" s="59" customFormat="1" ht="24" customHeight="1" spans="1:5">
      <c r="A872" s="494" t="s">
        <v>780</v>
      </c>
      <c r="B872" s="493"/>
      <c r="C872" s="426">
        <v>0</v>
      </c>
      <c r="D872" s="489"/>
      <c r="E872" s="490">
        <f t="shared" si="15"/>
        <v>0</v>
      </c>
    </row>
    <row r="873" s="59" customFormat="1" ht="24" customHeight="1" spans="1:5">
      <c r="A873" s="494" t="s">
        <v>781</v>
      </c>
      <c r="B873" s="493"/>
      <c r="C873" s="426">
        <v>171</v>
      </c>
      <c r="D873" s="489">
        <v>171</v>
      </c>
      <c r="E873" s="490">
        <f t="shared" si="15"/>
        <v>1</v>
      </c>
    </row>
    <row r="874" s="59" customFormat="1" ht="24" customHeight="1" spans="1:5">
      <c r="A874" s="494" t="s">
        <v>782</v>
      </c>
      <c r="B874" s="493"/>
      <c r="C874" s="426">
        <v>0</v>
      </c>
      <c r="D874" s="489"/>
      <c r="E874" s="490">
        <f t="shared" si="15"/>
        <v>0</v>
      </c>
    </row>
    <row r="875" s="59" customFormat="1" ht="24" customHeight="1" spans="1:5">
      <c r="A875" s="494" t="s">
        <v>783</v>
      </c>
      <c r="B875" s="493"/>
      <c r="C875" s="426">
        <v>0</v>
      </c>
      <c r="D875" s="489"/>
      <c r="E875" s="490">
        <f t="shared" si="15"/>
        <v>0</v>
      </c>
    </row>
    <row r="876" s="59" customFormat="1" ht="24" customHeight="1" spans="1:5">
      <c r="A876" s="494" t="s">
        <v>784</v>
      </c>
      <c r="B876" s="493"/>
      <c r="C876" s="426">
        <v>0</v>
      </c>
      <c r="D876" s="489"/>
      <c r="E876" s="490">
        <f t="shared" si="15"/>
        <v>0</v>
      </c>
    </row>
    <row r="877" s="59" customFormat="1" ht="24" customHeight="1" spans="1:5">
      <c r="A877" s="494" t="s">
        <v>785</v>
      </c>
      <c r="B877" s="493"/>
      <c r="C877" s="426">
        <v>376</v>
      </c>
      <c r="D877" s="489">
        <v>376</v>
      </c>
      <c r="E877" s="490">
        <f t="shared" si="15"/>
        <v>1</v>
      </c>
    </row>
    <row r="878" s="59" customFormat="1" ht="24" customHeight="1" spans="1:5">
      <c r="A878" s="494" t="s">
        <v>786</v>
      </c>
      <c r="B878" s="493"/>
      <c r="C878" s="426">
        <v>0</v>
      </c>
      <c r="D878" s="489"/>
      <c r="E878" s="490">
        <f t="shared" si="15"/>
        <v>0</v>
      </c>
    </row>
    <row r="879" s="59" customFormat="1" ht="24" customHeight="1" spans="1:5">
      <c r="A879" s="494" t="s">
        <v>759</v>
      </c>
      <c r="B879" s="493"/>
      <c r="C879" s="426">
        <v>42</v>
      </c>
      <c r="D879" s="489">
        <v>42</v>
      </c>
      <c r="E879" s="490">
        <f t="shared" si="15"/>
        <v>1</v>
      </c>
    </row>
    <row r="880" s="59" customFormat="1" ht="24" customHeight="1" spans="1:5">
      <c r="A880" s="494" t="s">
        <v>787</v>
      </c>
      <c r="B880" s="493"/>
      <c r="C880" s="426">
        <v>0</v>
      </c>
      <c r="D880" s="489">
        <v>0</v>
      </c>
      <c r="E880" s="490">
        <f t="shared" si="15"/>
        <v>0</v>
      </c>
    </row>
    <row r="881" s="59" customFormat="1" ht="24" customHeight="1" spans="1:5">
      <c r="A881" s="494" t="s">
        <v>788</v>
      </c>
      <c r="B881" s="493"/>
      <c r="C881" s="426">
        <v>1501</v>
      </c>
      <c r="D881" s="489">
        <v>1501</v>
      </c>
      <c r="E881" s="490">
        <f t="shared" si="15"/>
        <v>1</v>
      </c>
    </row>
    <row r="882" s="59" customFormat="1" ht="24" customHeight="1" spans="1:5">
      <c r="A882" s="494" t="s">
        <v>789</v>
      </c>
      <c r="B882" s="493"/>
      <c r="C882" s="426">
        <v>0</v>
      </c>
      <c r="D882" s="489"/>
      <c r="E882" s="490">
        <f t="shared" si="15"/>
        <v>0</v>
      </c>
    </row>
    <row r="883" s="59" customFormat="1" ht="24" customHeight="1" spans="1:5">
      <c r="A883" s="494" t="s">
        <v>790</v>
      </c>
      <c r="B883" s="493"/>
      <c r="C883" s="426">
        <v>0</v>
      </c>
      <c r="D883" s="489"/>
      <c r="E883" s="490">
        <f t="shared" si="15"/>
        <v>0</v>
      </c>
    </row>
    <row r="884" s="59" customFormat="1" ht="24" customHeight="1" spans="1:5">
      <c r="A884" s="494" t="s">
        <v>791</v>
      </c>
      <c r="B884" s="493">
        <v>3600</v>
      </c>
      <c r="C884" s="426">
        <v>13</v>
      </c>
      <c r="D884" s="489">
        <v>13</v>
      </c>
      <c r="E884" s="490">
        <f t="shared" si="15"/>
        <v>1</v>
      </c>
    </row>
    <row r="885" s="59" customFormat="1" ht="24" customHeight="1" spans="1:5">
      <c r="A885" s="497" t="s">
        <v>792</v>
      </c>
      <c r="B885" s="491">
        <f>SUM(B886:B895)</f>
        <v>13901</v>
      </c>
      <c r="C885" s="426">
        <f>SUM(C886:C895)</f>
        <v>7625</v>
      </c>
      <c r="D885" s="489">
        <v>7625</v>
      </c>
      <c r="E885" s="490">
        <f t="shared" si="15"/>
        <v>1</v>
      </c>
    </row>
    <row r="886" s="59" customFormat="1" ht="24" customHeight="1" spans="1:5">
      <c r="A886" s="494" t="s">
        <v>136</v>
      </c>
      <c r="B886" s="493">
        <v>139</v>
      </c>
      <c r="C886" s="426">
        <v>225</v>
      </c>
      <c r="D886" s="489">
        <v>225</v>
      </c>
      <c r="E886" s="490">
        <f t="shared" si="15"/>
        <v>1</v>
      </c>
    </row>
    <row r="887" s="59" customFormat="1" ht="24" customHeight="1" spans="1:5">
      <c r="A887" s="494" t="s">
        <v>137</v>
      </c>
      <c r="B887" s="493"/>
      <c r="C887" s="426">
        <v>90</v>
      </c>
      <c r="D887" s="489">
        <v>90</v>
      </c>
      <c r="E887" s="490">
        <f t="shared" si="15"/>
        <v>1</v>
      </c>
    </row>
    <row r="888" s="59" customFormat="1" ht="24" customHeight="1" spans="1:5">
      <c r="A888" s="494" t="s">
        <v>126</v>
      </c>
      <c r="B888" s="493"/>
      <c r="C888" s="426">
        <v>0</v>
      </c>
      <c r="D888" s="489"/>
      <c r="E888" s="490">
        <f t="shared" si="15"/>
        <v>0</v>
      </c>
    </row>
    <row r="889" s="59" customFormat="1" ht="24" customHeight="1" spans="1:5">
      <c r="A889" s="494" t="s">
        <v>793</v>
      </c>
      <c r="B889" s="493">
        <v>4418</v>
      </c>
      <c r="C889" s="426">
        <v>3795</v>
      </c>
      <c r="D889" s="489">
        <v>3795</v>
      </c>
      <c r="E889" s="490">
        <f t="shared" si="15"/>
        <v>1</v>
      </c>
    </row>
    <row r="890" s="59" customFormat="1" ht="24" customHeight="1" spans="1:5">
      <c r="A890" s="494" t="s">
        <v>794</v>
      </c>
      <c r="B890" s="493">
        <v>100</v>
      </c>
      <c r="C890" s="426">
        <v>1572</v>
      </c>
      <c r="D890" s="489">
        <v>1572</v>
      </c>
      <c r="E890" s="490">
        <f t="shared" si="15"/>
        <v>1</v>
      </c>
    </row>
    <row r="891" s="59" customFormat="1" ht="24" customHeight="1" spans="1:5">
      <c r="A891" s="494" t="s">
        <v>795</v>
      </c>
      <c r="B891" s="493">
        <v>5540</v>
      </c>
      <c r="C891" s="426">
        <v>225</v>
      </c>
      <c r="D891" s="489">
        <v>225</v>
      </c>
      <c r="E891" s="490">
        <f t="shared" si="15"/>
        <v>1</v>
      </c>
    </row>
    <row r="892" s="59" customFormat="1" ht="24" customHeight="1" spans="1:5">
      <c r="A892" s="494" t="s">
        <v>796</v>
      </c>
      <c r="B892" s="493">
        <v>1200</v>
      </c>
      <c r="C892" s="426">
        <v>854</v>
      </c>
      <c r="D892" s="489">
        <v>854</v>
      </c>
      <c r="E892" s="490">
        <f t="shared" si="15"/>
        <v>1</v>
      </c>
    </row>
    <row r="893" s="59" customFormat="1" ht="24" customHeight="1" spans="1:5">
      <c r="A893" s="494" t="s">
        <v>797</v>
      </c>
      <c r="B893" s="493"/>
      <c r="C893" s="426">
        <v>0</v>
      </c>
      <c r="D893" s="489"/>
      <c r="E893" s="490">
        <f t="shared" si="15"/>
        <v>0</v>
      </c>
    </row>
    <row r="894" s="59" customFormat="1" ht="24" customHeight="1" spans="1:5">
      <c r="A894" s="494" t="s">
        <v>798</v>
      </c>
      <c r="B894" s="493">
        <v>4</v>
      </c>
      <c r="C894" s="426">
        <v>0</v>
      </c>
      <c r="D894" s="489"/>
      <c r="E894" s="490">
        <f t="shared" si="15"/>
        <v>0</v>
      </c>
    </row>
    <row r="895" s="59" customFormat="1" ht="24" customHeight="1" spans="1:5">
      <c r="A895" s="494" t="s">
        <v>799</v>
      </c>
      <c r="B895" s="493">
        <v>2500</v>
      </c>
      <c r="C895" s="426">
        <v>864</v>
      </c>
      <c r="D895" s="489">
        <v>864</v>
      </c>
      <c r="E895" s="490">
        <f t="shared" si="15"/>
        <v>1</v>
      </c>
    </row>
    <row r="896" s="59" customFormat="1" ht="24" customHeight="1" spans="1:5">
      <c r="A896" s="497" t="s">
        <v>800</v>
      </c>
      <c r="B896" s="491">
        <f>SUM(B897:B902)</f>
        <v>6663</v>
      </c>
      <c r="C896" s="426">
        <f>SUM(C897:C902)</f>
        <v>9926</v>
      </c>
      <c r="D896" s="489">
        <v>9711</v>
      </c>
      <c r="E896" s="490">
        <f t="shared" si="15"/>
        <v>0.978339713882732</v>
      </c>
    </row>
    <row r="897" s="59" customFormat="1" ht="24" customHeight="1" spans="1:5">
      <c r="A897" s="494" t="s">
        <v>801</v>
      </c>
      <c r="B897" s="493"/>
      <c r="C897" s="426">
        <v>1605</v>
      </c>
      <c r="D897" s="489">
        <v>1390</v>
      </c>
      <c r="E897" s="490">
        <f t="shared" si="15"/>
        <v>0.866043613707165</v>
      </c>
    </row>
    <row r="898" s="59" customFormat="1" ht="24" customHeight="1" spans="1:5">
      <c r="A898" s="494" t="s">
        <v>802</v>
      </c>
      <c r="B898" s="493"/>
      <c r="C898" s="426">
        <v>0</v>
      </c>
      <c r="D898" s="489"/>
      <c r="E898" s="490">
        <f t="shared" si="15"/>
        <v>0</v>
      </c>
    </row>
    <row r="899" s="59" customFormat="1" ht="24" customHeight="1" spans="1:5">
      <c r="A899" s="494" t="s">
        <v>803</v>
      </c>
      <c r="B899" s="493">
        <v>6663</v>
      </c>
      <c r="C899" s="426">
        <v>6491</v>
      </c>
      <c r="D899" s="489">
        <v>6491</v>
      </c>
      <c r="E899" s="490">
        <f t="shared" si="15"/>
        <v>1</v>
      </c>
    </row>
    <row r="900" s="59" customFormat="1" ht="24" customHeight="1" spans="1:5">
      <c r="A900" s="494" t="s">
        <v>804</v>
      </c>
      <c r="B900" s="493"/>
      <c r="C900" s="426">
        <v>600</v>
      </c>
      <c r="D900" s="489">
        <v>600</v>
      </c>
      <c r="E900" s="490">
        <f t="shared" si="15"/>
        <v>1</v>
      </c>
    </row>
    <row r="901" s="59" customFormat="1" ht="24" customHeight="1" spans="1:5">
      <c r="A901" s="494" t="s">
        <v>805</v>
      </c>
      <c r="B901" s="493"/>
      <c r="C901" s="426">
        <v>0</v>
      </c>
      <c r="D901" s="489"/>
      <c r="E901" s="490">
        <f t="shared" si="15"/>
        <v>0</v>
      </c>
    </row>
    <row r="902" s="59" customFormat="1" ht="24" customHeight="1" spans="1:5">
      <c r="A902" s="494" t="s">
        <v>806</v>
      </c>
      <c r="B902" s="493"/>
      <c r="C902" s="426">
        <v>1230</v>
      </c>
      <c r="D902" s="489">
        <v>1230</v>
      </c>
      <c r="E902" s="490">
        <f t="shared" ref="E902:E965" si="16">IFERROR(D902/C902,0)</f>
        <v>1</v>
      </c>
    </row>
    <row r="903" s="59" customFormat="1" ht="24" customHeight="1" spans="1:5">
      <c r="A903" s="497" t="s">
        <v>807</v>
      </c>
      <c r="B903" s="488"/>
      <c r="C903" s="426">
        <f>SUM(C904:C909)</f>
        <v>194</v>
      </c>
      <c r="D903" s="489">
        <v>108</v>
      </c>
      <c r="E903" s="490">
        <f t="shared" si="16"/>
        <v>0.556701030927835</v>
      </c>
    </row>
    <row r="904" s="59" customFormat="1" ht="24" customHeight="1" spans="1:5">
      <c r="A904" s="494" t="s">
        <v>808</v>
      </c>
      <c r="B904" s="488"/>
      <c r="C904" s="426">
        <v>0</v>
      </c>
      <c r="D904" s="489"/>
      <c r="E904" s="490">
        <f t="shared" si="16"/>
        <v>0</v>
      </c>
    </row>
    <row r="905" s="59" customFormat="1" ht="24" customHeight="1" spans="1:5">
      <c r="A905" s="494" t="s">
        <v>809</v>
      </c>
      <c r="B905" s="488"/>
      <c r="C905" s="426">
        <v>0</v>
      </c>
      <c r="D905" s="489"/>
      <c r="E905" s="490">
        <f t="shared" si="16"/>
        <v>0</v>
      </c>
    </row>
    <row r="906" s="59" customFormat="1" ht="24" customHeight="1" spans="1:5">
      <c r="A906" s="494" t="s">
        <v>810</v>
      </c>
      <c r="B906" s="488"/>
      <c r="C906" s="426">
        <v>0</v>
      </c>
      <c r="D906" s="489"/>
      <c r="E906" s="490">
        <f t="shared" si="16"/>
        <v>0</v>
      </c>
    </row>
    <row r="907" s="59" customFormat="1" ht="24" customHeight="1" spans="1:5">
      <c r="A907" s="494" t="s">
        <v>811</v>
      </c>
      <c r="B907" s="488"/>
      <c r="C907" s="426">
        <v>166</v>
      </c>
      <c r="D907" s="489">
        <v>80</v>
      </c>
      <c r="E907" s="490">
        <f t="shared" si="16"/>
        <v>0.481927710843373</v>
      </c>
    </row>
    <row r="908" s="59" customFormat="1" ht="24" customHeight="1" spans="1:5">
      <c r="A908" s="494" t="s">
        <v>812</v>
      </c>
      <c r="B908" s="488"/>
      <c r="C908" s="426">
        <v>0</v>
      </c>
      <c r="D908" s="489"/>
      <c r="E908" s="490">
        <f t="shared" si="16"/>
        <v>0</v>
      </c>
    </row>
    <row r="909" s="59" customFormat="1" ht="24" customHeight="1" spans="1:5">
      <c r="A909" s="494" t="s">
        <v>813</v>
      </c>
      <c r="B909" s="488"/>
      <c r="C909" s="426">
        <v>28</v>
      </c>
      <c r="D909" s="489">
        <v>28</v>
      </c>
      <c r="E909" s="490">
        <f t="shared" si="16"/>
        <v>1</v>
      </c>
    </row>
    <row r="910" s="59" customFormat="1" ht="24" customHeight="1" spans="1:5">
      <c r="A910" s="497" t="s">
        <v>814</v>
      </c>
      <c r="B910" s="488"/>
      <c r="C910" s="426">
        <f>SUM(C911:C912)</f>
        <v>341</v>
      </c>
      <c r="D910" s="489">
        <v>341</v>
      </c>
      <c r="E910" s="490">
        <f t="shared" si="16"/>
        <v>1</v>
      </c>
    </row>
    <row r="911" s="59" customFormat="1" ht="24" customHeight="1" spans="1:5">
      <c r="A911" s="494" t="s">
        <v>815</v>
      </c>
      <c r="B911" s="488"/>
      <c r="C911" s="426">
        <v>0</v>
      </c>
      <c r="D911" s="489"/>
      <c r="E911" s="490">
        <f t="shared" si="16"/>
        <v>0</v>
      </c>
    </row>
    <row r="912" s="59" customFormat="1" ht="24" customHeight="1" spans="1:5">
      <c r="A912" s="494" t="s">
        <v>816</v>
      </c>
      <c r="B912" s="488"/>
      <c r="C912" s="426">
        <v>341</v>
      </c>
      <c r="D912" s="489">
        <v>341</v>
      </c>
      <c r="E912" s="490">
        <f t="shared" si="16"/>
        <v>1</v>
      </c>
    </row>
    <row r="913" s="59" customFormat="1" ht="24" customHeight="1" spans="1:5">
      <c r="A913" s="497" t="s">
        <v>817</v>
      </c>
      <c r="B913" s="488"/>
      <c r="C913" s="426">
        <f>C914+C915</f>
        <v>1637</v>
      </c>
      <c r="D913" s="489">
        <v>1423</v>
      </c>
      <c r="E913" s="490">
        <f t="shared" si="16"/>
        <v>0.869273060476481</v>
      </c>
    </row>
    <row r="914" s="59" customFormat="1" ht="24" customHeight="1" spans="1:5">
      <c r="A914" s="494" t="s">
        <v>818</v>
      </c>
      <c r="B914" s="488"/>
      <c r="C914" s="426">
        <v>0</v>
      </c>
      <c r="D914" s="489"/>
      <c r="E914" s="490">
        <f t="shared" si="16"/>
        <v>0</v>
      </c>
    </row>
    <row r="915" s="59" customFormat="1" ht="24" customHeight="1" spans="1:5">
      <c r="A915" s="494" t="s">
        <v>819</v>
      </c>
      <c r="B915" s="488"/>
      <c r="C915" s="426">
        <v>1637</v>
      </c>
      <c r="D915" s="489">
        <v>1423</v>
      </c>
      <c r="E915" s="490">
        <f t="shared" si="16"/>
        <v>0.869273060476481</v>
      </c>
    </row>
    <row r="916" s="59" customFormat="1" ht="24" customHeight="1" spans="1:5">
      <c r="A916" s="66" t="s">
        <v>820</v>
      </c>
      <c r="B916" s="488">
        <f>B917+B960</f>
        <v>4109</v>
      </c>
      <c r="C916" s="426">
        <f>SUM(C917,C940,C950,C960,C965,C972,C977)</f>
        <v>12198</v>
      </c>
      <c r="D916" s="489">
        <v>12034</v>
      </c>
      <c r="E916" s="490">
        <f t="shared" si="16"/>
        <v>0.986555172979177</v>
      </c>
    </row>
    <row r="917" s="59" customFormat="1" ht="24" customHeight="1" spans="1:5">
      <c r="A917" s="497" t="s">
        <v>821</v>
      </c>
      <c r="B917" s="491">
        <f>SUM(B918:B939)</f>
        <v>3709</v>
      </c>
      <c r="C917" s="426">
        <f>SUM(C918:C939)</f>
        <v>11238</v>
      </c>
      <c r="D917" s="489">
        <v>11074</v>
      </c>
      <c r="E917" s="490">
        <f t="shared" si="16"/>
        <v>0.98540665598861</v>
      </c>
    </row>
    <row r="918" s="59" customFormat="1" ht="24" customHeight="1" spans="1:5">
      <c r="A918" s="494" t="s">
        <v>136</v>
      </c>
      <c r="B918" s="493">
        <v>244</v>
      </c>
      <c r="C918" s="426">
        <v>446</v>
      </c>
      <c r="D918" s="489">
        <v>446</v>
      </c>
      <c r="E918" s="490">
        <f t="shared" si="16"/>
        <v>1</v>
      </c>
    </row>
    <row r="919" s="59" customFormat="1" ht="24" customHeight="1" spans="1:5">
      <c r="A919" s="494" t="s">
        <v>137</v>
      </c>
      <c r="B919" s="493"/>
      <c r="C919" s="426">
        <v>30</v>
      </c>
      <c r="D919" s="489">
        <v>30</v>
      </c>
      <c r="E919" s="490">
        <f t="shared" si="16"/>
        <v>1</v>
      </c>
    </row>
    <row r="920" s="59" customFormat="1" ht="24" customHeight="1" spans="1:5">
      <c r="A920" s="494" t="s">
        <v>126</v>
      </c>
      <c r="B920" s="493"/>
      <c r="C920" s="426">
        <v>0</v>
      </c>
      <c r="D920" s="489"/>
      <c r="E920" s="490">
        <f t="shared" si="16"/>
        <v>0</v>
      </c>
    </row>
    <row r="921" s="59" customFormat="1" ht="24" customHeight="1" spans="1:5">
      <c r="A921" s="494" t="s">
        <v>822</v>
      </c>
      <c r="B921" s="493"/>
      <c r="C921" s="426">
        <v>1030</v>
      </c>
      <c r="D921" s="489">
        <v>1030</v>
      </c>
      <c r="E921" s="490">
        <f t="shared" si="16"/>
        <v>1</v>
      </c>
    </row>
    <row r="922" s="59" customFormat="1" ht="24" customHeight="1" spans="1:5">
      <c r="A922" s="494" t="s">
        <v>823</v>
      </c>
      <c r="B922" s="493">
        <v>1008</v>
      </c>
      <c r="C922" s="426">
        <v>2404</v>
      </c>
      <c r="D922" s="489">
        <v>2240</v>
      </c>
      <c r="E922" s="490">
        <f t="shared" si="16"/>
        <v>0.931780366056572</v>
      </c>
    </row>
    <row r="923" s="59" customFormat="1" ht="24" customHeight="1" spans="1:5">
      <c r="A923" s="494" t="s">
        <v>824</v>
      </c>
      <c r="B923" s="493"/>
      <c r="C923" s="426">
        <v>0</v>
      </c>
      <c r="D923" s="489"/>
      <c r="E923" s="490">
        <f t="shared" si="16"/>
        <v>0</v>
      </c>
    </row>
    <row r="924" s="59" customFormat="1" ht="24" customHeight="1" spans="1:5">
      <c r="A924" s="494" t="s">
        <v>825</v>
      </c>
      <c r="B924" s="493"/>
      <c r="C924" s="426">
        <v>200</v>
      </c>
      <c r="D924" s="489">
        <v>200</v>
      </c>
      <c r="E924" s="490">
        <f t="shared" si="16"/>
        <v>1</v>
      </c>
    </row>
    <row r="925" s="59" customFormat="1" ht="24" customHeight="1" spans="1:5">
      <c r="A925" s="494" t="s">
        <v>826</v>
      </c>
      <c r="B925" s="493"/>
      <c r="C925" s="426">
        <v>0</v>
      </c>
      <c r="D925" s="489"/>
      <c r="E925" s="490">
        <f t="shared" si="16"/>
        <v>0</v>
      </c>
    </row>
    <row r="926" s="59" customFormat="1" ht="24" customHeight="1" spans="1:5">
      <c r="A926" s="494" t="s">
        <v>827</v>
      </c>
      <c r="B926" s="493">
        <v>1039</v>
      </c>
      <c r="C926" s="426">
        <v>1731</v>
      </c>
      <c r="D926" s="489">
        <v>1731</v>
      </c>
      <c r="E926" s="490">
        <f t="shared" si="16"/>
        <v>1</v>
      </c>
    </row>
    <row r="927" s="59" customFormat="1" ht="24" customHeight="1" spans="1:5">
      <c r="A927" s="494" t="s">
        <v>828</v>
      </c>
      <c r="B927" s="493"/>
      <c r="C927" s="426">
        <v>0</v>
      </c>
      <c r="D927" s="489"/>
      <c r="E927" s="490">
        <f t="shared" si="16"/>
        <v>0</v>
      </c>
    </row>
    <row r="928" s="59" customFormat="1" ht="24" customHeight="1" spans="1:5">
      <c r="A928" s="494" t="s">
        <v>829</v>
      </c>
      <c r="B928" s="493"/>
      <c r="C928" s="426">
        <v>0</v>
      </c>
      <c r="D928" s="489"/>
      <c r="E928" s="490">
        <f t="shared" si="16"/>
        <v>0</v>
      </c>
    </row>
    <row r="929" s="59" customFormat="1" ht="24" customHeight="1" spans="1:5">
      <c r="A929" s="494" t="s">
        <v>830</v>
      </c>
      <c r="B929" s="493"/>
      <c r="C929" s="426">
        <v>0</v>
      </c>
      <c r="D929" s="489"/>
      <c r="E929" s="490">
        <f t="shared" si="16"/>
        <v>0</v>
      </c>
    </row>
    <row r="930" s="59" customFormat="1" ht="24" customHeight="1" spans="1:5">
      <c r="A930" s="494" t="s">
        <v>831</v>
      </c>
      <c r="B930" s="493"/>
      <c r="C930" s="426">
        <v>0</v>
      </c>
      <c r="D930" s="489"/>
      <c r="E930" s="490">
        <f t="shared" si="16"/>
        <v>0</v>
      </c>
    </row>
    <row r="931" s="59" customFormat="1" ht="24" customHeight="1" spans="1:5">
      <c r="A931" s="494" t="s">
        <v>832</v>
      </c>
      <c r="B931" s="493"/>
      <c r="C931" s="426">
        <v>0</v>
      </c>
      <c r="D931" s="489"/>
      <c r="E931" s="490">
        <f t="shared" si="16"/>
        <v>0</v>
      </c>
    </row>
    <row r="932" s="59" customFormat="1" ht="24" customHeight="1" spans="1:5">
      <c r="A932" s="494" t="s">
        <v>833</v>
      </c>
      <c r="B932" s="493"/>
      <c r="C932" s="426">
        <v>0</v>
      </c>
      <c r="D932" s="489"/>
      <c r="E932" s="490">
        <f t="shared" si="16"/>
        <v>0</v>
      </c>
    </row>
    <row r="933" s="59" customFormat="1" ht="24" customHeight="1" spans="1:5">
      <c r="A933" s="494" t="s">
        <v>834</v>
      </c>
      <c r="B933" s="493"/>
      <c r="C933" s="426">
        <v>0</v>
      </c>
      <c r="D933" s="489"/>
      <c r="E933" s="490">
        <f t="shared" si="16"/>
        <v>0</v>
      </c>
    </row>
    <row r="934" s="59" customFormat="1" ht="24" customHeight="1" spans="1:5">
      <c r="A934" s="494" t="s">
        <v>835</v>
      </c>
      <c r="B934" s="493"/>
      <c r="C934" s="426">
        <v>0</v>
      </c>
      <c r="D934" s="489"/>
      <c r="E934" s="490">
        <f t="shared" si="16"/>
        <v>0</v>
      </c>
    </row>
    <row r="935" s="59" customFormat="1" ht="24" customHeight="1" spans="1:5">
      <c r="A935" s="494" t="s">
        <v>836</v>
      </c>
      <c r="B935" s="493"/>
      <c r="C935" s="426">
        <v>0</v>
      </c>
      <c r="D935" s="489"/>
      <c r="E935" s="490">
        <f t="shared" si="16"/>
        <v>0</v>
      </c>
    </row>
    <row r="936" s="59" customFormat="1" ht="24" customHeight="1" spans="1:5">
      <c r="A936" s="494" t="s">
        <v>837</v>
      </c>
      <c r="B936" s="493">
        <v>36</v>
      </c>
      <c r="C936" s="426">
        <v>0</v>
      </c>
      <c r="D936" s="489"/>
      <c r="E936" s="490">
        <f t="shared" si="16"/>
        <v>0</v>
      </c>
    </row>
    <row r="937" s="59" customFormat="1" ht="24" customHeight="1" spans="1:5">
      <c r="A937" s="494" t="s">
        <v>838</v>
      </c>
      <c r="B937" s="493"/>
      <c r="C937" s="426">
        <v>0</v>
      </c>
      <c r="D937" s="489"/>
      <c r="E937" s="490">
        <f t="shared" si="16"/>
        <v>0</v>
      </c>
    </row>
    <row r="938" s="59" customFormat="1" ht="24" customHeight="1" spans="1:5">
      <c r="A938" s="494" t="s">
        <v>839</v>
      </c>
      <c r="B938" s="493"/>
      <c r="C938" s="426">
        <v>50</v>
      </c>
      <c r="D938" s="489">
        <v>50</v>
      </c>
      <c r="E938" s="490">
        <f t="shared" si="16"/>
        <v>1</v>
      </c>
    </row>
    <row r="939" s="59" customFormat="1" ht="24" customHeight="1" spans="1:5">
      <c r="A939" s="494" t="s">
        <v>840</v>
      </c>
      <c r="B939" s="488">
        <v>1382</v>
      </c>
      <c r="C939" s="426">
        <v>5347</v>
      </c>
      <c r="D939" s="489">
        <v>5347</v>
      </c>
      <c r="E939" s="490">
        <f t="shared" si="16"/>
        <v>1</v>
      </c>
    </row>
    <row r="940" s="59" customFormat="1" ht="24" customHeight="1" spans="1:5">
      <c r="A940" s="497" t="s">
        <v>841</v>
      </c>
      <c r="B940" s="488"/>
      <c r="C940" s="426">
        <f>SUM(C941:C949)</f>
        <v>0</v>
      </c>
      <c r="D940" s="489"/>
      <c r="E940" s="490">
        <f t="shared" si="16"/>
        <v>0</v>
      </c>
    </row>
    <row r="941" s="59" customFormat="1" ht="24" customHeight="1" spans="1:5">
      <c r="A941" s="494" t="s">
        <v>136</v>
      </c>
      <c r="B941" s="488"/>
      <c r="C941" s="426">
        <v>0</v>
      </c>
      <c r="D941" s="489"/>
      <c r="E941" s="490">
        <f t="shared" si="16"/>
        <v>0</v>
      </c>
    </row>
    <row r="942" s="59" customFormat="1" ht="24" customHeight="1" spans="1:5">
      <c r="A942" s="494" t="s">
        <v>137</v>
      </c>
      <c r="B942" s="488"/>
      <c r="C942" s="426">
        <v>0</v>
      </c>
      <c r="D942" s="489"/>
      <c r="E942" s="490">
        <f t="shared" si="16"/>
        <v>0</v>
      </c>
    </row>
    <row r="943" s="59" customFormat="1" ht="24" customHeight="1" spans="1:5">
      <c r="A943" s="494" t="s">
        <v>126</v>
      </c>
      <c r="B943" s="488"/>
      <c r="C943" s="426">
        <v>0</v>
      </c>
      <c r="D943" s="489"/>
      <c r="E943" s="490">
        <f t="shared" si="16"/>
        <v>0</v>
      </c>
    </row>
    <row r="944" s="59" customFormat="1" ht="24" customHeight="1" spans="1:5">
      <c r="A944" s="494" t="s">
        <v>842</v>
      </c>
      <c r="B944" s="488"/>
      <c r="C944" s="426">
        <v>0</v>
      </c>
      <c r="D944" s="489"/>
      <c r="E944" s="490">
        <f t="shared" si="16"/>
        <v>0</v>
      </c>
    </row>
    <row r="945" s="59" customFormat="1" ht="24" customHeight="1" spans="1:5">
      <c r="A945" s="494" t="s">
        <v>843</v>
      </c>
      <c r="B945" s="488"/>
      <c r="C945" s="426">
        <v>0</v>
      </c>
      <c r="D945" s="489"/>
      <c r="E945" s="490">
        <f t="shared" si="16"/>
        <v>0</v>
      </c>
    </row>
    <row r="946" s="59" customFormat="1" ht="24" customHeight="1" spans="1:5">
      <c r="A946" s="494" t="s">
        <v>844</v>
      </c>
      <c r="B946" s="488"/>
      <c r="C946" s="426">
        <v>0</v>
      </c>
      <c r="D946" s="489"/>
      <c r="E946" s="490">
        <f t="shared" si="16"/>
        <v>0</v>
      </c>
    </row>
    <row r="947" s="59" customFormat="1" ht="24" customHeight="1" spans="1:5">
      <c r="A947" s="494" t="s">
        <v>845</v>
      </c>
      <c r="B947" s="488"/>
      <c r="C947" s="426">
        <v>0</v>
      </c>
      <c r="D947" s="489"/>
      <c r="E947" s="490">
        <f t="shared" si="16"/>
        <v>0</v>
      </c>
    </row>
    <row r="948" s="59" customFormat="1" ht="24" customHeight="1" spans="1:5">
      <c r="A948" s="494" t="s">
        <v>846</v>
      </c>
      <c r="B948" s="488"/>
      <c r="C948" s="426">
        <v>0</v>
      </c>
      <c r="D948" s="489"/>
      <c r="E948" s="490">
        <f t="shared" si="16"/>
        <v>0</v>
      </c>
    </row>
    <row r="949" s="59" customFormat="1" ht="24" customHeight="1" spans="1:5">
      <c r="A949" s="494" t="s">
        <v>847</v>
      </c>
      <c r="B949" s="488"/>
      <c r="C949" s="426">
        <v>0</v>
      </c>
      <c r="D949" s="489"/>
      <c r="E949" s="490">
        <f t="shared" si="16"/>
        <v>0</v>
      </c>
    </row>
    <row r="950" s="59" customFormat="1" ht="24" customHeight="1" spans="1:5">
      <c r="A950" s="497" t="s">
        <v>848</v>
      </c>
      <c r="B950" s="488"/>
      <c r="C950" s="426">
        <f>SUM(C951:C959)</f>
        <v>0</v>
      </c>
      <c r="D950" s="489"/>
      <c r="E950" s="490">
        <f t="shared" si="16"/>
        <v>0</v>
      </c>
    </row>
    <row r="951" s="59" customFormat="1" ht="24" customHeight="1" spans="1:5">
      <c r="A951" s="494" t="s">
        <v>136</v>
      </c>
      <c r="B951" s="488"/>
      <c r="C951" s="426">
        <v>0</v>
      </c>
      <c r="D951" s="489"/>
      <c r="E951" s="490">
        <f t="shared" si="16"/>
        <v>0</v>
      </c>
    </row>
    <row r="952" s="59" customFormat="1" ht="24" customHeight="1" spans="1:5">
      <c r="A952" s="494" t="s">
        <v>137</v>
      </c>
      <c r="B952" s="488"/>
      <c r="C952" s="426">
        <v>0</v>
      </c>
      <c r="D952" s="489"/>
      <c r="E952" s="490">
        <f t="shared" si="16"/>
        <v>0</v>
      </c>
    </row>
    <row r="953" s="59" customFormat="1" ht="24" customHeight="1" spans="1:5">
      <c r="A953" s="494" t="s">
        <v>126</v>
      </c>
      <c r="B953" s="488"/>
      <c r="C953" s="426">
        <v>0</v>
      </c>
      <c r="D953" s="489"/>
      <c r="E953" s="490">
        <f t="shared" si="16"/>
        <v>0</v>
      </c>
    </row>
    <row r="954" s="59" customFormat="1" ht="24" customHeight="1" spans="1:5">
      <c r="A954" s="494" t="s">
        <v>849</v>
      </c>
      <c r="B954" s="488"/>
      <c r="C954" s="426">
        <v>0</v>
      </c>
      <c r="D954" s="489"/>
      <c r="E954" s="490">
        <f t="shared" si="16"/>
        <v>0</v>
      </c>
    </row>
    <row r="955" s="59" customFormat="1" ht="24" customHeight="1" spans="1:5">
      <c r="A955" s="494" t="s">
        <v>850</v>
      </c>
      <c r="B955" s="488"/>
      <c r="C955" s="426">
        <v>0</v>
      </c>
      <c r="D955" s="489"/>
      <c r="E955" s="490">
        <f t="shared" si="16"/>
        <v>0</v>
      </c>
    </row>
    <row r="956" s="59" customFormat="1" ht="24" customHeight="1" spans="1:5">
      <c r="A956" s="494" t="s">
        <v>851</v>
      </c>
      <c r="B956" s="488"/>
      <c r="C956" s="426">
        <v>0</v>
      </c>
      <c r="D956" s="489"/>
      <c r="E956" s="490">
        <f t="shared" si="16"/>
        <v>0</v>
      </c>
    </row>
    <row r="957" s="59" customFormat="1" ht="24" customHeight="1" spans="1:5">
      <c r="A957" s="494" t="s">
        <v>852</v>
      </c>
      <c r="B957" s="488"/>
      <c r="C957" s="426">
        <v>0</v>
      </c>
      <c r="D957" s="489"/>
      <c r="E957" s="490">
        <f t="shared" si="16"/>
        <v>0</v>
      </c>
    </row>
    <row r="958" s="59" customFormat="1" ht="24" customHeight="1" spans="1:5">
      <c r="A958" s="494" t="s">
        <v>853</v>
      </c>
      <c r="B958" s="488"/>
      <c r="C958" s="426">
        <v>0</v>
      </c>
      <c r="D958" s="489"/>
      <c r="E958" s="490">
        <f t="shared" si="16"/>
        <v>0</v>
      </c>
    </row>
    <row r="959" s="59" customFormat="1" ht="24" customHeight="1" spans="1:5">
      <c r="A959" s="494" t="s">
        <v>854</v>
      </c>
      <c r="B959" s="488"/>
      <c r="C959" s="426">
        <v>0</v>
      </c>
      <c r="D959" s="489"/>
      <c r="E959" s="490">
        <f t="shared" si="16"/>
        <v>0</v>
      </c>
    </row>
    <row r="960" s="59" customFormat="1" ht="24" customHeight="1" spans="1:5">
      <c r="A960" s="497" t="s">
        <v>855</v>
      </c>
      <c r="B960" s="491">
        <f>SUM(B961:B964)</f>
        <v>400</v>
      </c>
      <c r="C960" s="426">
        <f>SUM(C961:C964)</f>
        <v>11</v>
      </c>
      <c r="D960" s="489">
        <v>11</v>
      </c>
      <c r="E960" s="490">
        <f t="shared" si="16"/>
        <v>1</v>
      </c>
    </row>
    <row r="961" s="59" customFormat="1" ht="24" customHeight="1" spans="1:5">
      <c r="A961" s="494" t="s">
        <v>856</v>
      </c>
      <c r="B961" s="493">
        <v>400</v>
      </c>
      <c r="C961" s="426">
        <v>0</v>
      </c>
      <c r="D961" s="489"/>
      <c r="E961" s="490">
        <f t="shared" si="16"/>
        <v>0</v>
      </c>
    </row>
    <row r="962" s="59" customFormat="1" ht="24" customHeight="1" spans="1:5">
      <c r="A962" s="494" t="s">
        <v>857</v>
      </c>
      <c r="B962" s="493"/>
      <c r="C962" s="426">
        <v>11</v>
      </c>
      <c r="D962" s="489">
        <v>11</v>
      </c>
      <c r="E962" s="490">
        <f t="shared" si="16"/>
        <v>1</v>
      </c>
    </row>
    <row r="963" s="59" customFormat="1" ht="24" customHeight="1" spans="1:5">
      <c r="A963" s="494" t="s">
        <v>858</v>
      </c>
      <c r="B963" s="493"/>
      <c r="C963" s="426">
        <v>0</v>
      </c>
      <c r="D963" s="489"/>
      <c r="E963" s="490">
        <f t="shared" si="16"/>
        <v>0</v>
      </c>
    </row>
    <row r="964" s="59" customFormat="1" ht="24" customHeight="1" spans="1:5">
      <c r="A964" s="494" t="s">
        <v>859</v>
      </c>
      <c r="B964" s="493"/>
      <c r="C964" s="426">
        <v>0</v>
      </c>
      <c r="D964" s="489"/>
      <c r="E964" s="490">
        <f t="shared" si="16"/>
        <v>0</v>
      </c>
    </row>
    <row r="965" s="59" customFormat="1" ht="24" customHeight="1" spans="1:5">
      <c r="A965" s="497" t="s">
        <v>860</v>
      </c>
      <c r="B965" s="488"/>
      <c r="C965" s="426">
        <f>SUM(C966:C971)</f>
        <v>0</v>
      </c>
      <c r="D965" s="489"/>
      <c r="E965" s="490">
        <f t="shared" si="16"/>
        <v>0</v>
      </c>
    </row>
    <row r="966" s="59" customFormat="1" ht="24" customHeight="1" spans="1:5">
      <c r="A966" s="494" t="s">
        <v>136</v>
      </c>
      <c r="B966" s="488"/>
      <c r="C966" s="426">
        <v>0</v>
      </c>
      <c r="D966" s="489"/>
      <c r="E966" s="490">
        <f t="shared" ref="E966:E1029" si="17">IFERROR(D966/C966,0)</f>
        <v>0</v>
      </c>
    </row>
    <row r="967" s="59" customFormat="1" ht="24" customHeight="1" spans="1:5">
      <c r="A967" s="494" t="s">
        <v>137</v>
      </c>
      <c r="B967" s="488"/>
      <c r="C967" s="426">
        <v>0</v>
      </c>
      <c r="D967" s="489"/>
      <c r="E967" s="490">
        <f t="shared" si="17"/>
        <v>0</v>
      </c>
    </row>
    <row r="968" s="59" customFormat="1" ht="24" customHeight="1" spans="1:5">
      <c r="A968" s="494" t="s">
        <v>126</v>
      </c>
      <c r="B968" s="488"/>
      <c r="C968" s="426">
        <v>0</v>
      </c>
      <c r="D968" s="489"/>
      <c r="E968" s="490">
        <f t="shared" si="17"/>
        <v>0</v>
      </c>
    </row>
    <row r="969" s="59" customFormat="1" ht="24" customHeight="1" spans="1:5">
      <c r="A969" s="494" t="s">
        <v>846</v>
      </c>
      <c r="B969" s="488"/>
      <c r="C969" s="426">
        <v>0</v>
      </c>
      <c r="D969" s="489"/>
      <c r="E969" s="490">
        <f t="shared" si="17"/>
        <v>0</v>
      </c>
    </row>
    <row r="970" s="59" customFormat="1" ht="24" customHeight="1" spans="1:5">
      <c r="A970" s="494" t="s">
        <v>861</v>
      </c>
      <c r="B970" s="488"/>
      <c r="C970" s="426">
        <v>0</v>
      </c>
      <c r="D970" s="489"/>
      <c r="E970" s="490">
        <f t="shared" si="17"/>
        <v>0</v>
      </c>
    </row>
    <row r="971" s="59" customFormat="1" ht="24" customHeight="1" spans="1:5">
      <c r="A971" s="494" t="s">
        <v>862</v>
      </c>
      <c r="B971" s="488"/>
      <c r="C971" s="426">
        <v>0</v>
      </c>
      <c r="D971" s="489"/>
      <c r="E971" s="490">
        <f t="shared" si="17"/>
        <v>0</v>
      </c>
    </row>
    <row r="972" s="59" customFormat="1" ht="24" customHeight="1" spans="1:5">
      <c r="A972" s="497" t="s">
        <v>863</v>
      </c>
      <c r="B972" s="488"/>
      <c r="C972" s="426">
        <f>SUM(C973:C976)</f>
        <v>943</v>
      </c>
      <c r="D972" s="489">
        <v>943</v>
      </c>
      <c r="E972" s="490">
        <f t="shared" si="17"/>
        <v>1</v>
      </c>
    </row>
    <row r="973" s="59" customFormat="1" ht="24" customHeight="1" spans="1:5">
      <c r="A973" s="494" t="s">
        <v>864</v>
      </c>
      <c r="B973" s="488"/>
      <c r="C973" s="426">
        <v>0</v>
      </c>
      <c r="D973" s="489"/>
      <c r="E973" s="490">
        <f t="shared" si="17"/>
        <v>0</v>
      </c>
    </row>
    <row r="974" s="59" customFormat="1" ht="24" customHeight="1" spans="1:5">
      <c r="A974" s="494" t="s">
        <v>865</v>
      </c>
      <c r="B974" s="488"/>
      <c r="C974" s="426">
        <v>943</v>
      </c>
      <c r="D974" s="489">
        <v>943</v>
      </c>
      <c r="E974" s="490">
        <f t="shared" si="17"/>
        <v>1</v>
      </c>
    </row>
    <row r="975" s="59" customFormat="1" ht="24" customHeight="1" spans="1:5">
      <c r="A975" s="494" t="s">
        <v>866</v>
      </c>
      <c r="B975" s="488"/>
      <c r="C975" s="426">
        <v>0</v>
      </c>
      <c r="D975" s="489"/>
      <c r="E975" s="490">
        <f t="shared" si="17"/>
        <v>0</v>
      </c>
    </row>
    <row r="976" s="59" customFormat="1" ht="24" customHeight="1" spans="1:5">
      <c r="A976" s="494" t="s">
        <v>867</v>
      </c>
      <c r="B976" s="488"/>
      <c r="C976" s="426">
        <v>0</v>
      </c>
      <c r="D976" s="489"/>
      <c r="E976" s="490">
        <f t="shared" si="17"/>
        <v>0</v>
      </c>
    </row>
    <row r="977" s="59" customFormat="1" ht="24" customHeight="1" spans="1:5">
      <c r="A977" s="497" t="s">
        <v>868</v>
      </c>
      <c r="B977" s="488"/>
      <c r="C977" s="426">
        <f>SUM(C978:C979)</f>
        <v>6</v>
      </c>
      <c r="D977" s="489">
        <v>6</v>
      </c>
      <c r="E977" s="490">
        <f t="shared" si="17"/>
        <v>1</v>
      </c>
    </row>
    <row r="978" s="59" customFormat="1" ht="24" customHeight="1" spans="1:5">
      <c r="A978" s="494" t="s">
        <v>869</v>
      </c>
      <c r="B978" s="488"/>
      <c r="C978" s="426">
        <v>0</v>
      </c>
      <c r="D978" s="489"/>
      <c r="E978" s="490">
        <f t="shared" si="17"/>
        <v>0</v>
      </c>
    </row>
    <row r="979" s="59" customFormat="1" ht="24" customHeight="1" spans="1:5">
      <c r="A979" s="494" t="s">
        <v>870</v>
      </c>
      <c r="B979" s="488"/>
      <c r="C979" s="426">
        <v>6</v>
      </c>
      <c r="D979" s="489">
        <v>6</v>
      </c>
      <c r="E979" s="490">
        <f t="shared" si="17"/>
        <v>1</v>
      </c>
    </row>
    <row r="980" s="59" customFormat="1" ht="24" customHeight="1" spans="1:5">
      <c r="A980" s="66" t="s">
        <v>871</v>
      </c>
      <c r="B980" s="488">
        <f>B1012+B1023+B1030</f>
        <v>640</v>
      </c>
      <c r="C980" s="426">
        <f>SUM(C981,C991,C1007,C1012,C1023,C1030,C1038)</f>
        <v>3543</v>
      </c>
      <c r="D980" s="489">
        <v>3493</v>
      </c>
      <c r="E980" s="490">
        <f t="shared" si="17"/>
        <v>0.985887665819927</v>
      </c>
    </row>
    <row r="981" s="59" customFormat="1" ht="24" customHeight="1" spans="1:5">
      <c r="A981" s="497" t="s">
        <v>872</v>
      </c>
      <c r="B981" s="488"/>
      <c r="C981" s="426">
        <f>SUM(C982:C990)</f>
        <v>0</v>
      </c>
      <c r="D981" s="489"/>
      <c r="E981" s="490">
        <f t="shared" si="17"/>
        <v>0</v>
      </c>
    </row>
    <row r="982" s="59" customFormat="1" ht="24" customHeight="1" spans="1:5">
      <c r="A982" s="494" t="s">
        <v>136</v>
      </c>
      <c r="B982" s="488"/>
      <c r="C982" s="426">
        <v>0</v>
      </c>
      <c r="D982" s="489"/>
      <c r="E982" s="490">
        <f t="shared" si="17"/>
        <v>0</v>
      </c>
    </row>
    <row r="983" s="59" customFormat="1" ht="24" customHeight="1" spans="1:5">
      <c r="A983" s="494" t="s">
        <v>137</v>
      </c>
      <c r="B983" s="488"/>
      <c r="C983" s="426">
        <v>0</v>
      </c>
      <c r="D983" s="489"/>
      <c r="E983" s="490">
        <f t="shared" si="17"/>
        <v>0</v>
      </c>
    </row>
    <row r="984" s="59" customFormat="1" ht="24" customHeight="1" spans="1:5">
      <c r="A984" s="494" t="s">
        <v>126</v>
      </c>
      <c r="B984" s="488"/>
      <c r="C984" s="426">
        <v>0</v>
      </c>
      <c r="D984" s="489"/>
      <c r="E984" s="490">
        <f t="shared" si="17"/>
        <v>0</v>
      </c>
    </row>
    <row r="985" s="59" customFormat="1" ht="24" customHeight="1" spans="1:5">
      <c r="A985" s="494" t="s">
        <v>873</v>
      </c>
      <c r="B985" s="488"/>
      <c r="C985" s="426">
        <v>0</v>
      </c>
      <c r="D985" s="489"/>
      <c r="E985" s="490">
        <f t="shared" si="17"/>
        <v>0</v>
      </c>
    </row>
    <row r="986" s="59" customFormat="1" ht="24" customHeight="1" spans="1:5">
      <c r="A986" s="494" t="s">
        <v>874</v>
      </c>
      <c r="B986" s="488"/>
      <c r="C986" s="426">
        <v>0</v>
      </c>
      <c r="D986" s="489"/>
      <c r="E986" s="490">
        <f t="shared" si="17"/>
        <v>0</v>
      </c>
    </row>
    <row r="987" s="59" customFormat="1" ht="24" customHeight="1" spans="1:5">
      <c r="A987" s="494" t="s">
        <v>875</v>
      </c>
      <c r="B987" s="488"/>
      <c r="C987" s="426">
        <v>0</v>
      </c>
      <c r="D987" s="489"/>
      <c r="E987" s="490">
        <f t="shared" si="17"/>
        <v>0</v>
      </c>
    </row>
    <row r="988" s="59" customFormat="1" ht="24" customHeight="1" spans="1:5">
      <c r="A988" s="494" t="s">
        <v>876</v>
      </c>
      <c r="B988" s="488"/>
      <c r="C988" s="426">
        <v>0</v>
      </c>
      <c r="D988" s="489"/>
      <c r="E988" s="490">
        <f t="shared" si="17"/>
        <v>0</v>
      </c>
    </row>
    <row r="989" s="59" customFormat="1" ht="24" customHeight="1" spans="1:5">
      <c r="A989" s="494" t="s">
        <v>877</v>
      </c>
      <c r="B989" s="488"/>
      <c r="C989" s="426">
        <v>0</v>
      </c>
      <c r="D989" s="489"/>
      <c r="E989" s="490">
        <f t="shared" si="17"/>
        <v>0</v>
      </c>
    </row>
    <row r="990" s="59" customFormat="1" ht="24" customHeight="1" spans="1:5">
      <c r="A990" s="494" t="s">
        <v>878</v>
      </c>
      <c r="B990" s="488"/>
      <c r="C990" s="426">
        <v>0</v>
      </c>
      <c r="D990" s="489"/>
      <c r="E990" s="490">
        <f t="shared" si="17"/>
        <v>0</v>
      </c>
    </row>
    <row r="991" s="59" customFormat="1" ht="24" customHeight="1" spans="1:5">
      <c r="A991" s="497" t="s">
        <v>879</v>
      </c>
      <c r="B991" s="488"/>
      <c r="C991" s="426">
        <f>SUM(C992:C1006)</f>
        <v>912</v>
      </c>
      <c r="D991" s="489">
        <v>912</v>
      </c>
      <c r="E991" s="490">
        <f t="shared" si="17"/>
        <v>1</v>
      </c>
    </row>
    <row r="992" s="59" customFormat="1" ht="24" customHeight="1" spans="1:5">
      <c r="A992" s="494" t="s">
        <v>136</v>
      </c>
      <c r="B992" s="488"/>
      <c r="C992" s="426">
        <v>0</v>
      </c>
      <c r="D992" s="489"/>
      <c r="E992" s="490">
        <f t="shared" si="17"/>
        <v>0</v>
      </c>
    </row>
    <row r="993" s="59" customFormat="1" ht="24" customHeight="1" spans="1:5">
      <c r="A993" s="494" t="s">
        <v>137</v>
      </c>
      <c r="B993" s="488"/>
      <c r="C993" s="426">
        <v>0</v>
      </c>
      <c r="D993" s="489"/>
      <c r="E993" s="490">
        <f t="shared" si="17"/>
        <v>0</v>
      </c>
    </row>
    <row r="994" s="59" customFormat="1" ht="24" customHeight="1" spans="1:5">
      <c r="A994" s="494" t="s">
        <v>126</v>
      </c>
      <c r="B994" s="488"/>
      <c r="C994" s="426">
        <v>0</v>
      </c>
      <c r="D994" s="489"/>
      <c r="E994" s="490">
        <f t="shared" si="17"/>
        <v>0</v>
      </c>
    </row>
    <row r="995" s="59" customFormat="1" ht="24" customHeight="1" spans="1:5">
      <c r="A995" s="494" t="s">
        <v>880</v>
      </c>
      <c r="B995" s="488"/>
      <c r="C995" s="426">
        <v>0</v>
      </c>
      <c r="D995" s="489"/>
      <c r="E995" s="490">
        <f t="shared" si="17"/>
        <v>0</v>
      </c>
    </row>
    <row r="996" s="59" customFormat="1" ht="24" customHeight="1" spans="1:5">
      <c r="A996" s="494" t="s">
        <v>881</v>
      </c>
      <c r="B996" s="488"/>
      <c r="C996" s="426">
        <v>0</v>
      </c>
      <c r="D996" s="489"/>
      <c r="E996" s="490">
        <f t="shared" si="17"/>
        <v>0</v>
      </c>
    </row>
    <row r="997" s="59" customFormat="1" ht="24" customHeight="1" spans="1:5">
      <c r="A997" s="494" t="s">
        <v>882</v>
      </c>
      <c r="B997" s="488"/>
      <c r="C997" s="426">
        <v>0</v>
      </c>
      <c r="D997" s="489"/>
      <c r="E997" s="490">
        <f t="shared" si="17"/>
        <v>0</v>
      </c>
    </row>
    <row r="998" s="59" customFormat="1" ht="24" customHeight="1" spans="1:5">
      <c r="A998" s="494" t="s">
        <v>883</v>
      </c>
      <c r="B998" s="488"/>
      <c r="C998" s="426">
        <v>0</v>
      </c>
      <c r="D998" s="489"/>
      <c r="E998" s="490">
        <f t="shared" si="17"/>
        <v>0</v>
      </c>
    </row>
    <row r="999" s="59" customFormat="1" ht="24" customHeight="1" spans="1:5">
      <c r="A999" s="494" t="s">
        <v>884</v>
      </c>
      <c r="B999" s="488"/>
      <c r="C999" s="426">
        <v>0</v>
      </c>
      <c r="D999" s="489"/>
      <c r="E999" s="490">
        <f t="shared" si="17"/>
        <v>0</v>
      </c>
    </row>
    <row r="1000" s="59" customFormat="1" ht="24" customHeight="1" spans="1:5">
      <c r="A1000" s="494" t="s">
        <v>885</v>
      </c>
      <c r="B1000" s="488"/>
      <c r="C1000" s="426">
        <v>0</v>
      </c>
      <c r="D1000" s="489"/>
      <c r="E1000" s="490">
        <f t="shared" si="17"/>
        <v>0</v>
      </c>
    </row>
    <row r="1001" s="59" customFormat="1" ht="24" customHeight="1" spans="1:5">
      <c r="A1001" s="494" t="s">
        <v>886</v>
      </c>
      <c r="B1001" s="488"/>
      <c r="C1001" s="426">
        <v>0</v>
      </c>
      <c r="D1001" s="489"/>
      <c r="E1001" s="490">
        <f t="shared" si="17"/>
        <v>0</v>
      </c>
    </row>
    <row r="1002" s="59" customFormat="1" ht="24" customHeight="1" spans="1:5">
      <c r="A1002" s="494" t="s">
        <v>887</v>
      </c>
      <c r="B1002" s="488"/>
      <c r="C1002" s="426">
        <v>0</v>
      </c>
      <c r="D1002" s="489"/>
      <c r="E1002" s="490">
        <f t="shared" si="17"/>
        <v>0</v>
      </c>
    </row>
    <row r="1003" s="59" customFormat="1" ht="24" customHeight="1" spans="1:5">
      <c r="A1003" s="494" t="s">
        <v>888</v>
      </c>
      <c r="B1003" s="488"/>
      <c r="C1003" s="426">
        <v>0</v>
      </c>
      <c r="D1003" s="489"/>
      <c r="E1003" s="490">
        <f t="shared" si="17"/>
        <v>0</v>
      </c>
    </row>
    <row r="1004" s="59" customFormat="1" ht="24" customHeight="1" spans="1:5">
      <c r="A1004" s="494" t="s">
        <v>889</v>
      </c>
      <c r="B1004" s="488"/>
      <c r="C1004" s="426">
        <v>0</v>
      </c>
      <c r="D1004" s="489"/>
      <c r="E1004" s="490">
        <f t="shared" si="17"/>
        <v>0</v>
      </c>
    </row>
    <row r="1005" s="59" customFormat="1" ht="24" customHeight="1" spans="1:5">
      <c r="A1005" s="494" t="s">
        <v>890</v>
      </c>
      <c r="B1005" s="488"/>
      <c r="C1005" s="426">
        <v>0</v>
      </c>
      <c r="D1005" s="489"/>
      <c r="E1005" s="490">
        <f t="shared" si="17"/>
        <v>0</v>
      </c>
    </row>
    <row r="1006" s="59" customFormat="1" ht="24" customHeight="1" spans="1:5">
      <c r="A1006" s="494" t="s">
        <v>891</v>
      </c>
      <c r="B1006" s="488"/>
      <c r="C1006" s="426">
        <v>912</v>
      </c>
      <c r="D1006" s="489">
        <v>912</v>
      </c>
      <c r="E1006" s="490">
        <f t="shared" si="17"/>
        <v>1</v>
      </c>
    </row>
    <row r="1007" s="59" customFormat="1" ht="24" customHeight="1" spans="1:5">
      <c r="A1007" s="497" t="s">
        <v>892</v>
      </c>
      <c r="B1007" s="488"/>
      <c r="C1007" s="426">
        <f>SUM(C1008:C1011)</f>
        <v>0</v>
      </c>
      <c r="D1007" s="489"/>
      <c r="E1007" s="490">
        <f t="shared" si="17"/>
        <v>0</v>
      </c>
    </row>
    <row r="1008" s="59" customFormat="1" ht="24" customHeight="1" spans="1:5">
      <c r="A1008" s="494" t="s">
        <v>136</v>
      </c>
      <c r="B1008" s="488"/>
      <c r="C1008" s="426">
        <v>0</v>
      </c>
      <c r="D1008" s="489"/>
      <c r="E1008" s="490">
        <f t="shared" si="17"/>
        <v>0</v>
      </c>
    </row>
    <row r="1009" s="59" customFormat="1" ht="24" customHeight="1" spans="1:5">
      <c r="A1009" s="494" t="s">
        <v>137</v>
      </c>
      <c r="B1009" s="488"/>
      <c r="C1009" s="426">
        <v>0</v>
      </c>
      <c r="D1009" s="489"/>
      <c r="E1009" s="490">
        <f t="shared" si="17"/>
        <v>0</v>
      </c>
    </row>
    <row r="1010" s="59" customFormat="1" ht="24" customHeight="1" spans="1:5">
      <c r="A1010" s="494" t="s">
        <v>126</v>
      </c>
      <c r="B1010" s="488"/>
      <c r="C1010" s="426">
        <v>0</v>
      </c>
      <c r="D1010" s="489"/>
      <c r="E1010" s="490">
        <f t="shared" si="17"/>
        <v>0</v>
      </c>
    </row>
    <row r="1011" s="59" customFormat="1" ht="24" customHeight="1" spans="1:5">
      <c r="A1011" s="494" t="s">
        <v>893</v>
      </c>
      <c r="B1011" s="488"/>
      <c r="C1011" s="426">
        <v>0</v>
      </c>
      <c r="D1011" s="489"/>
      <c r="E1011" s="490">
        <f t="shared" si="17"/>
        <v>0</v>
      </c>
    </row>
    <row r="1012" s="59" customFormat="1" ht="24" customHeight="1" spans="1:5">
      <c r="A1012" s="497" t="s">
        <v>894</v>
      </c>
      <c r="B1012" s="491">
        <f>SUM(B1013:B1022)</f>
        <v>389</v>
      </c>
      <c r="C1012" s="426">
        <f>SUM(C1013:C1022)</f>
        <v>723</v>
      </c>
      <c r="D1012" s="489">
        <v>723</v>
      </c>
      <c r="E1012" s="490">
        <f t="shared" si="17"/>
        <v>1</v>
      </c>
    </row>
    <row r="1013" s="59" customFormat="1" ht="24" customHeight="1" spans="1:5">
      <c r="A1013" s="494" t="s">
        <v>136</v>
      </c>
      <c r="B1013" s="493">
        <v>329</v>
      </c>
      <c r="C1013" s="426">
        <v>702</v>
      </c>
      <c r="D1013" s="489">
        <v>702</v>
      </c>
      <c r="E1013" s="490">
        <f t="shared" si="17"/>
        <v>1</v>
      </c>
    </row>
    <row r="1014" s="59" customFormat="1" ht="24" customHeight="1" spans="1:5">
      <c r="A1014" s="494" t="s">
        <v>137</v>
      </c>
      <c r="B1014" s="493"/>
      <c r="C1014" s="426">
        <v>21</v>
      </c>
      <c r="D1014" s="489">
        <v>21</v>
      </c>
      <c r="E1014" s="490">
        <f t="shared" si="17"/>
        <v>1</v>
      </c>
    </row>
    <row r="1015" s="59" customFormat="1" ht="24" customHeight="1" spans="1:5">
      <c r="A1015" s="494" t="s">
        <v>126</v>
      </c>
      <c r="B1015" s="493"/>
      <c r="C1015" s="426">
        <v>0</v>
      </c>
      <c r="D1015" s="489"/>
      <c r="E1015" s="490">
        <f t="shared" si="17"/>
        <v>0</v>
      </c>
    </row>
    <row r="1016" s="59" customFormat="1" ht="24" customHeight="1" spans="1:5">
      <c r="A1016" s="494" t="s">
        <v>895</v>
      </c>
      <c r="B1016" s="493"/>
      <c r="C1016" s="426">
        <v>0</v>
      </c>
      <c r="D1016" s="489"/>
      <c r="E1016" s="490">
        <f t="shared" si="17"/>
        <v>0</v>
      </c>
    </row>
    <row r="1017" s="59" customFormat="1" ht="24" customHeight="1" spans="1:5">
      <c r="A1017" s="494" t="s">
        <v>896</v>
      </c>
      <c r="B1017" s="493"/>
      <c r="C1017" s="426">
        <v>0</v>
      </c>
      <c r="D1017" s="489"/>
      <c r="E1017" s="490">
        <f t="shared" si="17"/>
        <v>0</v>
      </c>
    </row>
    <row r="1018" s="59" customFormat="1" ht="24" customHeight="1" spans="1:5">
      <c r="A1018" s="494" t="s">
        <v>897</v>
      </c>
      <c r="B1018" s="493"/>
      <c r="C1018" s="426">
        <v>0</v>
      </c>
      <c r="D1018" s="489"/>
      <c r="E1018" s="490">
        <f t="shared" si="17"/>
        <v>0</v>
      </c>
    </row>
    <row r="1019" s="59" customFormat="1" ht="24" customHeight="1" spans="1:5">
      <c r="A1019" s="494" t="s">
        <v>898</v>
      </c>
      <c r="B1019" s="493"/>
      <c r="C1019" s="426">
        <v>0</v>
      </c>
      <c r="D1019" s="489"/>
      <c r="E1019" s="490">
        <f t="shared" si="17"/>
        <v>0</v>
      </c>
    </row>
    <row r="1020" s="59" customFormat="1" ht="24" customHeight="1" spans="1:5">
      <c r="A1020" s="494" t="s">
        <v>899</v>
      </c>
      <c r="B1020" s="493"/>
      <c r="C1020" s="426">
        <v>0</v>
      </c>
      <c r="D1020" s="489"/>
      <c r="E1020" s="490">
        <f t="shared" si="17"/>
        <v>0</v>
      </c>
    </row>
    <row r="1021" s="59" customFormat="1" ht="24" customHeight="1" spans="1:5">
      <c r="A1021" s="494" t="s">
        <v>133</v>
      </c>
      <c r="B1021" s="493"/>
      <c r="C1021" s="426">
        <v>0</v>
      </c>
      <c r="D1021" s="489"/>
      <c r="E1021" s="490">
        <f t="shared" si="17"/>
        <v>0</v>
      </c>
    </row>
    <row r="1022" s="59" customFormat="1" ht="24" customHeight="1" spans="1:5">
      <c r="A1022" s="494" t="s">
        <v>900</v>
      </c>
      <c r="B1022" s="499">
        <v>60</v>
      </c>
      <c r="C1022" s="426">
        <v>0</v>
      </c>
      <c r="D1022" s="489"/>
      <c r="E1022" s="490">
        <f t="shared" si="17"/>
        <v>0</v>
      </c>
    </row>
    <row r="1023" s="59" customFormat="1" ht="24" customHeight="1" spans="1:5">
      <c r="A1023" s="497" t="s">
        <v>901</v>
      </c>
      <c r="B1023" s="491">
        <f>SUM(B1024:B1029)</f>
        <v>121</v>
      </c>
      <c r="C1023" s="426">
        <f>SUM(C1024:C1029)</f>
        <v>271</v>
      </c>
      <c r="D1023" s="489">
        <v>271</v>
      </c>
      <c r="E1023" s="490">
        <f t="shared" si="17"/>
        <v>1</v>
      </c>
    </row>
    <row r="1024" s="59" customFormat="1" ht="24" customHeight="1" spans="1:5">
      <c r="A1024" s="494" t="s">
        <v>136</v>
      </c>
      <c r="B1024" s="493">
        <v>101</v>
      </c>
      <c r="C1024" s="426">
        <v>145</v>
      </c>
      <c r="D1024" s="489">
        <v>145</v>
      </c>
      <c r="E1024" s="490">
        <f t="shared" si="17"/>
        <v>1</v>
      </c>
    </row>
    <row r="1025" s="59" customFormat="1" ht="24" customHeight="1" spans="1:5">
      <c r="A1025" s="494" t="s">
        <v>137</v>
      </c>
      <c r="B1025" s="493"/>
      <c r="C1025" s="426">
        <v>126</v>
      </c>
      <c r="D1025" s="489">
        <v>126</v>
      </c>
      <c r="E1025" s="490">
        <f t="shared" si="17"/>
        <v>1</v>
      </c>
    </row>
    <row r="1026" s="59" customFormat="1" ht="24" customHeight="1" spans="1:5">
      <c r="A1026" s="494" t="s">
        <v>126</v>
      </c>
      <c r="B1026" s="493"/>
      <c r="C1026" s="426">
        <v>0</v>
      </c>
      <c r="D1026" s="489"/>
      <c r="E1026" s="490">
        <f t="shared" si="17"/>
        <v>0</v>
      </c>
    </row>
    <row r="1027" s="59" customFormat="1" ht="24" customHeight="1" spans="1:5">
      <c r="A1027" s="494" t="s">
        <v>902</v>
      </c>
      <c r="B1027" s="493"/>
      <c r="C1027" s="426">
        <v>0</v>
      </c>
      <c r="D1027" s="489"/>
      <c r="E1027" s="490">
        <f t="shared" si="17"/>
        <v>0</v>
      </c>
    </row>
    <row r="1028" s="59" customFormat="1" ht="24" customHeight="1" spans="1:5">
      <c r="A1028" s="494" t="s">
        <v>903</v>
      </c>
      <c r="B1028" s="493"/>
      <c r="C1028" s="426">
        <v>0</v>
      </c>
      <c r="D1028" s="489"/>
      <c r="E1028" s="490">
        <f t="shared" si="17"/>
        <v>0</v>
      </c>
    </row>
    <row r="1029" s="59" customFormat="1" ht="24" customHeight="1" spans="1:5">
      <c r="A1029" s="494" t="s">
        <v>904</v>
      </c>
      <c r="B1029" s="493">
        <v>20</v>
      </c>
      <c r="C1029" s="426">
        <v>0</v>
      </c>
      <c r="D1029" s="489"/>
      <c r="E1029" s="490">
        <f t="shared" si="17"/>
        <v>0</v>
      </c>
    </row>
    <row r="1030" s="59" customFormat="1" ht="24" customHeight="1" spans="1:5">
      <c r="A1030" s="497" t="s">
        <v>905</v>
      </c>
      <c r="B1030" s="491">
        <f>SUM(B1031:B1037)</f>
        <v>130</v>
      </c>
      <c r="C1030" s="426">
        <f>SUM(C1031:C1037)</f>
        <v>1637</v>
      </c>
      <c r="D1030" s="489">
        <v>1587</v>
      </c>
      <c r="E1030" s="490">
        <f t="shared" ref="E1030:E1093" si="18">IFERROR(D1030/C1030,0)</f>
        <v>0.969456322541234</v>
      </c>
    </row>
    <row r="1031" s="59" customFormat="1" ht="24" customHeight="1" spans="1:5">
      <c r="A1031" s="494" t="s">
        <v>136</v>
      </c>
      <c r="B1031" s="493">
        <v>100</v>
      </c>
      <c r="C1031" s="426">
        <v>0</v>
      </c>
      <c r="D1031" s="489"/>
      <c r="E1031" s="490">
        <f t="shared" si="18"/>
        <v>0</v>
      </c>
    </row>
    <row r="1032" s="59" customFormat="1" ht="24" customHeight="1" spans="1:5">
      <c r="A1032" s="494" t="s">
        <v>137</v>
      </c>
      <c r="B1032" s="493"/>
      <c r="C1032" s="426">
        <v>76</v>
      </c>
      <c r="D1032" s="489">
        <v>76</v>
      </c>
      <c r="E1032" s="490">
        <f t="shared" si="18"/>
        <v>1</v>
      </c>
    </row>
    <row r="1033" s="59" customFormat="1" ht="24" customHeight="1" spans="1:5">
      <c r="A1033" s="494" t="s">
        <v>126</v>
      </c>
      <c r="B1033" s="493"/>
      <c r="C1033" s="426">
        <v>0</v>
      </c>
      <c r="D1033" s="489"/>
      <c r="E1033" s="490">
        <f t="shared" si="18"/>
        <v>0</v>
      </c>
    </row>
    <row r="1034" s="59" customFormat="1" ht="24" customHeight="1" spans="1:5">
      <c r="A1034" s="494" t="s">
        <v>906</v>
      </c>
      <c r="B1034" s="493"/>
      <c r="C1034" s="426">
        <v>0</v>
      </c>
      <c r="D1034" s="489"/>
      <c r="E1034" s="490">
        <f t="shared" si="18"/>
        <v>0</v>
      </c>
    </row>
    <row r="1035" s="59" customFormat="1" ht="24" customHeight="1" spans="1:5">
      <c r="A1035" s="494" t="s">
        <v>907</v>
      </c>
      <c r="B1035" s="493"/>
      <c r="C1035" s="426">
        <v>1464</v>
      </c>
      <c r="D1035" s="489">
        <v>1414</v>
      </c>
      <c r="E1035" s="490">
        <f t="shared" si="18"/>
        <v>0.965846994535519</v>
      </c>
    </row>
    <row r="1036" s="59" customFormat="1" ht="24" customHeight="1" spans="1:5">
      <c r="A1036" s="494" t="s">
        <v>908</v>
      </c>
      <c r="B1036" s="493"/>
      <c r="C1036" s="426">
        <v>0</v>
      </c>
      <c r="D1036" s="489"/>
      <c r="E1036" s="490">
        <f t="shared" si="18"/>
        <v>0</v>
      </c>
    </row>
    <row r="1037" s="59" customFormat="1" ht="24" customHeight="1" spans="1:5">
      <c r="A1037" s="494" t="s">
        <v>909</v>
      </c>
      <c r="B1037" s="493">
        <v>30</v>
      </c>
      <c r="C1037" s="426">
        <v>97</v>
      </c>
      <c r="D1037" s="489">
        <v>97</v>
      </c>
      <c r="E1037" s="490">
        <f t="shared" si="18"/>
        <v>1</v>
      </c>
    </row>
    <row r="1038" s="59" customFormat="1" ht="24" customHeight="1" spans="1:5">
      <c r="A1038" s="497" t="s">
        <v>910</v>
      </c>
      <c r="B1038" s="488"/>
      <c r="C1038" s="426">
        <f>SUM(C1039:C1043)</f>
        <v>0</v>
      </c>
      <c r="D1038" s="489"/>
      <c r="E1038" s="490">
        <f t="shared" si="18"/>
        <v>0</v>
      </c>
    </row>
    <row r="1039" s="59" customFormat="1" ht="24" customHeight="1" spans="1:5">
      <c r="A1039" s="494" t="s">
        <v>911</v>
      </c>
      <c r="B1039" s="488"/>
      <c r="C1039" s="426">
        <v>0</v>
      </c>
      <c r="D1039" s="489"/>
      <c r="E1039" s="490">
        <f t="shared" si="18"/>
        <v>0</v>
      </c>
    </row>
    <row r="1040" s="59" customFormat="1" ht="24" customHeight="1" spans="1:5">
      <c r="A1040" s="494" t="s">
        <v>912</v>
      </c>
      <c r="B1040" s="488"/>
      <c r="C1040" s="426">
        <v>0</v>
      </c>
      <c r="D1040" s="489"/>
      <c r="E1040" s="490">
        <f t="shared" si="18"/>
        <v>0</v>
      </c>
    </row>
    <row r="1041" s="59" customFormat="1" ht="24" customHeight="1" spans="1:5">
      <c r="A1041" s="494" t="s">
        <v>913</v>
      </c>
      <c r="B1041" s="488"/>
      <c r="C1041" s="426">
        <v>0</v>
      </c>
      <c r="D1041" s="489"/>
      <c r="E1041" s="490">
        <f t="shared" si="18"/>
        <v>0</v>
      </c>
    </row>
    <row r="1042" s="59" customFormat="1" ht="24" customHeight="1" spans="1:5">
      <c r="A1042" s="494" t="s">
        <v>914</v>
      </c>
      <c r="B1042" s="488"/>
      <c r="C1042" s="426">
        <v>0</v>
      </c>
      <c r="D1042" s="489"/>
      <c r="E1042" s="490">
        <f t="shared" si="18"/>
        <v>0</v>
      </c>
    </row>
    <row r="1043" s="59" customFormat="1" ht="24" customHeight="1" spans="1:5">
      <c r="A1043" s="494" t="s">
        <v>915</v>
      </c>
      <c r="B1043" s="488"/>
      <c r="C1043" s="426">
        <v>0</v>
      </c>
      <c r="D1043" s="489"/>
      <c r="E1043" s="490">
        <f t="shared" si="18"/>
        <v>0</v>
      </c>
    </row>
    <row r="1044" s="59" customFormat="1" ht="24" customHeight="1" spans="1:5">
      <c r="A1044" s="66" t="s">
        <v>916</v>
      </c>
      <c r="B1044" s="488">
        <f>B1045</f>
        <v>410</v>
      </c>
      <c r="C1044" s="426">
        <f>SUM(C1045,C1055,C1061)</f>
        <v>2111</v>
      </c>
      <c r="D1044" s="489">
        <v>2111</v>
      </c>
      <c r="E1044" s="490">
        <f t="shared" si="18"/>
        <v>1</v>
      </c>
    </row>
    <row r="1045" s="59" customFormat="1" ht="24" customHeight="1" spans="1:5">
      <c r="A1045" s="497" t="s">
        <v>917</v>
      </c>
      <c r="B1045" s="491">
        <f>SUM(B1046:B1054)</f>
        <v>410</v>
      </c>
      <c r="C1045" s="426">
        <f>SUM(C1046:C1054)</f>
        <v>902</v>
      </c>
      <c r="D1045" s="489">
        <v>902</v>
      </c>
      <c r="E1045" s="490">
        <f t="shared" si="18"/>
        <v>1</v>
      </c>
    </row>
    <row r="1046" s="59" customFormat="1" ht="24" customHeight="1" spans="1:5">
      <c r="A1046" s="494" t="s">
        <v>136</v>
      </c>
      <c r="B1046" s="493">
        <v>265</v>
      </c>
      <c r="C1046" s="426">
        <v>482</v>
      </c>
      <c r="D1046" s="489">
        <v>482</v>
      </c>
      <c r="E1046" s="490">
        <f t="shared" si="18"/>
        <v>1</v>
      </c>
    </row>
    <row r="1047" s="59" customFormat="1" ht="24" customHeight="1" spans="1:5">
      <c r="A1047" s="494" t="s">
        <v>137</v>
      </c>
      <c r="B1047" s="493"/>
      <c r="C1047" s="426">
        <v>176</v>
      </c>
      <c r="D1047" s="489">
        <v>176</v>
      </c>
      <c r="E1047" s="490">
        <f t="shared" si="18"/>
        <v>1</v>
      </c>
    </row>
    <row r="1048" s="59" customFormat="1" ht="24" customHeight="1" spans="1:5">
      <c r="A1048" s="494" t="s">
        <v>126</v>
      </c>
      <c r="B1048" s="493"/>
      <c r="C1048" s="426">
        <v>0</v>
      </c>
      <c r="D1048" s="489"/>
      <c r="E1048" s="490">
        <f t="shared" si="18"/>
        <v>0</v>
      </c>
    </row>
    <row r="1049" s="59" customFormat="1" ht="24" customHeight="1" spans="1:5">
      <c r="A1049" s="494" t="s">
        <v>918</v>
      </c>
      <c r="B1049" s="493"/>
      <c r="C1049" s="426">
        <v>0</v>
      </c>
      <c r="D1049" s="489"/>
      <c r="E1049" s="490">
        <f t="shared" si="18"/>
        <v>0</v>
      </c>
    </row>
    <row r="1050" s="59" customFormat="1" ht="24" customHeight="1" spans="1:5">
      <c r="A1050" s="494" t="s">
        <v>919</v>
      </c>
      <c r="B1050" s="493"/>
      <c r="C1050" s="426">
        <v>0</v>
      </c>
      <c r="D1050" s="489"/>
      <c r="E1050" s="490">
        <f t="shared" si="18"/>
        <v>0</v>
      </c>
    </row>
    <row r="1051" s="59" customFormat="1" ht="24" customHeight="1" spans="1:5">
      <c r="A1051" s="494" t="s">
        <v>920</v>
      </c>
      <c r="B1051" s="493"/>
      <c r="C1051" s="426">
        <v>0</v>
      </c>
      <c r="D1051" s="489"/>
      <c r="E1051" s="490">
        <f t="shared" si="18"/>
        <v>0</v>
      </c>
    </row>
    <row r="1052" s="59" customFormat="1" ht="24" customHeight="1" spans="1:5">
      <c r="A1052" s="494" t="s">
        <v>921</v>
      </c>
      <c r="B1052" s="493"/>
      <c r="C1052" s="426">
        <v>0</v>
      </c>
      <c r="D1052" s="489"/>
      <c r="E1052" s="490">
        <f t="shared" si="18"/>
        <v>0</v>
      </c>
    </row>
    <row r="1053" s="59" customFormat="1" ht="24" customHeight="1" spans="1:5">
      <c r="A1053" s="494" t="s">
        <v>133</v>
      </c>
      <c r="B1053" s="493"/>
      <c r="C1053" s="426">
        <v>0</v>
      </c>
      <c r="D1053" s="489"/>
      <c r="E1053" s="490">
        <f t="shared" si="18"/>
        <v>0</v>
      </c>
    </row>
    <row r="1054" s="59" customFormat="1" ht="24" customHeight="1" spans="1:5">
      <c r="A1054" s="494" t="s">
        <v>922</v>
      </c>
      <c r="B1054" s="493">
        <v>145</v>
      </c>
      <c r="C1054" s="426">
        <v>244</v>
      </c>
      <c r="D1054" s="489">
        <v>244</v>
      </c>
      <c r="E1054" s="490">
        <f t="shared" si="18"/>
        <v>1</v>
      </c>
    </row>
    <row r="1055" s="59" customFormat="1" ht="24" customHeight="1" spans="1:5">
      <c r="A1055" s="497" t="s">
        <v>923</v>
      </c>
      <c r="B1055" s="488"/>
      <c r="C1055" s="426">
        <f>SUM(C1056:C1060)</f>
        <v>0</v>
      </c>
      <c r="D1055" s="489"/>
      <c r="E1055" s="490">
        <f t="shared" si="18"/>
        <v>0</v>
      </c>
    </row>
    <row r="1056" s="59" customFormat="1" ht="24" customHeight="1" spans="1:5">
      <c r="A1056" s="494" t="s">
        <v>136</v>
      </c>
      <c r="B1056" s="488"/>
      <c r="C1056" s="426">
        <v>0</v>
      </c>
      <c r="D1056" s="489"/>
      <c r="E1056" s="490">
        <f t="shared" si="18"/>
        <v>0</v>
      </c>
    </row>
    <row r="1057" s="59" customFormat="1" ht="24" customHeight="1" spans="1:5">
      <c r="A1057" s="494" t="s">
        <v>137</v>
      </c>
      <c r="B1057" s="488"/>
      <c r="C1057" s="426">
        <v>0</v>
      </c>
      <c r="D1057" s="489"/>
      <c r="E1057" s="490">
        <f t="shared" si="18"/>
        <v>0</v>
      </c>
    </row>
    <row r="1058" s="59" customFormat="1" ht="24" customHeight="1" spans="1:5">
      <c r="A1058" s="494" t="s">
        <v>126</v>
      </c>
      <c r="B1058" s="488"/>
      <c r="C1058" s="426">
        <v>0</v>
      </c>
      <c r="D1058" s="489"/>
      <c r="E1058" s="490">
        <f t="shared" si="18"/>
        <v>0</v>
      </c>
    </row>
    <row r="1059" s="59" customFormat="1" ht="24" customHeight="1" spans="1:5">
      <c r="A1059" s="494" t="s">
        <v>924</v>
      </c>
      <c r="B1059" s="488"/>
      <c r="C1059" s="426">
        <v>0</v>
      </c>
      <c r="D1059" s="489"/>
      <c r="E1059" s="490">
        <f t="shared" si="18"/>
        <v>0</v>
      </c>
    </row>
    <row r="1060" s="59" customFormat="1" ht="24" customHeight="1" spans="1:5">
      <c r="A1060" s="494" t="s">
        <v>925</v>
      </c>
      <c r="B1060" s="488"/>
      <c r="C1060" s="426">
        <v>0</v>
      </c>
      <c r="D1060" s="489"/>
      <c r="E1060" s="490">
        <f t="shared" si="18"/>
        <v>0</v>
      </c>
    </row>
    <row r="1061" s="59" customFormat="1" ht="24" customHeight="1" spans="1:5">
      <c r="A1061" s="497" t="s">
        <v>926</v>
      </c>
      <c r="B1061" s="488"/>
      <c r="C1061" s="426">
        <f>SUM(C1062:C1063)</f>
        <v>1209</v>
      </c>
      <c r="D1061" s="489">
        <v>1209</v>
      </c>
      <c r="E1061" s="490">
        <f t="shared" si="18"/>
        <v>1</v>
      </c>
    </row>
    <row r="1062" s="59" customFormat="1" ht="24" customHeight="1" spans="1:5">
      <c r="A1062" s="494" t="s">
        <v>927</v>
      </c>
      <c r="B1062" s="488"/>
      <c r="C1062" s="426">
        <v>0</v>
      </c>
      <c r="D1062" s="489"/>
      <c r="E1062" s="490">
        <f t="shared" si="18"/>
        <v>0</v>
      </c>
    </row>
    <row r="1063" s="59" customFormat="1" ht="24" customHeight="1" spans="1:5">
      <c r="A1063" s="494" t="s">
        <v>928</v>
      </c>
      <c r="B1063" s="488"/>
      <c r="C1063" s="426">
        <v>1209</v>
      </c>
      <c r="D1063" s="489">
        <v>1209</v>
      </c>
      <c r="E1063" s="490">
        <f t="shared" si="18"/>
        <v>1</v>
      </c>
    </row>
    <row r="1064" s="59" customFormat="1" ht="24" customHeight="1" spans="1:5">
      <c r="A1064" s="66" t="s">
        <v>929</v>
      </c>
      <c r="B1064" s="488"/>
      <c r="C1064" s="426">
        <f>SUM(C1065,C1072,C1082,C1088,C1091)</f>
        <v>384</v>
      </c>
      <c r="D1064" s="489">
        <v>338</v>
      </c>
      <c r="E1064" s="490">
        <f t="shared" si="18"/>
        <v>0.880208333333333</v>
      </c>
    </row>
    <row r="1065" s="59" customFormat="1" ht="24" customHeight="1" spans="1:5">
      <c r="A1065" s="497" t="s">
        <v>930</v>
      </c>
      <c r="B1065" s="488"/>
      <c r="C1065" s="426">
        <f>SUM(C1066:C1071)</f>
        <v>11</v>
      </c>
      <c r="D1065" s="489">
        <v>11</v>
      </c>
      <c r="E1065" s="490">
        <f t="shared" si="18"/>
        <v>1</v>
      </c>
    </row>
    <row r="1066" s="59" customFormat="1" ht="24" customHeight="1" spans="1:5">
      <c r="A1066" s="494" t="s">
        <v>136</v>
      </c>
      <c r="B1066" s="488"/>
      <c r="C1066" s="426">
        <v>0</v>
      </c>
      <c r="D1066" s="489"/>
      <c r="E1066" s="490">
        <f t="shared" si="18"/>
        <v>0</v>
      </c>
    </row>
    <row r="1067" s="59" customFormat="1" ht="24" customHeight="1" spans="1:5">
      <c r="A1067" s="494" t="s">
        <v>137</v>
      </c>
      <c r="B1067" s="488"/>
      <c r="C1067" s="426">
        <v>0</v>
      </c>
      <c r="D1067" s="489"/>
      <c r="E1067" s="490">
        <f t="shared" si="18"/>
        <v>0</v>
      </c>
    </row>
    <row r="1068" s="59" customFormat="1" ht="24" customHeight="1" spans="1:5">
      <c r="A1068" s="494" t="s">
        <v>126</v>
      </c>
      <c r="B1068" s="488"/>
      <c r="C1068" s="426">
        <v>0</v>
      </c>
      <c r="D1068" s="489"/>
      <c r="E1068" s="490">
        <f t="shared" si="18"/>
        <v>0</v>
      </c>
    </row>
    <row r="1069" s="59" customFormat="1" ht="24" customHeight="1" spans="1:5">
      <c r="A1069" s="494" t="s">
        <v>931</v>
      </c>
      <c r="B1069" s="488"/>
      <c r="C1069" s="426">
        <v>0</v>
      </c>
      <c r="D1069" s="489"/>
      <c r="E1069" s="490">
        <f t="shared" si="18"/>
        <v>0</v>
      </c>
    </row>
    <row r="1070" s="59" customFormat="1" ht="24" customHeight="1" spans="1:5">
      <c r="A1070" s="494" t="s">
        <v>133</v>
      </c>
      <c r="B1070" s="488"/>
      <c r="C1070" s="426">
        <v>11</v>
      </c>
      <c r="D1070" s="489">
        <v>11</v>
      </c>
      <c r="E1070" s="490">
        <f t="shared" si="18"/>
        <v>1</v>
      </c>
    </row>
    <row r="1071" s="59" customFormat="1" ht="24" customHeight="1" spans="1:5">
      <c r="A1071" s="494" t="s">
        <v>932</v>
      </c>
      <c r="B1071" s="488"/>
      <c r="C1071" s="426">
        <v>0</v>
      </c>
      <c r="D1071" s="489"/>
      <c r="E1071" s="490">
        <f t="shared" si="18"/>
        <v>0</v>
      </c>
    </row>
    <row r="1072" s="59" customFormat="1" ht="24" customHeight="1" spans="1:5">
      <c r="A1072" s="497" t="s">
        <v>933</v>
      </c>
      <c r="B1072" s="488"/>
      <c r="C1072" s="426">
        <f>SUM(C1073:C1081)</f>
        <v>0</v>
      </c>
      <c r="D1072" s="489"/>
      <c r="E1072" s="490">
        <f t="shared" si="18"/>
        <v>0</v>
      </c>
    </row>
    <row r="1073" s="59" customFormat="1" ht="24" customHeight="1" spans="1:5">
      <c r="A1073" s="494" t="s">
        <v>934</v>
      </c>
      <c r="B1073" s="488"/>
      <c r="C1073" s="426">
        <v>0</v>
      </c>
      <c r="D1073" s="489"/>
      <c r="E1073" s="490">
        <f t="shared" si="18"/>
        <v>0</v>
      </c>
    </row>
    <row r="1074" s="59" customFormat="1" ht="24" customHeight="1" spans="1:5">
      <c r="A1074" s="494" t="s">
        <v>935</v>
      </c>
      <c r="B1074" s="488"/>
      <c r="C1074" s="426">
        <v>0</v>
      </c>
      <c r="D1074" s="489"/>
      <c r="E1074" s="490">
        <f t="shared" si="18"/>
        <v>0</v>
      </c>
    </row>
    <row r="1075" s="59" customFormat="1" ht="24" customHeight="1" spans="1:5">
      <c r="A1075" s="494" t="s">
        <v>936</v>
      </c>
      <c r="B1075" s="488"/>
      <c r="C1075" s="426">
        <v>0</v>
      </c>
      <c r="D1075" s="489"/>
      <c r="E1075" s="490">
        <f t="shared" si="18"/>
        <v>0</v>
      </c>
    </row>
    <row r="1076" s="59" customFormat="1" ht="24" customHeight="1" spans="1:5">
      <c r="A1076" s="494" t="s">
        <v>937</v>
      </c>
      <c r="B1076" s="488"/>
      <c r="C1076" s="426">
        <v>0</v>
      </c>
      <c r="D1076" s="489"/>
      <c r="E1076" s="490">
        <f t="shared" si="18"/>
        <v>0</v>
      </c>
    </row>
    <row r="1077" s="59" customFormat="1" ht="24" customHeight="1" spans="1:5">
      <c r="A1077" s="494" t="s">
        <v>938</v>
      </c>
      <c r="B1077" s="488"/>
      <c r="C1077" s="426">
        <v>0</v>
      </c>
      <c r="D1077" s="489"/>
      <c r="E1077" s="490">
        <f t="shared" si="18"/>
        <v>0</v>
      </c>
    </row>
    <row r="1078" s="59" customFormat="1" ht="24" customHeight="1" spans="1:5">
      <c r="A1078" s="494" t="s">
        <v>939</v>
      </c>
      <c r="B1078" s="488"/>
      <c r="C1078" s="426">
        <v>0</v>
      </c>
      <c r="D1078" s="489"/>
      <c r="E1078" s="490">
        <f t="shared" si="18"/>
        <v>0</v>
      </c>
    </row>
    <row r="1079" s="59" customFormat="1" ht="24" customHeight="1" spans="1:5">
      <c r="A1079" s="494" t="s">
        <v>940</v>
      </c>
      <c r="B1079" s="488"/>
      <c r="C1079" s="426">
        <v>0</v>
      </c>
      <c r="D1079" s="489"/>
      <c r="E1079" s="490">
        <f t="shared" si="18"/>
        <v>0</v>
      </c>
    </row>
    <row r="1080" s="59" customFormat="1" ht="24" customHeight="1" spans="1:5">
      <c r="A1080" s="494" t="s">
        <v>941</v>
      </c>
      <c r="B1080" s="488"/>
      <c r="C1080" s="426">
        <v>0</v>
      </c>
      <c r="D1080" s="489"/>
      <c r="E1080" s="490">
        <f t="shared" si="18"/>
        <v>0</v>
      </c>
    </row>
    <row r="1081" s="59" customFormat="1" ht="24" customHeight="1" spans="1:5">
      <c r="A1081" s="494" t="s">
        <v>942</v>
      </c>
      <c r="B1081" s="488"/>
      <c r="C1081" s="426">
        <v>0</v>
      </c>
      <c r="D1081" s="489"/>
      <c r="E1081" s="490">
        <f t="shared" si="18"/>
        <v>0</v>
      </c>
    </row>
    <row r="1082" s="59" customFormat="1" ht="24" customHeight="1" spans="1:5">
      <c r="A1082" s="497" t="s">
        <v>943</v>
      </c>
      <c r="B1082" s="488"/>
      <c r="C1082" s="426">
        <f>SUM(C1083:C1087)</f>
        <v>373</v>
      </c>
      <c r="D1082" s="489">
        <v>327</v>
      </c>
      <c r="E1082" s="490">
        <f t="shared" si="18"/>
        <v>0.876675603217158</v>
      </c>
    </row>
    <row r="1083" s="59" customFormat="1" ht="24" customHeight="1" spans="1:5">
      <c r="A1083" s="494" t="s">
        <v>944</v>
      </c>
      <c r="B1083" s="488"/>
      <c r="C1083" s="426">
        <v>0</v>
      </c>
      <c r="D1083" s="489"/>
      <c r="E1083" s="490">
        <f t="shared" si="18"/>
        <v>0</v>
      </c>
    </row>
    <row r="1084" s="59" customFormat="1" ht="24" customHeight="1" spans="1:5">
      <c r="A1084" s="494" t="s">
        <v>945</v>
      </c>
      <c r="B1084" s="488"/>
      <c r="C1084" s="426">
        <v>0</v>
      </c>
      <c r="D1084" s="489"/>
      <c r="E1084" s="490">
        <f t="shared" si="18"/>
        <v>0</v>
      </c>
    </row>
    <row r="1085" s="59" customFormat="1" ht="24" customHeight="1" spans="1:5">
      <c r="A1085" s="494" t="s">
        <v>946</v>
      </c>
      <c r="B1085" s="488"/>
      <c r="C1085" s="426">
        <v>0</v>
      </c>
      <c r="D1085" s="489"/>
      <c r="E1085" s="490">
        <f t="shared" si="18"/>
        <v>0</v>
      </c>
    </row>
    <row r="1086" s="59" customFormat="1" ht="24" customHeight="1" spans="1:5">
      <c r="A1086" s="494" t="s">
        <v>947</v>
      </c>
      <c r="B1086" s="488"/>
      <c r="C1086" s="426">
        <v>0</v>
      </c>
      <c r="D1086" s="489"/>
      <c r="E1086" s="490">
        <f t="shared" si="18"/>
        <v>0</v>
      </c>
    </row>
    <row r="1087" s="59" customFormat="1" ht="24" customHeight="1" spans="1:5">
      <c r="A1087" s="494" t="s">
        <v>948</v>
      </c>
      <c r="B1087" s="488"/>
      <c r="C1087" s="426">
        <v>373</v>
      </c>
      <c r="D1087" s="489">
        <v>327</v>
      </c>
      <c r="E1087" s="490">
        <f t="shared" si="18"/>
        <v>0.876675603217158</v>
      </c>
    </row>
    <row r="1088" s="59" customFormat="1" ht="24" customHeight="1" spans="1:5">
      <c r="A1088" s="497" t="s">
        <v>949</v>
      </c>
      <c r="B1088" s="488"/>
      <c r="C1088" s="426">
        <f>SUM(C1089:C1090)</f>
        <v>0</v>
      </c>
      <c r="D1088" s="489"/>
      <c r="E1088" s="490">
        <f t="shared" si="18"/>
        <v>0</v>
      </c>
    </row>
    <row r="1089" s="59" customFormat="1" ht="24" customHeight="1" spans="1:5">
      <c r="A1089" s="494" t="s">
        <v>950</v>
      </c>
      <c r="B1089" s="488"/>
      <c r="C1089" s="426">
        <v>0</v>
      </c>
      <c r="D1089" s="489"/>
      <c r="E1089" s="490">
        <f t="shared" si="18"/>
        <v>0</v>
      </c>
    </row>
    <row r="1090" s="59" customFormat="1" ht="24" customHeight="1" spans="1:5">
      <c r="A1090" s="494" t="s">
        <v>951</v>
      </c>
      <c r="B1090" s="488"/>
      <c r="C1090" s="426">
        <v>0</v>
      </c>
      <c r="D1090" s="489"/>
      <c r="E1090" s="490">
        <f t="shared" si="18"/>
        <v>0</v>
      </c>
    </row>
    <row r="1091" s="59" customFormat="1" ht="24" customHeight="1" spans="1:5">
      <c r="A1091" s="497" t="s">
        <v>952</v>
      </c>
      <c r="B1091" s="488"/>
      <c r="C1091" s="426">
        <f>SUM(C1092:C1093)</f>
        <v>0</v>
      </c>
      <c r="D1091" s="489"/>
      <c r="E1091" s="490">
        <f t="shared" si="18"/>
        <v>0</v>
      </c>
    </row>
    <row r="1092" s="59" customFormat="1" ht="24" customHeight="1" spans="1:5">
      <c r="A1092" s="494" t="s">
        <v>953</v>
      </c>
      <c r="B1092" s="488"/>
      <c r="C1092" s="426">
        <v>0</v>
      </c>
      <c r="D1092" s="489"/>
      <c r="E1092" s="490">
        <f t="shared" si="18"/>
        <v>0</v>
      </c>
    </row>
    <row r="1093" s="59" customFormat="1" ht="24" customHeight="1" spans="1:5">
      <c r="A1093" s="494" t="s">
        <v>954</v>
      </c>
      <c r="B1093" s="488"/>
      <c r="C1093" s="426">
        <v>0</v>
      </c>
      <c r="D1093" s="489"/>
      <c r="E1093" s="490">
        <f t="shared" si="18"/>
        <v>0</v>
      </c>
    </row>
    <row r="1094" s="59" customFormat="1" ht="24" customHeight="1" spans="1:5">
      <c r="A1094" s="66" t="s">
        <v>955</v>
      </c>
      <c r="B1094" s="488"/>
      <c r="C1094" s="489"/>
      <c r="D1094" s="489"/>
      <c r="E1094" s="490">
        <f t="shared" ref="E1094:E1157" si="19">IFERROR(D1094/C1094,0)</f>
        <v>0</v>
      </c>
    </row>
    <row r="1095" s="59" customFormat="1" ht="24" customHeight="1" spans="1:5">
      <c r="A1095" s="497" t="s">
        <v>956</v>
      </c>
      <c r="B1095" s="488"/>
      <c r="C1095" s="489"/>
      <c r="D1095" s="489"/>
      <c r="E1095" s="490">
        <f t="shared" si="19"/>
        <v>0</v>
      </c>
    </row>
    <row r="1096" s="59" customFormat="1" ht="24" customHeight="1" spans="1:5">
      <c r="A1096" s="497" t="s">
        <v>957</v>
      </c>
      <c r="B1096" s="488"/>
      <c r="C1096" s="489"/>
      <c r="D1096" s="489"/>
      <c r="E1096" s="490">
        <f t="shared" si="19"/>
        <v>0</v>
      </c>
    </row>
    <row r="1097" s="59" customFormat="1" ht="24" customHeight="1" spans="1:5">
      <c r="A1097" s="497" t="s">
        <v>958</v>
      </c>
      <c r="B1097" s="488"/>
      <c r="C1097" s="489"/>
      <c r="D1097" s="489"/>
      <c r="E1097" s="490">
        <f t="shared" si="19"/>
        <v>0</v>
      </c>
    </row>
    <row r="1098" s="59" customFormat="1" ht="24" customHeight="1" spans="1:5">
      <c r="A1098" s="497" t="s">
        <v>959</v>
      </c>
      <c r="B1098" s="488"/>
      <c r="C1098" s="489"/>
      <c r="D1098" s="489"/>
      <c r="E1098" s="490">
        <f t="shared" si="19"/>
        <v>0</v>
      </c>
    </row>
    <row r="1099" s="59" customFormat="1" ht="24" customHeight="1" spans="1:5">
      <c r="A1099" s="497" t="s">
        <v>960</v>
      </c>
      <c r="B1099" s="488"/>
      <c r="C1099" s="489"/>
      <c r="D1099" s="489"/>
      <c r="E1099" s="490">
        <f t="shared" si="19"/>
        <v>0</v>
      </c>
    </row>
    <row r="1100" s="59" customFormat="1" ht="24" customHeight="1" spans="1:5">
      <c r="A1100" s="497" t="s">
        <v>961</v>
      </c>
      <c r="B1100" s="488"/>
      <c r="C1100" s="489"/>
      <c r="D1100" s="489"/>
      <c r="E1100" s="490">
        <f t="shared" si="19"/>
        <v>0</v>
      </c>
    </row>
    <row r="1101" s="59" customFormat="1" ht="24" customHeight="1" spans="1:5">
      <c r="A1101" s="497" t="s">
        <v>962</v>
      </c>
      <c r="B1101" s="488"/>
      <c r="C1101" s="489"/>
      <c r="D1101" s="489"/>
      <c r="E1101" s="490">
        <f t="shared" si="19"/>
        <v>0</v>
      </c>
    </row>
    <row r="1102" s="59" customFormat="1" ht="24" customHeight="1" spans="1:5">
      <c r="A1102" s="497" t="s">
        <v>963</v>
      </c>
      <c r="B1102" s="488"/>
      <c r="C1102" s="489"/>
      <c r="D1102" s="489"/>
      <c r="E1102" s="490">
        <f t="shared" si="19"/>
        <v>0</v>
      </c>
    </row>
    <row r="1103" s="59" customFormat="1" ht="24" customHeight="1" spans="1:5">
      <c r="A1103" s="497" t="s">
        <v>964</v>
      </c>
      <c r="B1103" s="488"/>
      <c r="C1103" s="489"/>
      <c r="D1103" s="489"/>
      <c r="E1103" s="490">
        <f t="shared" si="19"/>
        <v>0</v>
      </c>
    </row>
    <row r="1104" s="59" customFormat="1" ht="24" customHeight="1" spans="1:5">
      <c r="A1104" s="66" t="s">
        <v>965</v>
      </c>
      <c r="B1104" s="488">
        <f>B1105</f>
        <v>608</v>
      </c>
      <c r="C1104" s="426">
        <f>SUM(C1105,C1132,C1147)</f>
        <v>573</v>
      </c>
      <c r="D1104" s="489">
        <v>573</v>
      </c>
      <c r="E1104" s="490">
        <f t="shared" si="19"/>
        <v>1</v>
      </c>
    </row>
    <row r="1105" s="59" customFormat="1" ht="24" customHeight="1" spans="1:5">
      <c r="A1105" s="497" t="s">
        <v>966</v>
      </c>
      <c r="B1105" s="491">
        <f>SUM(B1106:B1131)</f>
        <v>608</v>
      </c>
      <c r="C1105" s="426">
        <f>SUM(C1106:C1131)</f>
        <v>573</v>
      </c>
      <c r="D1105" s="489">
        <v>573</v>
      </c>
      <c r="E1105" s="490">
        <f t="shared" si="19"/>
        <v>1</v>
      </c>
    </row>
    <row r="1106" s="59" customFormat="1" ht="24" customHeight="1" spans="1:5">
      <c r="A1106" s="494" t="s">
        <v>136</v>
      </c>
      <c r="B1106" s="493">
        <v>209</v>
      </c>
      <c r="C1106" s="426">
        <v>192</v>
      </c>
      <c r="D1106" s="489">
        <v>192</v>
      </c>
      <c r="E1106" s="490">
        <f t="shared" si="19"/>
        <v>1</v>
      </c>
    </row>
    <row r="1107" s="59" customFormat="1" ht="24" customHeight="1" spans="1:5">
      <c r="A1107" s="494" t="s">
        <v>137</v>
      </c>
      <c r="B1107" s="493">
        <v>112</v>
      </c>
      <c r="C1107" s="426">
        <v>70</v>
      </c>
      <c r="D1107" s="489">
        <v>70</v>
      </c>
      <c r="E1107" s="490">
        <f t="shared" si="19"/>
        <v>1</v>
      </c>
    </row>
    <row r="1108" s="59" customFormat="1" ht="24" customHeight="1" spans="1:5">
      <c r="A1108" s="494" t="s">
        <v>126</v>
      </c>
      <c r="B1108" s="493"/>
      <c r="C1108" s="426">
        <v>0</v>
      </c>
      <c r="D1108" s="489"/>
      <c r="E1108" s="490">
        <f t="shared" si="19"/>
        <v>0</v>
      </c>
    </row>
    <row r="1109" s="59" customFormat="1" ht="24" customHeight="1" spans="1:5">
      <c r="A1109" s="494" t="s">
        <v>967</v>
      </c>
      <c r="B1109" s="493">
        <v>137</v>
      </c>
      <c r="C1109" s="426">
        <v>95</v>
      </c>
      <c r="D1109" s="489">
        <v>95</v>
      </c>
      <c r="E1109" s="490">
        <f t="shared" si="19"/>
        <v>1</v>
      </c>
    </row>
    <row r="1110" s="59" customFormat="1" ht="24" customHeight="1" spans="1:5">
      <c r="A1110" s="494" t="s">
        <v>968</v>
      </c>
      <c r="B1110" s="493">
        <v>150</v>
      </c>
      <c r="C1110" s="426">
        <v>155</v>
      </c>
      <c r="D1110" s="489">
        <v>155</v>
      </c>
      <c r="E1110" s="490">
        <f t="shared" si="19"/>
        <v>1</v>
      </c>
    </row>
    <row r="1111" s="59" customFormat="1" ht="24" customHeight="1" spans="1:5">
      <c r="A1111" s="494" t="s">
        <v>969</v>
      </c>
      <c r="B1111" s="493"/>
      <c r="C1111" s="426">
        <v>0</v>
      </c>
      <c r="D1111" s="489"/>
      <c r="E1111" s="490">
        <f t="shared" si="19"/>
        <v>0</v>
      </c>
    </row>
    <row r="1112" s="59" customFormat="1" ht="24" customHeight="1" spans="1:5">
      <c r="A1112" s="494" t="s">
        <v>970</v>
      </c>
      <c r="B1112" s="493"/>
      <c r="C1112" s="426">
        <v>0</v>
      </c>
      <c r="D1112" s="489"/>
      <c r="E1112" s="490">
        <f t="shared" si="19"/>
        <v>0</v>
      </c>
    </row>
    <row r="1113" s="59" customFormat="1" ht="24" customHeight="1" spans="1:5">
      <c r="A1113" s="494" t="s">
        <v>971</v>
      </c>
      <c r="B1113" s="493"/>
      <c r="C1113" s="426">
        <v>0</v>
      </c>
      <c r="D1113" s="489"/>
      <c r="E1113" s="490">
        <f t="shared" si="19"/>
        <v>0</v>
      </c>
    </row>
    <row r="1114" s="59" customFormat="1" ht="24" customHeight="1" spans="1:5">
      <c r="A1114" s="494" t="s">
        <v>972</v>
      </c>
      <c r="B1114" s="493"/>
      <c r="C1114" s="426">
        <v>0</v>
      </c>
      <c r="D1114" s="489"/>
      <c r="E1114" s="490">
        <f t="shared" si="19"/>
        <v>0</v>
      </c>
    </row>
    <row r="1115" s="59" customFormat="1" ht="24" customHeight="1" spans="1:5">
      <c r="A1115" s="494" t="s">
        <v>973</v>
      </c>
      <c r="B1115" s="493"/>
      <c r="C1115" s="426">
        <v>0</v>
      </c>
      <c r="D1115" s="489"/>
      <c r="E1115" s="490">
        <f t="shared" si="19"/>
        <v>0</v>
      </c>
    </row>
    <row r="1116" s="59" customFormat="1" ht="24" customHeight="1" spans="1:5">
      <c r="A1116" s="494" t="s">
        <v>974</v>
      </c>
      <c r="B1116" s="493"/>
      <c r="C1116" s="426">
        <v>0</v>
      </c>
      <c r="D1116" s="489"/>
      <c r="E1116" s="490">
        <f t="shared" si="19"/>
        <v>0</v>
      </c>
    </row>
    <row r="1117" s="59" customFormat="1" ht="24" customHeight="1" spans="1:5">
      <c r="A1117" s="494" t="s">
        <v>975</v>
      </c>
      <c r="B1117" s="493"/>
      <c r="C1117" s="426">
        <v>0</v>
      </c>
      <c r="D1117" s="489"/>
      <c r="E1117" s="490">
        <f t="shared" si="19"/>
        <v>0</v>
      </c>
    </row>
    <row r="1118" s="59" customFormat="1" ht="24" customHeight="1" spans="1:5">
      <c r="A1118" s="494" t="s">
        <v>976</v>
      </c>
      <c r="B1118" s="493"/>
      <c r="C1118" s="426">
        <v>0</v>
      </c>
      <c r="D1118" s="489"/>
      <c r="E1118" s="490">
        <f t="shared" si="19"/>
        <v>0</v>
      </c>
    </row>
    <row r="1119" s="59" customFormat="1" ht="24" customHeight="1" spans="1:5">
      <c r="A1119" s="494" t="s">
        <v>977</v>
      </c>
      <c r="B1119" s="493"/>
      <c r="C1119" s="426">
        <v>0</v>
      </c>
      <c r="D1119" s="489"/>
      <c r="E1119" s="490">
        <f t="shared" si="19"/>
        <v>0</v>
      </c>
    </row>
    <row r="1120" s="59" customFormat="1" ht="24" customHeight="1" spans="1:5">
      <c r="A1120" s="494" t="s">
        <v>978</v>
      </c>
      <c r="B1120" s="493"/>
      <c r="C1120" s="426">
        <v>0</v>
      </c>
      <c r="D1120" s="489"/>
      <c r="E1120" s="490">
        <f t="shared" si="19"/>
        <v>0</v>
      </c>
    </row>
    <row r="1121" s="59" customFormat="1" ht="24" customHeight="1" spans="1:5">
      <c r="A1121" s="494" t="s">
        <v>979</v>
      </c>
      <c r="B1121" s="493"/>
      <c r="C1121" s="426">
        <v>0</v>
      </c>
      <c r="D1121" s="489"/>
      <c r="E1121" s="490">
        <f t="shared" si="19"/>
        <v>0</v>
      </c>
    </row>
    <row r="1122" s="59" customFormat="1" ht="24" customHeight="1" spans="1:5">
      <c r="A1122" s="494" t="s">
        <v>980</v>
      </c>
      <c r="B1122" s="493"/>
      <c r="C1122" s="426">
        <v>0</v>
      </c>
      <c r="D1122" s="489"/>
      <c r="E1122" s="490">
        <f t="shared" si="19"/>
        <v>0</v>
      </c>
    </row>
    <row r="1123" s="59" customFormat="1" ht="24" customHeight="1" spans="1:5">
      <c r="A1123" s="494" t="s">
        <v>981</v>
      </c>
      <c r="B1123" s="493"/>
      <c r="C1123" s="426">
        <v>0</v>
      </c>
      <c r="D1123" s="489"/>
      <c r="E1123" s="490">
        <f t="shared" si="19"/>
        <v>0</v>
      </c>
    </row>
    <row r="1124" s="59" customFormat="1" ht="24" customHeight="1" spans="1:5">
      <c r="A1124" s="494" t="s">
        <v>982</v>
      </c>
      <c r="B1124" s="493"/>
      <c r="C1124" s="426">
        <v>0</v>
      </c>
      <c r="D1124" s="489"/>
      <c r="E1124" s="490">
        <f t="shared" si="19"/>
        <v>0</v>
      </c>
    </row>
    <row r="1125" s="59" customFormat="1" ht="24" customHeight="1" spans="1:5">
      <c r="A1125" s="494" t="s">
        <v>983</v>
      </c>
      <c r="B1125" s="493"/>
      <c r="C1125" s="426">
        <v>0</v>
      </c>
      <c r="D1125" s="489"/>
      <c r="E1125" s="490">
        <f t="shared" si="19"/>
        <v>0</v>
      </c>
    </row>
    <row r="1126" s="59" customFormat="1" ht="24" customHeight="1" spans="1:5">
      <c r="A1126" s="494" t="s">
        <v>984</v>
      </c>
      <c r="B1126" s="493"/>
      <c r="C1126" s="426">
        <v>0</v>
      </c>
      <c r="D1126" s="489"/>
      <c r="E1126" s="490">
        <f t="shared" si="19"/>
        <v>0</v>
      </c>
    </row>
    <row r="1127" s="59" customFormat="1" ht="24" customHeight="1" spans="1:5">
      <c r="A1127" s="494" t="s">
        <v>985</v>
      </c>
      <c r="B1127" s="493"/>
      <c r="C1127" s="426">
        <v>0</v>
      </c>
      <c r="D1127" s="489"/>
      <c r="E1127" s="490">
        <f t="shared" si="19"/>
        <v>0</v>
      </c>
    </row>
    <row r="1128" s="59" customFormat="1" ht="24" customHeight="1" spans="1:5">
      <c r="A1128" s="494" t="s">
        <v>986</v>
      </c>
      <c r="B1128" s="493"/>
      <c r="C1128" s="426">
        <v>0</v>
      </c>
      <c r="D1128" s="489"/>
      <c r="E1128" s="490">
        <f t="shared" si="19"/>
        <v>0</v>
      </c>
    </row>
    <row r="1129" s="59" customFormat="1" ht="24" customHeight="1" spans="1:5">
      <c r="A1129" s="494" t="s">
        <v>987</v>
      </c>
      <c r="B1129" s="493"/>
      <c r="C1129" s="426">
        <v>0</v>
      </c>
      <c r="D1129" s="489"/>
      <c r="E1129" s="490">
        <f t="shared" si="19"/>
        <v>0</v>
      </c>
    </row>
    <row r="1130" s="59" customFormat="1" ht="24" customHeight="1" spans="1:5">
      <c r="A1130" s="494" t="s">
        <v>133</v>
      </c>
      <c r="B1130" s="493"/>
      <c r="C1130" s="426">
        <v>0</v>
      </c>
      <c r="D1130" s="489"/>
      <c r="E1130" s="490">
        <f t="shared" si="19"/>
        <v>0</v>
      </c>
    </row>
    <row r="1131" s="59" customFormat="1" ht="24" customHeight="1" spans="1:5">
      <c r="A1131" s="494" t="s">
        <v>988</v>
      </c>
      <c r="B1131" s="493"/>
      <c r="C1131" s="426">
        <v>61</v>
      </c>
      <c r="D1131" s="489">
        <v>61</v>
      </c>
      <c r="E1131" s="490">
        <f t="shared" si="19"/>
        <v>1</v>
      </c>
    </row>
    <row r="1132" s="59" customFormat="1" ht="24" customHeight="1" spans="1:5">
      <c r="A1132" s="497" t="s">
        <v>989</v>
      </c>
      <c r="B1132" s="488"/>
      <c r="C1132" s="426">
        <f>SUM(C1133:C1146)</f>
        <v>0</v>
      </c>
      <c r="D1132" s="489"/>
      <c r="E1132" s="490">
        <f t="shared" si="19"/>
        <v>0</v>
      </c>
    </row>
    <row r="1133" s="59" customFormat="1" ht="24" customHeight="1" spans="1:5">
      <c r="A1133" s="494" t="s">
        <v>136</v>
      </c>
      <c r="B1133" s="488"/>
      <c r="C1133" s="426">
        <v>0</v>
      </c>
      <c r="D1133" s="489"/>
      <c r="E1133" s="490">
        <f t="shared" si="19"/>
        <v>0</v>
      </c>
    </row>
    <row r="1134" s="59" customFormat="1" ht="24" customHeight="1" spans="1:5">
      <c r="A1134" s="494" t="s">
        <v>137</v>
      </c>
      <c r="B1134" s="488"/>
      <c r="C1134" s="426">
        <v>0</v>
      </c>
      <c r="D1134" s="489"/>
      <c r="E1134" s="490">
        <f t="shared" si="19"/>
        <v>0</v>
      </c>
    </row>
    <row r="1135" s="59" customFormat="1" ht="24" customHeight="1" spans="1:5">
      <c r="A1135" s="494" t="s">
        <v>126</v>
      </c>
      <c r="B1135" s="488"/>
      <c r="C1135" s="426">
        <v>0</v>
      </c>
      <c r="D1135" s="489"/>
      <c r="E1135" s="490">
        <f t="shared" si="19"/>
        <v>0</v>
      </c>
    </row>
    <row r="1136" s="59" customFormat="1" ht="24" customHeight="1" spans="1:5">
      <c r="A1136" s="494" t="s">
        <v>990</v>
      </c>
      <c r="B1136" s="488"/>
      <c r="C1136" s="426">
        <v>0</v>
      </c>
      <c r="D1136" s="489"/>
      <c r="E1136" s="490">
        <f t="shared" si="19"/>
        <v>0</v>
      </c>
    </row>
    <row r="1137" s="59" customFormat="1" ht="24" customHeight="1" spans="1:5">
      <c r="A1137" s="494" t="s">
        <v>991</v>
      </c>
      <c r="B1137" s="488"/>
      <c r="C1137" s="426">
        <v>0</v>
      </c>
      <c r="D1137" s="489"/>
      <c r="E1137" s="490">
        <f t="shared" si="19"/>
        <v>0</v>
      </c>
    </row>
    <row r="1138" s="59" customFormat="1" ht="24" customHeight="1" spans="1:5">
      <c r="A1138" s="494" t="s">
        <v>992</v>
      </c>
      <c r="B1138" s="488"/>
      <c r="C1138" s="426">
        <v>0</v>
      </c>
      <c r="D1138" s="489"/>
      <c r="E1138" s="490">
        <f t="shared" si="19"/>
        <v>0</v>
      </c>
    </row>
    <row r="1139" s="59" customFormat="1" ht="24" customHeight="1" spans="1:5">
      <c r="A1139" s="494" t="s">
        <v>993</v>
      </c>
      <c r="B1139" s="488"/>
      <c r="C1139" s="426">
        <v>0</v>
      </c>
      <c r="D1139" s="489"/>
      <c r="E1139" s="490">
        <f t="shared" si="19"/>
        <v>0</v>
      </c>
    </row>
    <row r="1140" s="59" customFormat="1" ht="24" customHeight="1" spans="1:5">
      <c r="A1140" s="494" t="s">
        <v>994</v>
      </c>
      <c r="B1140" s="488"/>
      <c r="C1140" s="426">
        <v>0</v>
      </c>
      <c r="D1140" s="489"/>
      <c r="E1140" s="490">
        <f t="shared" si="19"/>
        <v>0</v>
      </c>
    </row>
    <row r="1141" s="59" customFormat="1" ht="24" customHeight="1" spans="1:5">
      <c r="A1141" s="494" t="s">
        <v>995</v>
      </c>
      <c r="B1141" s="488"/>
      <c r="C1141" s="426">
        <v>0</v>
      </c>
      <c r="D1141" s="489"/>
      <c r="E1141" s="490">
        <f t="shared" si="19"/>
        <v>0</v>
      </c>
    </row>
    <row r="1142" s="59" customFormat="1" ht="24" customHeight="1" spans="1:5">
      <c r="A1142" s="494" t="s">
        <v>996</v>
      </c>
      <c r="B1142" s="488"/>
      <c r="C1142" s="426">
        <v>0</v>
      </c>
      <c r="D1142" s="489"/>
      <c r="E1142" s="490">
        <f t="shared" si="19"/>
        <v>0</v>
      </c>
    </row>
    <row r="1143" s="59" customFormat="1" ht="24" customHeight="1" spans="1:5">
      <c r="A1143" s="494" t="s">
        <v>997</v>
      </c>
      <c r="B1143" s="488"/>
      <c r="C1143" s="426">
        <v>0</v>
      </c>
      <c r="D1143" s="489"/>
      <c r="E1143" s="490">
        <f t="shared" si="19"/>
        <v>0</v>
      </c>
    </row>
    <row r="1144" s="59" customFormat="1" ht="24" customHeight="1" spans="1:5">
      <c r="A1144" s="494" t="s">
        <v>998</v>
      </c>
      <c r="B1144" s="488"/>
      <c r="C1144" s="426">
        <v>0</v>
      </c>
      <c r="D1144" s="489"/>
      <c r="E1144" s="490">
        <f t="shared" si="19"/>
        <v>0</v>
      </c>
    </row>
    <row r="1145" s="59" customFormat="1" ht="24" customHeight="1" spans="1:5">
      <c r="A1145" s="494" t="s">
        <v>999</v>
      </c>
      <c r="B1145" s="488"/>
      <c r="C1145" s="426">
        <v>0</v>
      </c>
      <c r="D1145" s="489"/>
      <c r="E1145" s="490">
        <f t="shared" si="19"/>
        <v>0</v>
      </c>
    </row>
    <row r="1146" s="59" customFormat="1" ht="24" customHeight="1" spans="1:5">
      <c r="A1146" s="494" t="s">
        <v>1000</v>
      </c>
      <c r="B1146" s="488"/>
      <c r="C1146" s="426">
        <v>0</v>
      </c>
      <c r="D1146" s="489"/>
      <c r="E1146" s="490">
        <f t="shared" si="19"/>
        <v>0</v>
      </c>
    </row>
    <row r="1147" s="59" customFormat="1" ht="24" customHeight="1" spans="1:5">
      <c r="A1147" s="497" t="s">
        <v>1001</v>
      </c>
      <c r="B1147" s="488"/>
      <c r="C1147" s="426">
        <f>C1148</f>
        <v>0</v>
      </c>
      <c r="D1147" s="489"/>
      <c r="E1147" s="490">
        <f t="shared" si="19"/>
        <v>0</v>
      </c>
    </row>
    <row r="1148" s="59" customFormat="1" ht="24" customHeight="1" spans="1:5">
      <c r="A1148" s="494" t="s">
        <v>1002</v>
      </c>
      <c r="B1148" s="488"/>
      <c r="C1148" s="426">
        <v>0</v>
      </c>
      <c r="D1148" s="489"/>
      <c r="E1148" s="490">
        <f t="shared" si="19"/>
        <v>0</v>
      </c>
    </row>
    <row r="1149" s="59" customFormat="1" ht="24" customHeight="1" spans="1:5">
      <c r="A1149" s="66" t="s">
        <v>1003</v>
      </c>
      <c r="B1149" s="488">
        <f>B1150+B1161</f>
        <v>21582</v>
      </c>
      <c r="C1149" s="426">
        <f>SUM(C1150,C1161,C1165)</f>
        <v>46686</v>
      </c>
      <c r="D1149" s="489">
        <v>46664</v>
      </c>
      <c r="E1149" s="490">
        <f t="shared" si="19"/>
        <v>0.999528766653815</v>
      </c>
    </row>
    <row r="1150" s="59" customFormat="1" ht="24" customHeight="1" spans="1:5">
      <c r="A1150" s="497" t="s">
        <v>1004</v>
      </c>
      <c r="B1150" s="491">
        <f>SUM(B1151:B1160)</f>
        <v>15402</v>
      </c>
      <c r="C1150" s="426">
        <f>SUM(C1151:C1160)</f>
        <v>37042</v>
      </c>
      <c r="D1150" s="489">
        <v>37020</v>
      </c>
      <c r="E1150" s="490">
        <f t="shared" si="19"/>
        <v>0.999406079585336</v>
      </c>
    </row>
    <row r="1151" s="59" customFormat="1" ht="24" customHeight="1" spans="1:5">
      <c r="A1151" s="494" t="s">
        <v>1005</v>
      </c>
      <c r="B1151" s="493"/>
      <c r="C1151" s="426">
        <v>0</v>
      </c>
      <c r="D1151" s="489"/>
      <c r="E1151" s="490">
        <f t="shared" si="19"/>
        <v>0</v>
      </c>
    </row>
    <row r="1152" s="59" customFormat="1" ht="24" customHeight="1" spans="1:5">
      <c r="A1152" s="494" t="s">
        <v>1006</v>
      </c>
      <c r="B1152" s="493"/>
      <c r="C1152" s="426">
        <v>0</v>
      </c>
      <c r="D1152" s="489"/>
      <c r="E1152" s="490">
        <f t="shared" si="19"/>
        <v>0</v>
      </c>
    </row>
    <row r="1153" s="59" customFormat="1" ht="24" customHeight="1" spans="1:5">
      <c r="A1153" s="494" t="s">
        <v>1007</v>
      </c>
      <c r="B1153" s="493">
        <v>6544</v>
      </c>
      <c r="C1153" s="426">
        <v>8532</v>
      </c>
      <c r="D1153" s="489">
        <v>8523</v>
      </c>
      <c r="E1153" s="490">
        <f t="shared" si="19"/>
        <v>0.998945147679325</v>
      </c>
    </row>
    <row r="1154" s="59" customFormat="1" ht="24" customHeight="1" spans="1:5">
      <c r="A1154" s="494" t="s">
        <v>1008</v>
      </c>
      <c r="B1154" s="493"/>
      <c r="C1154" s="426">
        <v>0</v>
      </c>
      <c r="D1154" s="489"/>
      <c r="E1154" s="490">
        <f t="shared" si="19"/>
        <v>0</v>
      </c>
    </row>
    <row r="1155" s="59" customFormat="1" ht="24" customHeight="1" spans="1:5">
      <c r="A1155" s="494" t="s">
        <v>1009</v>
      </c>
      <c r="B1155" s="493"/>
      <c r="C1155" s="426">
        <v>901</v>
      </c>
      <c r="D1155" s="489">
        <v>901</v>
      </c>
      <c r="E1155" s="490">
        <f t="shared" si="19"/>
        <v>1</v>
      </c>
    </row>
    <row r="1156" s="59" customFormat="1" ht="24" customHeight="1" spans="1:5">
      <c r="A1156" s="494" t="s">
        <v>1010</v>
      </c>
      <c r="B1156" s="493"/>
      <c r="C1156" s="426">
        <v>0</v>
      </c>
      <c r="D1156" s="489"/>
      <c r="E1156" s="490">
        <f t="shared" si="19"/>
        <v>0</v>
      </c>
    </row>
    <row r="1157" s="59" customFormat="1" ht="24" customHeight="1" spans="1:5">
      <c r="A1157" s="494" t="s">
        <v>1011</v>
      </c>
      <c r="B1157" s="493"/>
      <c r="C1157" s="426">
        <v>0</v>
      </c>
      <c r="D1157" s="489"/>
      <c r="E1157" s="490">
        <f t="shared" si="19"/>
        <v>0</v>
      </c>
    </row>
    <row r="1158" s="59" customFormat="1" ht="24" customHeight="1" spans="1:5">
      <c r="A1158" s="494" t="s">
        <v>1012</v>
      </c>
      <c r="B1158" s="493">
        <v>8858</v>
      </c>
      <c r="C1158" s="426">
        <v>27432</v>
      </c>
      <c r="D1158" s="489">
        <v>27419</v>
      </c>
      <c r="E1158" s="490">
        <f t="shared" ref="E1158:E1221" si="20">IFERROR(D1158/C1158,0)</f>
        <v>0.999526100904054</v>
      </c>
    </row>
    <row r="1159" s="59" customFormat="1" ht="24" customHeight="1" spans="1:5">
      <c r="A1159" s="494" t="s">
        <v>1013</v>
      </c>
      <c r="B1159" s="493"/>
      <c r="C1159" s="426">
        <v>0</v>
      </c>
      <c r="D1159" s="489"/>
      <c r="E1159" s="490">
        <f t="shared" si="20"/>
        <v>0</v>
      </c>
    </row>
    <row r="1160" s="59" customFormat="1" ht="24" customHeight="1" spans="1:5">
      <c r="A1160" s="494" t="s">
        <v>1014</v>
      </c>
      <c r="B1160" s="493"/>
      <c r="C1160" s="426">
        <v>177</v>
      </c>
      <c r="D1160" s="489">
        <v>177</v>
      </c>
      <c r="E1160" s="490">
        <f t="shared" si="20"/>
        <v>1</v>
      </c>
    </row>
    <row r="1161" s="59" customFormat="1" ht="24" customHeight="1" spans="1:5">
      <c r="A1161" s="497" t="s">
        <v>1015</v>
      </c>
      <c r="B1161" s="491">
        <f>SUM(B1162:B1164)</f>
        <v>6180</v>
      </c>
      <c r="C1161" s="426">
        <f>SUM(C1162:C1164)</f>
        <v>9644</v>
      </c>
      <c r="D1161" s="489">
        <v>9644</v>
      </c>
      <c r="E1161" s="490">
        <f t="shared" si="20"/>
        <v>1</v>
      </c>
    </row>
    <row r="1162" s="59" customFormat="1" ht="24" customHeight="1" spans="1:5">
      <c r="A1162" s="494" t="s">
        <v>1016</v>
      </c>
      <c r="B1162" s="493">
        <v>6180</v>
      </c>
      <c r="C1162" s="426">
        <v>9644</v>
      </c>
      <c r="D1162" s="489">
        <v>9644</v>
      </c>
      <c r="E1162" s="490">
        <f t="shared" si="20"/>
        <v>1</v>
      </c>
    </row>
    <row r="1163" s="59" customFormat="1" ht="24" customHeight="1" spans="1:5">
      <c r="A1163" s="494" t="s">
        <v>1017</v>
      </c>
      <c r="B1163" s="493"/>
      <c r="C1163" s="426">
        <v>0</v>
      </c>
      <c r="D1163" s="489"/>
      <c r="E1163" s="490">
        <f t="shared" si="20"/>
        <v>0</v>
      </c>
    </row>
    <row r="1164" s="59" customFormat="1" ht="24" customHeight="1" spans="1:5">
      <c r="A1164" s="494" t="s">
        <v>1018</v>
      </c>
      <c r="B1164" s="493"/>
      <c r="C1164" s="426">
        <v>0</v>
      </c>
      <c r="D1164" s="489"/>
      <c r="E1164" s="490">
        <f t="shared" si="20"/>
        <v>0</v>
      </c>
    </row>
    <row r="1165" s="59" customFormat="1" ht="24" customHeight="1" spans="1:5">
      <c r="A1165" s="497" t="s">
        <v>1019</v>
      </c>
      <c r="B1165" s="488"/>
      <c r="C1165" s="426">
        <f>SUM(C1166:C1168)</f>
        <v>0</v>
      </c>
      <c r="D1165" s="489"/>
      <c r="E1165" s="490">
        <f t="shared" si="20"/>
        <v>0</v>
      </c>
    </row>
    <row r="1166" s="59" customFormat="1" ht="24" customHeight="1" spans="1:5">
      <c r="A1166" s="494" t="s">
        <v>1020</v>
      </c>
      <c r="B1166" s="488"/>
      <c r="C1166" s="426">
        <v>0</v>
      </c>
      <c r="D1166" s="489"/>
      <c r="E1166" s="490">
        <f t="shared" si="20"/>
        <v>0</v>
      </c>
    </row>
    <row r="1167" s="59" customFormat="1" ht="24" customHeight="1" spans="1:5">
      <c r="A1167" s="494" t="s">
        <v>1021</v>
      </c>
      <c r="B1167" s="488"/>
      <c r="C1167" s="426">
        <v>0</v>
      </c>
      <c r="D1167" s="489"/>
      <c r="E1167" s="490">
        <f t="shared" si="20"/>
        <v>0</v>
      </c>
    </row>
    <row r="1168" s="59" customFormat="1" ht="24" customHeight="1" spans="1:5">
      <c r="A1168" s="494" t="s">
        <v>1022</v>
      </c>
      <c r="B1168" s="488"/>
      <c r="C1168" s="426">
        <v>0</v>
      </c>
      <c r="D1168" s="489"/>
      <c r="E1168" s="490">
        <f t="shared" si="20"/>
        <v>0</v>
      </c>
    </row>
    <row r="1169" s="59" customFormat="1" ht="24" customHeight="1" spans="1:5">
      <c r="A1169" s="66" t="s">
        <v>1023</v>
      </c>
      <c r="B1169" s="488">
        <f>B1170+B1194</f>
        <v>400</v>
      </c>
      <c r="C1169" s="426">
        <f>SUM(C1170,C1188,C1194,C1200)</f>
        <v>520</v>
      </c>
      <c r="D1169" s="489">
        <v>520</v>
      </c>
      <c r="E1169" s="490">
        <f t="shared" si="20"/>
        <v>1</v>
      </c>
    </row>
    <row r="1170" s="59" customFormat="1" ht="24" customHeight="1" spans="1:5">
      <c r="A1170" s="497" t="s">
        <v>1024</v>
      </c>
      <c r="B1170" s="491">
        <f>SUM(B1171:B1187)</f>
        <v>130</v>
      </c>
      <c r="C1170" s="426">
        <f>SUM(C1171:C1187)</f>
        <v>502</v>
      </c>
      <c r="D1170" s="489">
        <v>502</v>
      </c>
      <c r="E1170" s="490">
        <f t="shared" si="20"/>
        <v>1</v>
      </c>
    </row>
    <row r="1171" s="59" customFormat="1" ht="24" customHeight="1" spans="1:5">
      <c r="A1171" s="494" t="s">
        <v>136</v>
      </c>
      <c r="B1171" s="493">
        <v>130</v>
      </c>
      <c r="C1171" s="426">
        <v>206</v>
      </c>
      <c r="D1171" s="489">
        <v>206</v>
      </c>
      <c r="E1171" s="490">
        <f t="shared" si="20"/>
        <v>1</v>
      </c>
    </row>
    <row r="1172" s="59" customFormat="1" ht="24" customHeight="1" spans="1:5">
      <c r="A1172" s="494" t="s">
        <v>137</v>
      </c>
      <c r="B1172" s="493"/>
      <c r="C1172" s="426">
        <v>8</v>
      </c>
      <c r="D1172" s="489">
        <v>8</v>
      </c>
      <c r="E1172" s="490">
        <f t="shared" si="20"/>
        <v>1</v>
      </c>
    </row>
    <row r="1173" s="59" customFormat="1" ht="24" customHeight="1" spans="1:5">
      <c r="A1173" s="494" t="s">
        <v>126</v>
      </c>
      <c r="B1173" s="493"/>
      <c r="C1173" s="426">
        <v>0</v>
      </c>
      <c r="D1173" s="489"/>
      <c r="E1173" s="490">
        <f t="shared" si="20"/>
        <v>0</v>
      </c>
    </row>
    <row r="1174" s="59" customFormat="1" ht="24" customHeight="1" spans="1:5">
      <c r="A1174" s="494" t="s">
        <v>1025</v>
      </c>
      <c r="B1174" s="493"/>
      <c r="C1174" s="426">
        <v>0</v>
      </c>
      <c r="D1174" s="489"/>
      <c r="E1174" s="490">
        <f t="shared" si="20"/>
        <v>0</v>
      </c>
    </row>
    <row r="1175" s="59" customFormat="1" ht="24" customHeight="1" spans="1:5">
      <c r="A1175" s="494" t="s">
        <v>1026</v>
      </c>
      <c r="B1175" s="493"/>
      <c r="C1175" s="426">
        <v>0</v>
      </c>
      <c r="D1175" s="489"/>
      <c r="E1175" s="490">
        <f t="shared" si="20"/>
        <v>0</v>
      </c>
    </row>
    <row r="1176" s="59" customFormat="1" ht="24" customHeight="1" spans="1:5">
      <c r="A1176" s="494" t="s">
        <v>1027</v>
      </c>
      <c r="B1176" s="493"/>
      <c r="C1176" s="426">
        <v>0</v>
      </c>
      <c r="D1176" s="489"/>
      <c r="E1176" s="490">
        <f t="shared" si="20"/>
        <v>0</v>
      </c>
    </row>
    <row r="1177" s="59" customFormat="1" ht="24" customHeight="1" spans="1:5">
      <c r="A1177" s="494" t="s">
        <v>1028</v>
      </c>
      <c r="B1177" s="493"/>
      <c r="C1177" s="426">
        <v>0</v>
      </c>
      <c r="D1177" s="489"/>
      <c r="E1177" s="490">
        <f t="shared" si="20"/>
        <v>0</v>
      </c>
    </row>
    <row r="1178" s="59" customFormat="1" ht="24" customHeight="1" spans="1:5">
      <c r="A1178" s="494" t="s">
        <v>1029</v>
      </c>
      <c r="B1178" s="493"/>
      <c r="C1178" s="426">
        <v>90</v>
      </c>
      <c r="D1178" s="489">
        <v>90</v>
      </c>
      <c r="E1178" s="490">
        <f t="shared" si="20"/>
        <v>1</v>
      </c>
    </row>
    <row r="1179" s="59" customFormat="1" ht="24" customHeight="1" spans="1:5">
      <c r="A1179" s="494" t="s">
        <v>1030</v>
      </c>
      <c r="B1179" s="493"/>
      <c r="C1179" s="426">
        <v>0</v>
      </c>
      <c r="D1179" s="489"/>
      <c r="E1179" s="490">
        <f t="shared" si="20"/>
        <v>0</v>
      </c>
    </row>
    <row r="1180" s="59" customFormat="1" ht="24" customHeight="1" spans="1:5">
      <c r="A1180" s="494" t="s">
        <v>1031</v>
      </c>
      <c r="B1180" s="493"/>
      <c r="C1180" s="426">
        <v>0</v>
      </c>
      <c r="D1180" s="489"/>
      <c r="E1180" s="490">
        <f t="shared" si="20"/>
        <v>0</v>
      </c>
    </row>
    <row r="1181" s="59" customFormat="1" ht="24" customHeight="1" spans="1:5">
      <c r="A1181" s="494" t="s">
        <v>1032</v>
      </c>
      <c r="B1181" s="493"/>
      <c r="C1181" s="426">
        <v>0</v>
      </c>
      <c r="D1181" s="489"/>
      <c r="E1181" s="490">
        <f t="shared" si="20"/>
        <v>0</v>
      </c>
    </row>
    <row r="1182" s="59" customFormat="1" ht="24" customHeight="1" spans="1:5">
      <c r="A1182" s="494" t="s">
        <v>1033</v>
      </c>
      <c r="B1182" s="493"/>
      <c r="C1182" s="426">
        <v>0</v>
      </c>
      <c r="D1182" s="489"/>
      <c r="E1182" s="490">
        <f t="shared" si="20"/>
        <v>0</v>
      </c>
    </row>
    <row r="1183" s="59" customFormat="1" ht="24" customHeight="1" spans="1:5">
      <c r="A1183" s="494" t="s">
        <v>1034</v>
      </c>
      <c r="B1183" s="493"/>
      <c r="C1183" s="426">
        <v>0</v>
      </c>
      <c r="D1183" s="489"/>
      <c r="E1183" s="490">
        <f t="shared" si="20"/>
        <v>0</v>
      </c>
    </row>
    <row r="1184" s="59" customFormat="1" ht="24" customHeight="1" spans="1:5">
      <c r="A1184" s="494" t="s">
        <v>1035</v>
      </c>
      <c r="B1184" s="493"/>
      <c r="C1184" s="426">
        <v>0</v>
      </c>
      <c r="D1184" s="489"/>
      <c r="E1184" s="490">
        <f t="shared" si="20"/>
        <v>0</v>
      </c>
    </row>
    <row r="1185" s="59" customFormat="1" ht="24" customHeight="1" spans="1:5">
      <c r="A1185" s="494" t="s">
        <v>1036</v>
      </c>
      <c r="B1185" s="493"/>
      <c r="C1185" s="426">
        <v>0</v>
      </c>
      <c r="D1185" s="489"/>
      <c r="E1185" s="490">
        <f t="shared" si="20"/>
        <v>0</v>
      </c>
    </row>
    <row r="1186" s="59" customFormat="1" ht="24" customHeight="1" spans="1:5">
      <c r="A1186" s="494" t="s">
        <v>133</v>
      </c>
      <c r="B1186" s="493"/>
      <c r="C1186" s="426">
        <v>0</v>
      </c>
      <c r="D1186" s="489"/>
      <c r="E1186" s="490">
        <f t="shared" si="20"/>
        <v>0</v>
      </c>
    </row>
    <row r="1187" s="59" customFormat="1" ht="24" customHeight="1" spans="1:5">
      <c r="A1187" s="494" t="s">
        <v>1037</v>
      </c>
      <c r="B1187" s="493"/>
      <c r="C1187" s="426">
        <v>198</v>
      </c>
      <c r="D1187" s="489">
        <v>198</v>
      </c>
      <c r="E1187" s="490">
        <f t="shared" si="20"/>
        <v>1</v>
      </c>
    </row>
    <row r="1188" s="59" customFormat="1" ht="24" customHeight="1" spans="1:5">
      <c r="A1188" s="497" t="s">
        <v>1038</v>
      </c>
      <c r="B1188" s="488"/>
      <c r="C1188" s="426">
        <f>SUM(C1189:C1193)</f>
        <v>0</v>
      </c>
      <c r="D1188" s="489"/>
      <c r="E1188" s="490">
        <f t="shared" si="20"/>
        <v>0</v>
      </c>
    </row>
    <row r="1189" s="59" customFormat="1" ht="24" customHeight="1" spans="1:5">
      <c r="A1189" s="494" t="s">
        <v>1039</v>
      </c>
      <c r="B1189" s="488"/>
      <c r="C1189" s="426">
        <v>0</v>
      </c>
      <c r="D1189" s="489"/>
      <c r="E1189" s="490">
        <f t="shared" si="20"/>
        <v>0</v>
      </c>
    </row>
    <row r="1190" s="59" customFormat="1" ht="24" customHeight="1" spans="1:5">
      <c r="A1190" s="494" t="s">
        <v>1040</v>
      </c>
      <c r="B1190" s="488"/>
      <c r="C1190" s="426">
        <v>0</v>
      </c>
      <c r="D1190" s="489"/>
      <c r="E1190" s="490">
        <f t="shared" si="20"/>
        <v>0</v>
      </c>
    </row>
    <row r="1191" s="59" customFormat="1" ht="24" customHeight="1" spans="1:5">
      <c r="A1191" s="494" t="s">
        <v>1041</v>
      </c>
      <c r="B1191" s="488"/>
      <c r="C1191" s="426">
        <v>0</v>
      </c>
      <c r="D1191" s="489"/>
      <c r="E1191" s="490">
        <f t="shared" si="20"/>
        <v>0</v>
      </c>
    </row>
    <row r="1192" s="59" customFormat="1" ht="24" customHeight="1" spans="1:5">
      <c r="A1192" s="494" t="s">
        <v>1042</v>
      </c>
      <c r="B1192" s="488"/>
      <c r="C1192" s="426">
        <v>0</v>
      </c>
      <c r="D1192" s="489"/>
      <c r="E1192" s="490">
        <f t="shared" si="20"/>
        <v>0</v>
      </c>
    </row>
    <row r="1193" s="59" customFormat="1" ht="24" customHeight="1" spans="1:5">
      <c r="A1193" s="494" t="s">
        <v>1043</v>
      </c>
      <c r="B1193" s="488"/>
      <c r="C1193" s="426">
        <v>0</v>
      </c>
      <c r="D1193" s="489"/>
      <c r="E1193" s="490">
        <f t="shared" si="20"/>
        <v>0</v>
      </c>
    </row>
    <row r="1194" s="59" customFormat="1" ht="24" customHeight="1" spans="1:5">
      <c r="A1194" s="497" t="s">
        <v>1044</v>
      </c>
      <c r="B1194" s="491">
        <f>SUM(B1195:B1199)</f>
        <v>270</v>
      </c>
      <c r="C1194" s="426">
        <f>SUM(C1195:C1199)</f>
        <v>0</v>
      </c>
      <c r="D1194" s="489"/>
      <c r="E1194" s="490">
        <f t="shared" si="20"/>
        <v>0</v>
      </c>
    </row>
    <row r="1195" s="59" customFormat="1" ht="24" customHeight="1" spans="1:5">
      <c r="A1195" s="494" t="s">
        <v>1045</v>
      </c>
      <c r="B1195" s="493"/>
      <c r="C1195" s="426">
        <v>0</v>
      </c>
      <c r="D1195" s="489"/>
      <c r="E1195" s="490">
        <f t="shared" si="20"/>
        <v>0</v>
      </c>
    </row>
    <row r="1196" s="59" customFormat="1" ht="24" customHeight="1" spans="1:5">
      <c r="A1196" s="494" t="s">
        <v>1046</v>
      </c>
      <c r="B1196" s="493"/>
      <c r="C1196" s="426">
        <v>0</v>
      </c>
      <c r="D1196" s="489"/>
      <c r="E1196" s="490">
        <f t="shared" si="20"/>
        <v>0</v>
      </c>
    </row>
    <row r="1197" s="59" customFormat="1" ht="24" customHeight="1" spans="1:5">
      <c r="A1197" s="494" t="s">
        <v>1047</v>
      </c>
      <c r="B1197" s="493"/>
      <c r="C1197" s="426">
        <v>0</v>
      </c>
      <c r="D1197" s="489"/>
      <c r="E1197" s="490">
        <f t="shared" si="20"/>
        <v>0</v>
      </c>
    </row>
    <row r="1198" s="59" customFormat="1" ht="24" customHeight="1" spans="1:5">
      <c r="A1198" s="494" t="s">
        <v>1048</v>
      </c>
      <c r="B1198" s="493"/>
      <c r="C1198" s="426">
        <v>0</v>
      </c>
      <c r="D1198" s="489"/>
      <c r="E1198" s="490">
        <f t="shared" si="20"/>
        <v>0</v>
      </c>
    </row>
    <row r="1199" s="59" customFormat="1" ht="24" customHeight="1" spans="1:5">
      <c r="A1199" s="494" t="s">
        <v>1049</v>
      </c>
      <c r="B1199" s="493">
        <v>270</v>
      </c>
      <c r="C1199" s="426">
        <v>0</v>
      </c>
      <c r="D1199" s="489"/>
      <c r="E1199" s="490">
        <f t="shared" si="20"/>
        <v>0</v>
      </c>
    </row>
    <row r="1200" s="59" customFormat="1" ht="24" customHeight="1" spans="1:5">
      <c r="A1200" s="497" t="s">
        <v>1050</v>
      </c>
      <c r="B1200" s="488"/>
      <c r="C1200" s="426">
        <f>SUM(C1201:C1212)</f>
        <v>18</v>
      </c>
      <c r="D1200" s="489">
        <v>18</v>
      </c>
      <c r="E1200" s="490">
        <f t="shared" si="20"/>
        <v>1</v>
      </c>
    </row>
    <row r="1201" s="59" customFormat="1" ht="24" customHeight="1" spans="1:5">
      <c r="A1201" s="494" t="s">
        <v>1051</v>
      </c>
      <c r="B1201" s="488"/>
      <c r="C1201" s="426">
        <v>0</v>
      </c>
      <c r="D1201" s="489"/>
      <c r="E1201" s="490">
        <f t="shared" si="20"/>
        <v>0</v>
      </c>
    </row>
    <row r="1202" s="59" customFormat="1" ht="24" customHeight="1" spans="1:5">
      <c r="A1202" s="494" t="s">
        <v>1052</v>
      </c>
      <c r="B1202" s="488"/>
      <c r="C1202" s="426">
        <v>0</v>
      </c>
      <c r="D1202" s="489"/>
      <c r="E1202" s="490">
        <f t="shared" si="20"/>
        <v>0</v>
      </c>
    </row>
    <row r="1203" s="59" customFormat="1" ht="24" customHeight="1" spans="1:5">
      <c r="A1203" s="494" t="s">
        <v>1053</v>
      </c>
      <c r="B1203" s="488"/>
      <c r="C1203" s="426">
        <v>0</v>
      </c>
      <c r="D1203" s="489"/>
      <c r="E1203" s="490">
        <f t="shared" si="20"/>
        <v>0</v>
      </c>
    </row>
    <row r="1204" s="59" customFormat="1" ht="24" customHeight="1" spans="1:5">
      <c r="A1204" s="494" t="s">
        <v>1054</v>
      </c>
      <c r="B1204" s="488"/>
      <c r="C1204" s="426">
        <v>18</v>
      </c>
      <c r="D1204" s="489">
        <v>18</v>
      </c>
      <c r="E1204" s="490">
        <f t="shared" si="20"/>
        <v>1</v>
      </c>
    </row>
    <row r="1205" s="59" customFormat="1" ht="24" customHeight="1" spans="1:5">
      <c r="A1205" s="494" t="s">
        <v>1055</v>
      </c>
      <c r="B1205" s="488"/>
      <c r="C1205" s="426">
        <v>0</v>
      </c>
      <c r="D1205" s="489"/>
      <c r="E1205" s="490">
        <f t="shared" si="20"/>
        <v>0</v>
      </c>
    </row>
    <row r="1206" s="59" customFormat="1" ht="24" customHeight="1" spans="1:5">
      <c r="A1206" s="494" t="s">
        <v>1056</v>
      </c>
      <c r="B1206" s="488"/>
      <c r="C1206" s="426">
        <v>0</v>
      </c>
      <c r="D1206" s="489"/>
      <c r="E1206" s="490">
        <f t="shared" si="20"/>
        <v>0</v>
      </c>
    </row>
    <row r="1207" s="59" customFormat="1" ht="24" customHeight="1" spans="1:5">
      <c r="A1207" s="494" t="s">
        <v>1057</v>
      </c>
      <c r="B1207" s="488"/>
      <c r="C1207" s="426">
        <v>0</v>
      </c>
      <c r="D1207" s="489"/>
      <c r="E1207" s="490">
        <f t="shared" si="20"/>
        <v>0</v>
      </c>
    </row>
    <row r="1208" s="59" customFormat="1" ht="24" customHeight="1" spans="1:5">
      <c r="A1208" s="494" t="s">
        <v>1058</v>
      </c>
      <c r="B1208" s="488"/>
      <c r="C1208" s="426">
        <v>0</v>
      </c>
      <c r="D1208" s="489"/>
      <c r="E1208" s="490">
        <f t="shared" si="20"/>
        <v>0</v>
      </c>
    </row>
    <row r="1209" s="59" customFormat="1" ht="24" customHeight="1" spans="1:5">
      <c r="A1209" s="494" t="s">
        <v>1059</v>
      </c>
      <c r="B1209" s="488"/>
      <c r="C1209" s="426">
        <v>0</v>
      </c>
      <c r="D1209" s="489"/>
      <c r="E1209" s="490">
        <f t="shared" si="20"/>
        <v>0</v>
      </c>
    </row>
    <row r="1210" s="59" customFormat="1" ht="24" customHeight="1" spans="1:5">
      <c r="A1210" s="494" t="s">
        <v>1060</v>
      </c>
      <c r="B1210" s="488"/>
      <c r="C1210" s="426">
        <v>0</v>
      </c>
      <c r="D1210" s="489"/>
      <c r="E1210" s="490">
        <f t="shared" si="20"/>
        <v>0</v>
      </c>
    </row>
    <row r="1211" s="59" customFormat="1" ht="24" customHeight="1" spans="1:5">
      <c r="A1211" s="494" t="s">
        <v>1061</v>
      </c>
      <c r="B1211" s="488"/>
      <c r="C1211" s="426">
        <v>0</v>
      </c>
      <c r="D1211" s="489"/>
      <c r="E1211" s="490">
        <f t="shared" si="20"/>
        <v>0</v>
      </c>
    </row>
    <row r="1212" s="59" customFormat="1" ht="24" customHeight="1" spans="1:5">
      <c r="A1212" s="494" t="s">
        <v>1062</v>
      </c>
      <c r="B1212" s="488"/>
      <c r="C1212" s="426">
        <v>0</v>
      </c>
      <c r="D1212" s="489"/>
      <c r="E1212" s="490">
        <f t="shared" si="20"/>
        <v>0</v>
      </c>
    </row>
    <row r="1213" s="59" customFormat="1" ht="24" customHeight="1" spans="1:5">
      <c r="A1213" s="66" t="s">
        <v>1063</v>
      </c>
      <c r="B1213" s="488">
        <f>B1214+B1259</f>
        <v>490</v>
      </c>
      <c r="C1213" s="426">
        <f>SUM(C1214,C1226,C1232,C1238,C1246,C1259,C1263,C1267)</f>
        <v>4336</v>
      </c>
      <c r="D1213" s="489">
        <v>3197</v>
      </c>
      <c r="E1213" s="490">
        <f t="shared" si="20"/>
        <v>0.737315498154982</v>
      </c>
    </row>
    <row r="1214" s="59" customFormat="1" ht="24" customHeight="1" spans="1:5">
      <c r="A1214" s="497" t="s">
        <v>1064</v>
      </c>
      <c r="B1214" s="491">
        <f>SUM(B1215:B1224)</f>
        <v>282</v>
      </c>
      <c r="C1214" s="426">
        <f>SUM(C1215:C1225)</f>
        <v>792</v>
      </c>
      <c r="D1214" s="489">
        <v>792</v>
      </c>
      <c r="E1214" s="490">
        <f t="shared" si="20"/>
        <v>1</v>
      </c>
    </row>
    <row r="1215" s="59" customFormat="1" ht="24" customHeight="1" spans="1:5">
      <c r="A1215" s="494" t="s">
        <v>136</v>
      </c>
      <c r="B1215" s="493">
        <v>202</v>
      </c>
      <c r="C1215" s="426">
        <v>509</v>
      </c>
      <c r="D1215" s="489">
        <v>509</v>
      </c>
      <c r="E1215" s="490">
        <f t="shared" si="20"/>
        <v>1</v>
      </c>
    </row>
    <row r="1216" s="59" customFormat="1" ht="24" customHeight="1" spans="1:5">
      <c r="A1216" s="494" t="s">
        <v>137</v>
      </c>
      <c r="B1216" s="493"/>
      <c r="C1216" s="426">
        <v>5</v>
      </c>
      <c r="D1216" s="489">
        <v>5</v>
      </c>
      <c r="E1216" s="490">
        <f t="shared" si="20"/>
        <v>1</v>
      </c>
    </row>
    <row r="1217" s="59" customFormat="1" ht="24" customHeight="1" spans="1:5">
      <c r="A1217" s="494" t="s">
        <v>126</v>
      </c>
      <c r="B1217" s="493"/>
      <c r="C1217" s="426">
        <v>0</v>
      </c>
      <c r="D1217" s="489"/>
      <c r="E1217" s="490">
        <f t="shared" si="20"/>
        <v>0</v>
      </c>
    </row>
    <row r="1218" s="59" customFormat="1" ht="24" customHeight="1" spans="1:5">
      <c r="A1218" s="494" t="s">
        <v>1065</v>
      </c>
      <c r="B1218" s="493"/>
      <c r="C1218" s="426">
        <v>0</v>
      </c>
      <c r="D1218" s="489"/>
      <c r="E1218" s="490">
        <f t="shared" si="20"/>
        <v>0</v>
      </c>
    </row>
    <row r="1219" s="59" customFormat="1" ht="24" customHeight="1" spans="1:5">
      <c r="A1219" s="494" t="s">
        <v>1066</v>
      </c>
      <c r="B1219" s="493"/>
      <c r="C1219" s="426">
        <v>0</v>
      </c>
      <c r="D1219" s="489"/>
      <c r="E1219" s="490">
        <f t="shared" si="20"/>
        <v>0</v>
      </c>
    </row>
    <row r="1220" s="59" customFormat="1" ht="24" customHeight="1" spans="1:5">
      <c r="A1220" s="494" t="s">
        <v>1067</v>
      </c>
      <c r="B1220" s="493">
        <v>80</v>
      </c>
      <c r="C1220" s="426">
        <v>78</v>
      </c>
      <c r="D1220" s="489">
        <v>78</v>
      </c>
      <c r="E1220" s="490">
        <f t="shared" si="20"/>
        <v>1</v>
      </c>
    </row>
    <row r="1221" s="59" customFormat="1" ht="24" customHeight="1" spans="1:5">
      <c r="A1221" s="494" t="s">
        <v>1068</v>
      </c>
      <c r="B1221" s="493"/>
      <c r="C1221" s="426">
        <v>0</v>
      </c>
      <c r="D1221" s="489"/>
      <c r="E1221" s="490">
        <f t="shared" si="20"/>
        <v>0</v>
      </c>
    </row>
    <row r="1222" s="59" customFormat="1" ht="24" customHeight="1" spans="1:5">
      <c r="A1222" s="494" t="s">
        <v>1069</v>
      </c>
      <c r="B1222" s="493"/>
      <c r="C1222" s="426">
        <v>200</v>
      </c>
      <c r="D1222" s="489">
        <v>200</v>
      </c>
      <c r="E1222" s="490">
        <f t="shared" ref="E1222:E1280" si="21">IFERROR(D1222/C1222,0)</f>
        <v>1</v>
      </c>
    </row>
    <row r="1223" s="59" customFormat="1" ht="24" customHeight="1" spans="1:5">
      <c r="A1223" s="494" t="s">
        <v>1070</v>
      </c>
      <c r="B1223" s="493"/>
      <c r="C1223" s="426">
        <v>0</v>
      </c>
      <c r="D1223" s="489"/>
      <c r="E1223" s="490">
        <f t="shared" si="21"/>
        <v>0</v>
      </c>
    </row>
    <row r="1224" s="59" customFormat="1" ht="24" customHeight="1" spans="1:5">
      <c r="A1224" s="494" t="s">
        <v>133</v>
      </c>
      <c r="B1224" s="493"/>
      <c r="C1224" s="426">
        <v>0</v>
      </c>
      <c r="D1224" s="489"/>
      <c r="E1224" s="490">
        <f t="shared" si="21"/>
        <v>0</v>
      </c>
    </row>
    <row r="1225" s="59" customFormat="1" ht="24" customHeight="1" spans="1:5">
      <c r="A1225" s="494" t="s">
        <v>1071</v>
      </c>
      <c r="B1225" s="488"/>
      <c r="C1225" s="426">
        <v>0</v>
      </c>
      <c r="D1225" s="489"/>
      <c r="E1225" s="490">
        <f t="shared" si="21"/>
        <v>0</v>
      </c>
    </row>
    <row r="1226" s="59" customFormat="1" ht="24" customHeight="1" spans="1:5">
      <c r="A1226" s="497" t="s">
        <v>1072</v>
      </c>
      <c r="B1226" s="488"/>
      <c r="C1226" s="426">
        <f>SUM(C1227:C1231)</f>
        <v>0</v>
      </c>
      <c r="D1226" s="489"/>
      <c r="E1226" s="490">
        <f t="shared" si="21"/>
        <v>0</v>
      </c>
    </row>
    <row r="1227" s="59" customFormat="1" ht="24" customHeight="1" spans="1:5">
      <c r="A1227" s="494" t="s">
        <v>136</v>
      </c>
      <c r="B1227" s="488"/>
      <c r="C1227" s="426">
        <v>0</v>
      </c>
      <c r="D1227" s="489"/>
      <c r="E1227" s="490">
        <f t="shared" si="21"/>
        <v>0</v>
      </c>
    </row>
    <row r="1228" s="59" customFormat="1" ht="24" customHeight="1" spans="1:5">
      <c r="A1228" s="494" t="s">
        <v>137</v>
      </c>
      <c r="B1228" s="488"/>
      <c r="C1228" s="426">
        <v>0</v>
      </c>
      <c r="D1228" s="489"/>
      <c r="E1228" s="490">
        <f t="shared" si="21"/>
        <v>0</v>
      </c>
    </row>
    <row r="1229" s="59" customFormat="1" ht="24" customHeight="1" spans="1:5">
      <c r="A1229" s="494" t="s">
        <v>126</v>
      </c>
      <c r="B1229" s="488"/>
      <c r="C1229" s="426">
        <v>0</v>
      </c>
      <c r="D1229" s="489"/>
      <c r="E1229" s="490">
        <f t="shared" si="21"/>
        <v>0</v>
      </c>
    </row>
    <row r="1230" s="59" customFormat="1" ht="24" customHeight="1" spans="1:5">
      <c r="A1230" s="494" t="s">
        <v>1073</v>
      </c>
      <c r="B1230" s="488"/>
      <c r="C1230" s="426">
        <v>0</v>
      </c>
      <c r="D1230" s="489"/>
      <c r="E1230" s="490">
        <f t="shared" si="21"/>
        <v>0</v>
      </c>
    </row>
    <row r="1231" s="59" customFormat="1" ht="24" customHeight="1" spans="1:5">
      <c r="A1231" s="494" t="s">
        <v>1074</v>
      </c>
      <c r="B1231" s="488"/>
      <c r="C1231" s="426">
        <v>0</v>
      </c>
      <c r="D1231" s="489"/>
      <c r="E1231" s="490">
        <f t="shared" si="21"/>
        <v>0</v>
      </c>
    </row>
    <row r="1232" s="59" customFormat="1" ht="24" customHeight="1" spans="1:5">
      <c r="A1232" s="497" t="s">
        <v>1075</v>
      </c>
      <c r="B1232" s="488"/>
      <c r="C1232" s="426">
        <f>SUM(C1233:C1237)</f>
        <v>0</v>
      </c>
      <c r="D1232" s="489"/>
      <c r="E1232" s="490">
        <f t="shared" si="21"/>
        <v>0</v>
      </c>
    </row>
    <row r="1233" s="59" customFormat="1" ht="24" customHeight="1" spans="1:5">
      <c r="A1233" s="494" t="s">
        <v>136</v>
      </c>
      <c r="B1233" s="488"/>
      <c r="C1233" s="426">
        <v>0</v>
      </c>
      <c r="D1233" s="489"/>
      <c r="E1233" s="490">
        <f t="shared" si="21"/>
        <v>0</v>
      </c>
    </row>
    <row r="1234" s="59" customFormat="1" ht="24" customHeight="1" spans="1:5">
      <c r="A1234" s="494" t="s">
        <v>137</v>
      </c>
      <c r="B1234" s="488"/>
      <c r="C1234" s="426">
        <v>0</v>
      </c>
      <c r="D1234" s="489"/>
      <c r="E1234" s="490">
        <f t="shared" si="21"/>
        <v>0</v>
      </c>
    </row>
    <row r="1235" s="59" customFormat="1" ht="24" customHeight="1" spans="1:5">
      <c r="A1235" s="494" t="s">
        <v>126</v>
      </c>
      <c r="B1235" s="488"/>
      <c r="C1235" s="426">
        <v>0</v>
      </c>
      <c r="D1235" s="489"/>
      <c r="E1235" s="490">
        <f t="shared" si="21"/>
        <v>0</v>
      </c>
    </row>
    <row r="1236" s="59" customFormat="1" ht="24" customHeight="1" spans="1:5">
      <c r="A1236" s="494" t="s">
        <v>1076</v>
      </c>
      <c r="B1236" s="488"/>
      <c r="C1236" s="426">
        <v>0</v>
      </c>
      <c r="D1236" s="489"/>
      <c r="E1236" s="490">
        <f t="shared" si="21"/>
        <v>0</v>
      </c>
    </row>
    <row r="1237" s="59" customFormat="1" ht="24" customHeight="1" spans="1:5">
      <c r="A1237" s="494" t="s">
        <v>1077</v>
      </c>
      <c r="B1237" s="488"/>
      <c r="C1237" s="426">
        <v>0</v>
      </c>
      <c r="D1237" s="489"/>
      <c r="E1237" s="490">
        <f t="shared" si="21"/>
        <v>0</v>
      </c>
    </row>
    <row r="1238" s="59" customFormat="1" ht="24" customHeight="1" spans="1:5">
      <c r="A1238" s="497" t="s">
        <v>1078</v>
      </c>
      <c r="B1238" s="488"/>
      <c r="C1238" s="426">
        <f>SUM(C1239:C1245)</f>
        <v>0</v>
      </c>
      <c r="D1238" s="489"/>
      <c r="E1238" s="490">
        <f t="shared" si="21"/>
        <v>0</v>
      </c>
    </row>
    <row r="1239" s="59" customFormat="1" ht="24" customHeight="1" spans="1:5">
      <c r="A1239" s="494" t="s">
        <v>136</v>
      </c>
      <c r="B1239" s="488"/>
      <c r="C1239" s="426">
        <v>0</v>
      </c>
      <c r="D1239" s="489"/>
      <c r="E1239" s="490">
        <f t="shared" si="21"/>
        <v>0</v>
      </c>
    </row>
    <row r="1240" s="59" customFormat="1" ht="24" customHeight="1" spans="1:5">
      <c r="A1240" s="494" t="s">
        <v>137</v>
      </c>
      <c r="B1240" s="488"/>
      <c r="C1240" s="426">
        <v>0</v>
      </c>
      <c r="D1240" s="489"/>
      <c r="E1240" s="490">
        <f t="shared" si="21"/>
        <v>0</v>
      </c>
    </row>
    <row r="1241" s="59" customFormat="1" ht="24" customHeight="1" spans="1:5">
      <c r="A1241" s="494" t="s">
        <v>126</v>
      </c>
      <c r="B1241" s="488"/>
      <c r="C1241" s="426">
        <v>0</v>
      </c>
      <c r="D1241" s="489"/>
      <c r="E1241" s="490">
        <f t="shared" si="21"/>
        <v>0</v>
      </c>
    </row>
    <row r="1242" s="59" customFormat="1" ht="24" customHeight="1" spans="1:5">
      <c r="A1242" s="494" t="s">
        <v>1079</v>
      </c>
      <c r="B1242" s="488"/>
      <c r="C1242" s="426">
        <v>0</v>
      </c>
      <c r="D1242" s="489"/>
      <c r="E1242" s="490">
        <f t="shared" si="21"/>
        <v>0</v>
      </c>
    </row>
    <row r="1243" s="59" customFormat="1" ht="24" customHeight="1" spans="1:5">
      <c r="A1243" s="494" t="s">
        <v>1080</v>
      </c>
      <c r="B1243" s="488"/>
      <c r="C1243" s="426">
        <v>0</v>
      </c>
      <c r="D1243" s="489"/>
      <c r="E1243" s="490">
        <f t="shared" si="21"/>
        <v>0</v>
      </c>
    </row>
    <row r="1244" s="59" customFormat="1" ht="24" customHeight="1" spans="1:5">
      <c r="A1244" s="494" t="s">
        <v>133</v>
      </c>
      <c r="B1244" s="488"/>
      <c r="C1244" s="426">
        <v>0</v>
      </c>
      <c r="D1244" s="489"/>
      <c r="E1244" s="490">
        <f t="shared" si="21"/>
        <v>0</v>
      </c>
    </row>
    <row r="1245" s="59" customFormat="1" ht="24" customHeight="1" spans="1:5">
      <c r="A1245" s="494" t="s">
        <v>1081</v>
      </c>
      <c r="B1245" s="488"/>
      <c r="C1245" s="426">
        <v>0</v>
      </c>
      <c r="D1245" s="489"/>
      <c r="E1245" s="490">
        <f t="shared" si="21"/>
        <v>0</v>
      </c>
    </row>
    <row r="1246" s="59" customFormat="1" ht="24" customHeight="1" spans="1:5">
      <c r="A1246" s="497" t="s">
        <v>1082</v>
      </c>
      <c r="B1246" s="488"/>
      <c r="C1246" s="426">
        <f>SUM(C1247:C1258)</f>
        <v>0</v>
      </c>
      <c r="D1246" s="489"/>
      <c r="E1246" s="490">
        <f t="shared" si="21"/>
        <v>0</v>
      </c>
    </row>
    <row r="1247" s="59" customFormat="1" ht="24" customHeight="1" spans="1:5">
      <c r="A1247" s="494" t="s">
        <v>136</v>
      </c>
      <c r="B1247" s="488"/>
      <c r="C1247" s="426">
        <v>0</v>
      </c>
      <c r="D1247" s="489"/>
      <c r="E1247" s="490">
        <f t="shared" si="21"/>
        <v>0</v>
      </c>
    </row>
    <row r="1248" s="59" customFormat="1" ht="24" customHeight="1" spans="1:5">
      <c r="A1248" s="494" t="s">
        <v>137</v>
      </c>
      <c r="B1248" s="488"/>
      <c r="C1248" s="426">
        <v>0</v>
      </c>
      <c r="D1248" s="489"/>
      <c r="E1248" s="490">
        <f t="shared" si="21"/>
        <v>0</v>
      </c>
    </row>
    <row r="1249" s="59" customFormat="1" ht="24" customHeight="1" spans="1:5">
      <c r="A1249" s="494" t="s">
        <v>126</v>
      </c>
      <c r="B1249" s="488"/>
      <c r="C1249" s="426">
        <v>0</v>
      </c>
      <c r="D1249" s="489"/>
      <c r="E1249" s="490">
        <f t="shared" si="21"/>
        <v>0</v>
      </c>
    </row>
    <row r="1250" s="59" customFormat="1" ht="24" customHeight="1" spans="1:5">
      <c r="A1250" s="494" t="s">
        <v>1083</v>
      </c>
      <c r="B1250" s="488"/>
      <c r="C1250" s="426">
        <v>0</v>
      </c>
      <c r="D1250" s="489"/>
      <c r="E1250" s="490">
        <f t="shared" si="21"/>
        <v>0</v>
      </c>
    </row>
    <row r="1251" s="59" customFormat="1" ht="24" customHeight="1" spans="1:5">
      <c r="A1251" s="494" t="s">
        <v>1084</v>
      </c>
      <c r="B1251" s="488"/>
      <c r="C1251" s="426">
        <v>0</v>
      </c>
      <c r="D1251" s="489"/>
      <c r="E1251" s="490">
        <f t="shared" si="21"/>
        <v>0</v>
      </c>
    </row>
    <row r="1252" s="59" customFormat="1" ht="24" customHeight="1" spans="1:5">
      <c r="A1252" s="494" t="s">
        <v>1085</v>
      </c>
      <c r="B1252" s="488"/>
      <c r="C1252" s="426">
        <v>0</v>
      </c>
      <c r="D1252" s="489"/>
      <c r="E1252" s="490">
        <f t="shared" si="21"/>
        <v>0</v>
      </c>
    </row>
    <row r="1253" s="59" customFormat="1" ht="24" customHeight="1" spans="1:5">
      <c r="A1253" s="494" t="s">
        <v>1086</v>
      </c>
      <c r="B1253" s="488"/>
      <c r="C1253" s="426">
        <v>0</v>
      </c>
      <c r="D1253" s="489"/>
      <c r="E1253" s="490">
        <f t="shared" si="21"/>
        <v>0</v>
      </c>
    </row>
    <row r="1254" s="59" customFormat="1" ht="24" customHeight="1" spans="1:5">
      <c r="A1254" s="494" t="s">
        <v>1087</v>
      </c>
      <c r="B1254" s="488"/>
      <c r="C1254" s="426">
        <v>0</v>
      </c>
      <c r="D1254" s="489"/>
      <c r="E1254" s="490">
        <f t="shared" si="21"/>
        <v>0</v>
      </c>
    </row>
    <row r="1255" s="59" customFormat="1" ht="24" customHeight="1" spans="1:5">
      <c r="A1255" s="494" t="s">
        <v>1088</v>
      </c>
      <c r="B1255" s="488"/>
      <c r="C1255" s="426">
        <v>0</v>
      </c>
      <c r="D1255" s="489"/>
      <c r="E1255" s="490">
        <f t="shared" si="21"/>
        <v>0</v>
      </c>
    </row>
    <row r="1256" s="59" customFormat="1" ht="24" customHeight="1" spans="1:5">
      <c r="A1256" s="494" t="s">
        <v>1089</v>
      </c>
      <c r="B1256" s="488"/>
      <c r="C1256" s="426">
        <v>0</v>
      </c>
      <c r="D1256" s="489"/>
      <c r="E1256" s="490">
        <f t="shared" si="21"/>
        <v>0</v>
      </c>
    </row>
    <row r="1257" s="59" customFormat="1" ht="24" customHeight="1" spans="1:5">
      <c r="A1257" s="494" t="s">
        <v>1090</v>
      </c>
      <c r="B1257" s="488"/>
      <c r="C1257" s="426">
        <v>0</v>
      </c>
      <c r="D1257" s="489"/>
      <c r="E1257" s="490">
        <f t="shared" si="21"/>
        <v>0</v>
      </c>
    </row>
    <row r="1258" s="59" customFormat="1" ht="24" customHeight="1" spans="1:5">
      <c r="A1258" s="494" t="s">
        <v>1091</v>
      </c>
      <c r="B1258" s="488"/>
      <c r="C1258" s="426">
        <v>0</v>
      </c>
      <c r="D1258" s="489"/>
      <c r="E1258" s="490">
        <f t="shared" si="21"/>
        <v>0</v>
      </c>
    </row>
    <row r="1259" s="59" customFormat="1" ht="24" customHeight="1" spans="1:5">
      <c r="A1259" s="497" t="s">
        <v>1092</v>
      </c>
      <c r="B1259" s="491">
        <f>SUM(B1260:B1262)</f>
        <v>208</v>
      </c>
      <c r="C1259" s="426">
        <f>SUM(C1260:C1262)</f>
        <v>1478</v>
      </c>
      <c r="D1259" s="489">
        <v>1238</v>
      </c>
      <c r="E1259" s="490">
        <f t="shared" si="21"/>
        <v>0.837618403247632</v>
      </c>
    </row>
    <row r="1260" s="59" customFormat="1" ht="24" customHeight="1" spans="1:5">
      <c r="A1260" s="494" t="s">
        <v>1093</v>
      </c>
      <c r="B1260" s="493">
        <v>208</v>
      </c>
      <c r="C1260" s="426">
        <v>240</v>
      </c>
      <c r="D1260" s="489"/>
      <c r="E1260" s="490">
        <f t="shared" si="21"/>
        <v>0</v>
      </c>
    </row>
    <row r="1261" s="59" customFormat="1" ht="24" customHeight="1" spans="1:5">
      <c r="A1261" s="494" t="s">
        <v>1094</v>
      </c>
      <c r="B1261" s="493"/>
      <c r="C1261" s="426">
        <v>0</v>
      </c>
      <c r="D1261" s="489"/>
      <c r="E1261" s="490">
        <f t="shared" si="21"/>
        <v>0</v>
      </c>
    </row>
    <row r="1262" s="59" customFormat="1" ht="24" customHeight="1" spans="1:5">
      <c r="A1262" s="494" t="s">
        <v>1095</v>
      </c>
      <c r="B1262" s="493"/>
      <c r="C1262" s="426">
        <v>1238</v>
      </c>
      <c r="D1262" s="489">
        <v>1238</v>
      </c>
      <c r="E1262" s="490">
        <f t="shared" si="21"/>
        <v>1</v>
      </c>
    </row>
    <row r="1263" s="59" customFormat="1" ht="24" customHeight="1" spans="1:5">
      <c r="A1263" s="497" t="s">
        <v>1096</v>
      </c>
      <c r="B1263" s="488"/>
      <c r="C1263" s="495">
        <f>SUM(C1264:C1266)</f>
        <v>1696</v>
      </c>
      <c r="D1263" s="489">
        <v>797</v>
      </c>
      <c r="E1263" s="490">
        <f t="shared" si="21"/>
        <v>0.469929245283019</v>
      </c>
    </row>
    <row r="1264" s="59" customFormat="1" ht="24" customHeight="1" spans="1:5">
      <c r="A1264" s="494" t="s">
        <v>1097</v>
      </c>
      <c r="B1264" s="488"/>
      <c r="C1264" s="426">
        <v>1299</v>
      </c>
      <c r="D1264" s="489">
        <v>400</v>
      </c>
      <c r="E1264" s="490">
        <f t="shared" si="21"/>
        <v>0.307929176289453</v>
      </c>
    </row>
    <row r="1265" s="59" customFormat="1" ht="24" customHeight="1" spans="1:5">
      <c r="A1265" s="494" t="s">
        <v>1098</v>
      </c>
      <c r="B1265" s="488"/>
      <c r="C1265" s="426">
        <v>0</v>
      </c>
      <c r="D1265" s="489"/>
      <c r="E1265" s="490">
        <f t="shared" si="21"/>
        <v>0</v>
      </c>
    </row>
    <row r="1266" s="59" customFormat="1" ht="24" customHeight="1" spans="1:5">
      <c r="A1266" s="494" t="s">
        <v>1099</v>
      </c>
      <c r="B1266" s="488"/>
      <c r="C1266" s="426">
        <v>397</v>
      </c>
      <c r="D1266" s="489">
        <v>397</v>
      </c>
      <c r="E1266" s="490">
        <f t="shared" si="21"/>
        <v>1</v>
      </c>
    </row>
    <row r="1267" s="59" customFormat="1" ht="24" customHeight="1" spans="1:5">
      <c r="A1267" s="497" t="s">
        <v>1100</v>
      </c>
      <c r="B1267" s="488"/>
      <c r="C1267" s="426">
        <f>C1268</f>
        <v>370</v>
      </c>
      <c r="D1267" s="489">
        <v>370</v>
      </c>
      <c r="E1267" s="490">
        <f t="shared" si="21"/>
        <v>1</v>
      </c>
    </row>
    <row r="1268" s="59" customFormat="1" ht="24" customHeight="1" spans="1:5">
      <c r="A1268" s="494" t="s">
        <v>1101</v>
      </c>
      <c r="B1268" s="488"/>
      <c r="C1268" s="426">
        <v>370</v>
      </c>
      <c r="D1268" s="489">
        <v>370</v>
      </c>
      <c r="E1268" s="490">
        <f t="shared" si="21"/>
        <v>1</v>
      </c>
    </row>
    <row r="1269" s="59" customFormat="1" ht="23" customHeight="1" spans="1:5">
      <c r="A1269" s="487" t="s">
        <v>1102</v>
      </c>
      <c r="B1269" s="488">
        <v>6500</v>
      </c>
      <c r="C1269" s="489"/>
      <c r="D1269" s="489"/>
      <c r="E1269" s="490">
        <f t="shared" si="21"/>
        <v>0</v>
      </c>
    </row>
    <row r="1270" s="59" customFormat="1" ht="24" customHeight="1" spans="1:5">
      <c r="A1270" s="487" t="s">
        <v>1103</v>
      </c>
      <c r="B1270" s="13">
        <f t="shared" ref="B1270:B1274" si="22">B1271</f>
        <v>1100</v>
      </c>
      <c r="C1270" s="489">
        <v>10091</v>
      </c>
      <c r="D1270" s="489">
        <v>17671</v>
      </c>
      <c r="E1270" s="490">
        <f t="shared" si="21"/>
        <v>1.75116440392429</v>
      </c>
    </row>
    <row r="1271" s="59" customFormat="1" ht="24" customHeight="1" spans="1:5">
      <c r="A1271" s="487" t="s">
        <v>1104</v>
      </c>
      <c r="B1271" s="13">
        <f t="shared" si="22"/>
        <v>1100</v>
      </c>
      <c r="C1271" s="489">
        <v>10091</v>
      </c>
      <c r="D1271" s="489">
        <v>17671</v>
      </c>
      <c r="E1271" s="490">
        <f t="shared" si="21"/>
        <v>1.75116440392429</v>
      </c>
    </row>
    <row r="1272" s="59" customFormat="1" ht="24" customHeight="1" spans="1:5">
      <c r="A1272" s="71" t="s">
        <v>1105</v>
      </c>
      <c r="B1272" s="19">
        <v>1100</v>
      </c>
      <c r="C1272" s="492">
        <v>10091</v>
      </c>
      <c r="D1272" s="492">
        <v>17671</v>
      </c>
      <c r="E1272" s="490">
        <f t="shared" si="21"/>
        <v>1.75116440392429</v>
      </c>
    </row>
    <row r="1273" s="59" customFormat="1" ht="24" customHeight="1" spans="1:5">
      <c r="A1273" s="487" t="s">
        <v>1106</v>
      </c>
      <c r="B1273" s="13">
        <f t="shared" si="22"/>
        <v>6728</v>
      </c>
      <c r="C1273" s="489">
        <v>6782</v>
      </c>
      <c r="D1273" s="489">
        <v>6782</v>
      </c>
      <c r="E1273" s="490">
        <f t="shared" si="21"/>
        <v>1</v>
      </c>
    </row>
    <row r="1274" s="59" customFormat="1" ht="24" customHeight="1" spans="1:5">
      <c r="A1274" s="487" t="s">
        <v>1107</v>
      </c>
      <c r="B1274" s="13">
        <f t="shared" si="22"/>
        <v>6728</v>
      </c>
      <c r="C1274" s="489">
        <v>6782</v>
      </c>
      <c r="D1274" s="489">
        <v>6782</v>
      </c>
      <c r="E1274" s="490">
        <f t="shared" si="21"/>
        <v>1</v>
      </c>
    </row>
    <row r="1275" s="59" customFormat="1" ht="24" customHeight="1" spans="1:5">
      <c r="A1275" s="71" t="s">
        <v>1108</v>
      </c>
      <c r="B1275" s="19">
        <v>6728</v>
      </c>
      <c r="C1275" s="489">
        <v>6782</v>
      </c>
      <c r="D1275" s="489">
        <v>6782</v>
      </c>
      <c r="E1275" s="490">
        <f t="shared" si="21"/>
        <v>1</v>
      </c>
    </row>
    <row r="1276" s="59" customFormat="1" ht="24" customHeight="1" spans="1:5">
      <c r="A1276" s="494" t="s">
        <v>1109</v>
      </c>
      <c r="B1276" s="488"/>
      <c r="C1276" s="489"/>
      <c r="D1276" s="489"/>
      <c r="E1276" s="490">
        <f t="shared" si="21"/>
        <v>0</v>
      </c>
    </row>
    <row r="1277" s="59" customFormat="1" ht="24" customHeight="1" spans="1:5">
      <c r="A1277" s="487" t="s">
        <v>1110</v>
      </c>
      <c r="B1277" s="13">
        <f>B1278</f>
        <v>51</v>
      </c>
      <c r="C1277" s="489">
        <v>20</v>
      </c>
      <c r="D1277" s="489">
        <v>20</v>
      </c>
      <c r="E1277" s="490">
        <f t="shared" si="21"/>
        <v>1</v>
      </c>
    </row>
    <row r="1278" s="59" customFormat="1" ht="24" customHeight="1" spans="1:5">
      <c r="A1278" s="487" t="s">
        <v>1111</v>
      </c>
      <c r="B1278" s="13">
        <v>51</v>
      </c>
      <c r="C1278" s="489">
        <v>20</v>
      </c>
      <c r="D1278" s="489">
        <v>20</v>
      </c>
      <c r="E1278" s="490">
        <f t="shared" si="21"/>
        <v>1</v>
      </c>
    </row>
    <row r="1279" s="59" customFormat="1" ht="24" customHeight="1" spans="1:5">
      <c r="A1279" s="500"/>
      <c r="B1279" s="344"/>
      <c r="C1279" s="492"/>
      <c r="D1279" s="492"/>
      <c r="E1279" s="490">
        <f t="shared" si="21"/>
        <v>0</v>
      </c>
    </row>
    <row r="1280" s="59" customFormat="1" ht="24" customHeight="1" spans="1:5">
      <c r="A1280" s="501" t="s">
        <v>66</v>
      </c>
      <c r="B1280" s="344">
        <v>237289</v>
      </c>
      <c r="C1280" s="492">
        <v>376494</v>
      </c>
      <c r="D1280" s="492">
        <v>380910</v>
      </c>
      <c r="E1280" s="490">
        <f t="shared" si="21"/>
        <v>1.01172927058599</v>
      </c>
    </row>
    <row r="1281" s="59" customFormat="1" ht="24" customHeight="1" spans="2:2">
      <c r="B1281" s="502"/>
    </row>
    <row r="1282" s="59" customFormat="1" ht="24" customHeight="1" spans="2:2">
      <c r="B1282" s="502"/>
    </row>
    <row r="1283" s="59" customFormat="1" ht="24" customHeight="1" spans="2:2">
      <c r="B1283" s="502"/>
    </row>
    <row r="1284" s="59" customFormat="1" ht="24" customHeight="1" spans="2:2">
      <c r="B1284" s="502"/>
    </row>
    <row r="1285" s="59" customFormat="1" ht="24" customHeight="1" spans="2:2">
      <c r="B1285" s="502"/>
    </row>
    <row r="1286" s="59" customFormat="1" ht="24" customHeight="1" spans="2:2">
      <c r="B1286" s="502"/>
    </row>
    <row r="1287" s="59" customFormat="1" ht="24" customHeight="1" spans="2:2">
      <c r="B1287" s="502"/>
    </row>
    <row r="1288" s="59" customFormat="1" ht="24" customHeight="1" spans="2:2">
      <c r="B1288" s="502"/>
    </row>
    <row r="1289" s="59" customFormat="1" ht="24" customHeight="1" spans="2:2">
      <c r="B1289" s="502"/>
    </row>
    <row r="1290" s="59" customFormat="1" ht="24" customHeight="1" spans="2:2">
      <c r="B1290" s="502"/>
    </row>
    <row r="1291" s="59" customFormat="1" ht="24" customHeight="1" spans="2:2">
      <c r="B1291" s="502"/>
    </row>
    <row r="1292" s="59" customFormat="1" ht="24" customHeight="1" spans="2:2">
      <c r="B1292" s="502"/>
    </row>
    <row r="1293" s="59" customFormat="1" ht="24" customHeight="1" spans="2:2">
      <c r="B1293" s="502"/>
    </row>
    <row r="1294" s="59" customFormat="1" ht="24" customHeight="1" spans="2:2">
      <c r="B1294" s="502"/>
    </row>
    <row r="1295" s="59" customFormat="1" ht="24" customHeight="1" spans="2:2">
      <c r="B1295" s="502"/>
    </row>
    <row r="1296" s="59" customFormat="1" ht="24" customHeight="1" spans="2:2">
      <c r="B1296" s="502"/>
    </row>
    <row r="1297" s="59" customFormat="1" ht="24" customHeight="1" spans="2:2">
      <c r="B1297" s="502"/>
    </row>
    <row r="1298" s="59" customFormat="1" ht="24" customHeight="1" spans="2:2">
      <c r="B1298" s="502"/>
    </row>
    <row r="1299" s="59" customFormat="1" ht="24" customHeight="1" spans="2:2">
      <c r="B1299" s="502"/>
    </row>
    <row r="1300" s="59" customFormat="1" ht="24" customHeight="1" spans="2:2">
      <c r="B1300" s="502"/>
    </row>
    <row r="1301" s="59" customFormat="1" ht="24" customHeight="1" spans="2:2">
      <c r="B1301" s="502"/>
    </row>
    <row r="1302" s="59" customFormat="1" ht="24" customHeight="1" spans="2:2">
      <c r="B1302" s="502"/>
    </row>
    <row r="1303" s="59" customFormat="1" ht="24" customHeight="1" spans="2:2">
      <c r="B1303" s="502"/>
    </row>
    <row r="1304" s="59" customFormat="1" ht="24" customHeight="1" spans="2:2">
      <c r="B1304" s="502"/>
    </row>
    <row r="1305" s="59" customFormat="1" ht="24" customHeight="1" spans="2:2">
      <c r="B1305" s="502"/>
    </row>
    <row r="1306" s="59" customFormat="1" ht="24" customHeight="1" spans="2:2">
      <c r="B1306" s="502"/>
    </row>
    <row r="1307" s="59" customFormat="1" ht="24" customHeight="1" spans="2:2">
      <c r="B1307" s="502"/>
    </row>
    <row r="1308" s="59" customFormat="1" ht="24" customHeight="1" spans="2:2">
      <c r="B1308" s="502"/>
    </row>
    <row r="1309" s="59" customFormat="1" ht="24" customHeight="1" spans="2:2">
      <c r="B1309" s="502"/>
    </row>
    <row r="1310" s="59" customFormat="1" ht="24" customHeight="1" spans="2:2">
      <c r="B1310" s="502"/>
    </row>
    <row r="1311" s="59" customFormat="1" ht="24" customHeight="1" spans="2:2">
      <c r="B1311" s="502"/>
    </row>
    <row r="1312" s="59" customFormat="1" ht="24" customHeight="1" spans="2:2">
      <c r="B1312" s="502"/>
    </row>
    <row r="1313" s="59" customFormat="1" ht="24" customHeight="1" spans="2:2">
      <c r="B1313" s="502"/>
    </row>
    <row r="1314" s="59" customFormat="1" ht="24" customHeight="1" spans="2:2">
      <c r="B1314" s="502"/>
    </row>
    <row r="1315" s="59" customFormat="1" ht="24" customHeight="1" spans="2:2">
      <c r="B1315" s="502"/>
    </row>
    <row r="1316" s="59" customFormat="1" ht="24" customHeight="1" spans="2:2">
      <c r="B1316" s="502"/>
    </row>
    <row r="1317" s="59" customFormat="1" ht="24" customHeight="1" spans="2:2">
      <c r="B1317" s="502"/>
    </row>
    <row r="1318" s="59" customFormat="1" ht="24" customHeight="1" spans="2:2">
      <c r="B1318" s="502"/>
    </row>
    <row r="1319" s="59" customFormat="1" ht="24" customHeight="1" spans="2:2">
      <c r="B1319" s="502"/>
    </row>
    <row r="1320" s="59" customFormat="1" ht="24" customHeight="1" spans="2:2">
      <c r="B1320" s="502"/>
    </row>
    <row r="1321" s="59" customFormat="1" ht="24" customHeight="1" spans="2:2">
      <c r="B1321" s="502"/>
    </row>
    <row r="1322" s="59" customFormat="1" ht="24" customHeight="1" spans="2:2">
      <c r="B1322" s="502"/>
    </row>
    <row r="1323" s="59" customFormat="1" ht="24" customHeight="1" spans="2:2">
      <c r="B1323" s="502"/>
    </row>
    <row r="1324" s="59" customFormat="1" ht="24" customHeight="1" spans="2:2">
      <c r="B1324" s="502"/>
    </row>
    <row r="1325" s="59" customFormat="1" ht="24" customHeight="1" spans="2:2">
      <c r="B1325" s="502"/>
    </row>
    <row r="1326" s="59" customFormat="1" ht="24" customHeight="1" spans="2:2">
      <c r="B1326" s="502"/>
    </row>
    <row r="1327" s="59" customFormat="1" ht="24" customHeight="1" spans="2:2">
      <c r="B1327" s="502"/>
    </row>
    <row r="1328" s="59" customFormat="1" ht="24" customHeight="1" spans="2:2">
      <c r="B1328" s="502"/>
    </row>
    <row r="1329" s="59" customFormat="1" ht="24" customHeight="1" spans="2:2">
      <c r="B1329" s="502"/>
    </row>
    <row r="1330" s="59" customFormat="1" ht="24" customHeight="1" spans="2:2">
      <c r="B1330" s="502"/>
    </row>
    <row r="1331" s="59" customFormat="1" ht="24" customHeight="1" spans="2:2">
      <c r="B1331" s="502"/>
    </row>
    <row r="1332" s="59" customFormat="1" ht="24" customHeight="1" spans="2:2">
      <c r="B1332" s="502"/>
    </row>
    <row r="1333" s="59" customFormat="1" ht="24" customHeight="1" spans="2:2">
      <c r="B1333" s="502"/>
    </row>
    <row r="1334" s="59" customFormat="1" ht="24" customHeight="1" spans="2:2">
      <c r="B1334" s="502"/>
    </row>
    <row r="1335" s="59" customFormat="1" ht="24" customHeight="1" spans="2:2">
      <c r="B1335" s="502"/>
    </row>
  </sheetData>
  <autoFilter ref="A4:E1280">
    <extLst/>
  </autoFilter>
  <mergeCells count="2">
    <mergeCell ref="A2:E2"/>
    <mergeCell ref="D3:E3"/>
  </mergeCells>
  <printOptions horizontalCentered="1"/>
  <pageMargins left="0.590277777777778" right="0.590277777777778" top="0.393055555555556" bottom="0.590277777777778" header="0.590277777777778" footer="0.393055555555556"/>
  <pageSetup paperSize="9" firstPageNumber="0" fitToHeight="0" orientation="portrait" blackAndWhite="1" useFirstPageNumber="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H76"/>
  <sheetViews>
    <sheetView showZeros="0" view="pageBreakPreview" zoomScale="90" zoomScaleNormal="100" workbookViewId="0">
      <selection activeCell="P20" sqref="P20"/>
    </sheetView>
  </sheetViews>
  <sheetFormatPr defaultColWidth="9" defaultRowHeight="14.25"/>
  <cols>
    <col min="1" max="1" width="36.6666666666667" style="443" customWidth="1"/>
    <col min="2" max="2" width="11.6666666666667" style="443" customWidth="1"/>
    <col min="3" max="3" width="36.6666666666667" style="443" customWidth="1"/>
    <col min="4" max="4" width="11.6666666666667" style="443" customWidth="1"/>
    <col min="5" max="16384" width="9" style="443"/>
  </cols>
  <sheetData>
    <row r="1" s="437" customFormat="1" ht="24" customHeight="1" spans="1:242">
      <c r="A1" s="444" t="s">
        <v>1112</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444"/>
      <c r="BK1" s="444"/>
      <c r="BL1" s="444"/>
      <c r="BM1" s="444"/>
      <c r="BN1" s="444"/>
      <c r="BO1" s="444"/>
      <c r="BP1" s="444"/>
      <c r="BQ1" s="444"/>
      <c r="BR1" s="444"/>
      <c r="BS1" s="444"/>
      <c r="BT1" s="444"/>
      <c r="BU1" s="444"/>
      <c r="BV1" s="444"/>
      <c r="BW1" s="444"/>
      <c r="BX1" s="444"/>
      <c r="BY1" s="444"/>
      <c r="BZ1" s="444"/>
      <c r="CA1" s="444"/>
      <c r="CB1" s="444"/>
      <c r="CC1" s="444"/>
      <c r="CD1" s="444"/>
      <c r="CE1" s="444"/>
      <c r="CF1" s="444"/>
      <c r="CG1" s="444"/>
      <c r="CH1" s="444"/>
      <c r="CI1" s="444"/>
      <c r="CJ1" s="444"/>
      <c r="CK1" s="444"/>
      <c r="CL1" s="444"/>
      <c r="CM1" s="444"/>
      <c r="CN1" s="444"/>
      <c r="CO1" s="444"/>
      <c r="CP1" s="444"/>
      <c r="CQ1" s="444"/>
      <c r="CR1" s="444"/>
      <c r="CS1" s="444"/>
      <c r="CT1" s="444"/>
      <c r="CU1" s="444"/>
      <c r="CV1" s="444"/>
      <c r="CW1" s="444"/>
      <c r="CX1" s="444"/>
      <c r="CY1" s="444"/>
      <c r="CZ1" s="444"/>
      <c r="DA1" s="444"/>
      <c r="DB1" s="444"/>
      <c r="DC1" s="444"/>
      <c r="DD1" s="444"/>
      <c r="DE1" s="444"/>
      <c r="DF1" s="444"/>
      <c r="DG1" s="444"/>
      <c r="DH1" s="444"/>
      <c r="DI1" s="444"/>
      <c r="DJ1" s="444"/>
      <c r="DK1" s="444"/>
      <c r="DL1" s="444"/>
      <c r="DM1" s="444"/>
      <c r="DN1" s="444"/>
      <c r="DO1" s="444"/>
      <c r="DP1" s="444"/>
      <c r="DQ1" s="444"/>
      <c r="DR1" s="444"/>
      <c r="DS1" s="444"/>
      <c r="DT1" s="444"/>
      <c r="DU1" s="444"/>
      <c r="DV1" s="444"/>
      <c r="DW1" s="444"/>
      <c r="DX1" s="444"/>
      <c r="DY1" s="444"/>
      <c r="DZ1" s="444"/>
      <c r="EA1" s="444"/>
      <c r="EB1" s="444"/>
      <c r="EC1" s="444"/>
      <c r="ED1" s="444"/>
      <c r="EE1" s="444"/>
      <c r="EF1" s="444"/>
      <c r="EG1" s="444"/>
      <c r="EH1" s="444"/>
      <c r="EI1" s="444"/>
      <c r="EJ1" s="444"/>
      <c r="EK1" s="444"/>
      <c r="EL1" s="444"/>
      <c r="EM1" s="444"/>
      <c r="EN1" s="444"/>
      <c r="EO1" s="444"/>
      <c r="EP1" s="444"/>
      <c r="EQ1" s="444"/>
      <c r="ER1" s="444"/>
      <c r="ES1" s="444"/>
      <c r="ET1" s="444"/>
      <c r="EU1" s="444"/>
      <c r="EV1" s="444"/>
      <c r="EW1" s="444"/>
      <c r="EX1" s="444"/>
      <c r="EY1" s="444"/>
      <c r="EZ1" s="444"/>
      <c r="FA1" s="444"/>
      <c r="FB1" s="444"/>
      <c r="FC1" s="444"/>
      <c r="FD1" s="444"/>
      <c r="FE1" s="444"/>
      <c r="FF1" s="444"/>
      <c r="FG1" s="444"/>
      <c r="FH1" s="444"/>
      <c r="FI1" s="444"/>
      <c r="FJ1" s="444"/>
      <c r="FK1" s="444"/>
      <c r="FL1" s="444"/>
      <c r="FM1" s="444"/>
      <c r="FN1" s="444"/>
      <c r="FO1" s="444"/>
      <c r="FP1" s="444"/>
      <c r="FQ1" s="444"/>
      <c r="FR1" s="444"/>
      <c r="FS1" s="444"/>
      <c r="FT1" s="444"/>
      <c r="FU1" s="444"/>
      <c r="FV1" s="444"/>
      <c r="FW1" s="444"/>
      <c r="FX1" s="444"/>
      <c r="FY1" s="444"/>
      <c r="FZ1" s="444"/>
      <c r="GA1" s="444"/>
      <c r="GB1" s="444"/>
      <c r="GC1" s="444"/>
      <c r="GD1" s="444"/>
      <c r="GE1" s="444"/>
      <c r="GF1" s="444"/>
      <c r="GG1" s="444"/>
      <c r="GH1" s="444"/>
      <c r="GI1" s="444"/>
      <c r="GJ1" s="444"/>
      <c r="GK1" s="444"/>
      <c r="GL1" s="444"/>
      <c r="GM1" s="444"/>
      <c r="GN1" s="444"/>
      <c r="GO1" s="444"/>
      <c r="GP1" s="444"/>
      <c r="GQ1" s="444"/>
      <c r="GR1" s="444"/>
      <c r="GS1" s="444"/>
      <c r="GT1" s="444"/>
      <c r="GU1" s="444"/>
      <c r="GV1" s="444"/>
      <c r="GW1" s="444"/>
      <c r="GX1" s="444"/>
      <c r="GY1" s="444"/>
      <c r="GZ1" s="444"/>
      <c r="HA1" s="444"/>
      <c r="HB1" s="444"/>
      <c r="HC1" s="444"/>
      <c r="HD1" s="444"/>
      <c r="HE1" s="444"/>
      <c r="HF1" s="444"/>
      <c r="HG1" s="444"/>
      <c r="HH1" s="444"/>
      <c r="HI1" s="444"/>
      <c r="HJ1" s="444"/>
      <c r="HK1" s="444"/>
      <c r="HL1" s="444"/>
      <c r="HM1" s="444"/>
      <c r="HN1" s="444"/>
      <c r="HO1" s="444"/>
      <c r="HP1" s="444"/>
      <c r="HQ1" s="444"/>
      <c r="HR1" s="444"/>
      <c r="HS1" s="444"/>
      <c r="HT1" s="444"/>
      <c r="HU1" s="444"/>
      <c r="HV1" s="444"/>
      <c r="HW1" s="444"/>
      <c r="HX1" s="444"/>
      <c r="HY1" s="444"/>
      <c r="HZ1" s="444"/>
      <c r="IA1" s="444"/>
      <c r="IB1" s="444"/>
      <c r="IC1" s="444"/>
      <c r="ID1" s="444"/>
      <c r="IE1" s="444"/>
      <c r="IF1" s="444"/>
      <c r="IG1" s="444"/>
      <c r="IH1" s="444"/>
    </row>
    <row r="2" s="438" customFormat="1" ht="42" customHeight="1" spans="1:4">
      <c r="A2" s="445" t="s">
        <v>1113</v>
      </c>
      <c r="B2" s="446"/>
      <c r="C2" s="446"/>
      <c r="D2" s="446"/>
    </row>
    <row r="3" s="439" customFormat="1" ht="27" customHeight="1" spans="2:4">
      <c r="B3" s="447"/>
      <c r="C3" s="447"/>
      <c r="D3" s="447" t="s">
        <v>69</v>
      </c>
    </row>
    <row r="4" s="440" customFormat="1" ht="30" customHeight="1" spans="1:4">
      <c r="A4" s="448" t="s">
        <v>1114</v>
      </c>
      <c r="B4" s="449" t="s">
        <v>7</v>
      </c>
      <c r="C4" s="450" t="s">
        <v>1115</v>
      </c>
      <c r="D4" s="451" t="s">
        <v>7</v>
      </c>
    </row>
    <row r="5" s="441" customFormat="1" ht="19.95" customHeight="1" spans="1:4">
      <c r="A5" s="452" t="s">
        <v>72</v>
      </c>
      <c r="B5" s="453">
        <v>143378</v>
      </c>
      <c r="C5" s="452" t="s">
        <v>73</v>
      </c>
      <c r="D5" s="453">
        <v>380910</v>
      </c>
    </row>
    <row r="6" s="441" customFormat="1" ht="19.95" customHeight="1" spans="1:4">
      <c r="A6" s="452" t="s">
        <v>74</v>
      </c>
      <c r="B6" s="453">
        <v>269750</v>
      </c>
      <c r="C6" s="452" t="s">
        <v>75</v>
      </c>
      <c r="D6" s="453"/>
    </row>
    <row r="7" s="441" customFormat="1" ht="19.95" customHeight="1" spans="1:4">
      <c r="A7" s="454" t="s">
        <v>76</v>
      </c>
      <c r="B7" s="455">
        <v>269750</v>
      </c>
      <c r="C7" s="454" t="s">
        <v>1116</v>
      </c>
      <c r="D7" s="455"/>
    </row>
    <row r="8" s="441" customFormat="1" ht="19.95" customHeight="1" spans="1:4">
      <c r="A8" s="456" t="s">
        <v>78</v>
      </c>
      <c r="B8" s="455">
        <v>188814</v>
      </c>
      <c r="C8" s="456" t="s">
        <v>1117</v>
      </c>
      <c r="D8" s="455"/>
    </row>
    <row r="9" s="441" customFormat="1" ht="19.95" customHeight="1" spans="1:4">
      <c r="A9" s="456" t="s">
        <v>80</v>
      </c>
      <c r="B9" s="455">
        <v>71781</v>
      </c>
      <c r="C9" s="456" t="s">
        <v>1118</v>
      </c>
      <c r="D9" s="455"/>
    </row>
    <row r="10" s="441" customFormat="1" ht="19.95" customHeight="1" spans="1:4">
      <c r="A10" s="454" t="s">
        <v>1119</v>
      </c>
      <c r="B10" s="455"/>
      <c r="C10" s="454" t="s">
        <v>77</v>
      </c>
      <c r="D10" s="455">
        <v>42692</v>
      </c>
    </row>
    <row r="11" s="441" customFormat="1" ht="19.95" customHeight="1" spans="1:4">
      <c r="A11" s="456" t="s">
        <v>1120</v>
      </c>
      <c r="B11" s="455"/>
      <c r="C11" s="456" t="s">
        <v>79</v>
      </c>
      <c r="D11" s="455">
        <v>21500</v>
      </c>
    </row>
    <row r="12" s="441" customFormat="1" ht="19.95" customHeight="1" spans="1:4">
      <c r="A12" s="456" t="s">
        <v>1121</v>
      </c>
      <c r="B12" s="455"/>
      <c r="C12" s="456" t="s">
        <v>81</v>
      </c>
      <c r="D12" s="455">
        <v>21192</v>
      </c>
    </row>
    <row r="13" s="441" customFormat="1" ht="19.95" customHeight="1" spans="1:4">
      <c r="A13" s="454" t="s">
        <v>82</v>
      </c>
      <c r="B13" s="455"/>
      <c r="C13" s="457" t="s">
        <v>83</v>
      </c>
      <c r="D13" s="455"/>
    </row>
    <row r="14" s="441" customFormat="1" ht="19.95" customHeight="1" spans="1:4">
      <c r="A14" s="454" t="s">
        <v>84</v>
      </c>
      <c r="B14" s="455">
        <v>13340</v>
      </c>
      <c r="C14" s="454" t="s">
        <v>1122</v>
      </c>
      <c r="D14" s="458"/>
    </row>
    <row r="15" s="441" customFormat="1" ht="19.95" customHeight="1" spans="1:4">
      <c r="A15" s="456" t="s">
        <v>86</v>
      </c>
      <c r="B15" s="459">
        <v>13000</v>
      </c>
      <c r="C15" s="456" t="s">
        <v>1123</v>
      </c>
      <c r="D15" s="459"/>
    </row>
    <row r="16" s="441" customFormat="1" ht="19.95" customHeight="1" spans="1:4">
      <c r="A16" s="456" t="s">
        <v>88</v>
      </c>
      <c r="B16" s="459">
        <v>340</v>
      </c>
      <c r="C16" s="456" t="s">
        <v>1124</v>
      </c>
      <c r="D16" s="459"/>
    </row>
    <row r="17" s="441" customFormat="1" ht="19.95" customHeight="1" spans="1:4">
      <c r="A17" s="456" t="s">
        <v>90</v>
      </c>
      <c r="B17" s="459"/>
      <c r="C17" s="456" t="s">
        <v>1125</v>
      </c>
      <c r="D17" s="459"/>
    </row>
    <row r="18" s="441" customFormat="1" ht="19.95" customHeight="1" spans="1:4">
      <c r="A18" s="457" t="s">
        <v>92</v>
      </c>
      <c r="B18" s="459">
        <v>23962</v>
      </c>
      <c r="C18" s="456" t="s">
        <v>1126</v>
      </c>
      <c r="D18" s="459"/>
    </row>
    <row r="19" s="441" customFormat="1" ht="19.95" customHeight="1" spans="1:8">
      <c r="A19" s="456" t="s">
        <v>94</v>
      </c>
      <c r="B19" s="459">
        <v>23962</v>
      </c>
      <c r="C19" s="457" t="s">
        <v>85</v>
      </c>
      <c r="D19" s="459"/>
      <c r="G19" s="460"/>
      <c r="H19" s="461"/>
    </row>
    <row r="20" s="441" customFormat="1" ht="19.95" customHeight="1" spans="1:8">
      <c r="A20" s="456" t="s">
        <v>96</v>
      </c>
      <c r="B20" s="459"/>
      <c r="C20" s="462" t="s">
        <v>87</v>
      </c>
      <c r="D20" s="459"/>
      <c r="G20" s="463"/>
      <c r="H20" s="461"/>
    </row>
    <row r="21" s="441" customFormat="1" ht="19.95" customHeight="1" spans="1:8">
      <c r="A21" s="456" t="s">
        <v>98</v>
      </c>
      <c r="B21" s="459"/>
      <c r="C21" s="462" t="s">
        <v>89</v>
      </c>
      <c r="D21" s="459"/>
      <c r="G21" s="463"/>
      <c r="H21" s="461"/>
    </row>
    <row r="22" s="441" customFormat="1" ht="19.95" customHeight="1" spans="1:8">
      <c r="A22" s="456" t="s">
        <v>100</v>
      </c>
      <c r="B22" s="459"/>
      <c r="C22" s="462" t="s">
        <v>91</v>
      </c>
      <c r="D22" s="459"/>
      <c r="G22" s="463"/>
      <c r="H22" s="461"/>
    </row>
    <row r="23" s="441" customFormat="1" ht="19.95" customHeight="1" spans="1:8">
      <c r="A23" s="454" t="s">
        <v>102</v>
      </c>
      <c r="B23" s="459"/>
      <c r="C23" s="462" t="s">
        <v>93</v>
      </c>
      <c r="D23" s="459"/>
      <c r="G23" s="463"/>
      <c r="H23" s="461"/>
    </row>
    <row r="24" s="442" customFormat="1" ht="19.95" customHeight="1" spans="1:4">
      <c r="A24" s="462" t="s">
        <v>104</v>
      </c>
      <c r="B24" s="459"/>
      <c r="C24" s="457" t="s">
        <v>95</v>
      </c>
      <c r="D24" s="453"/>
    </row>
    <row r="25" s="441" customFormat="1" ht="19.95" customHeight="1" spans="1:4">
      <c r="A25" s="462" t="s">
        <v>106</v>
      </c>
      <c r="B25" s="464"/>
      <c r="C25" s="457" t="s">
        <v>97</v>
      </c>
      <c r="D25" s="455"/>
    </row>
    <row r="26" s="441" customFormat="1" ht="19.95" customHeight="1" spans="1:4">
      <c r="A26" s="462" t="s">
        <v>108</v>
      </c>
      <c r="B26" s="464"/>
      <c r="C26" s="457" t="s">
        <v>99</v>
      </c>
      <c r="D26" s="458"/>
    </row>
    <row r="27" s="441" customFormat="1" ht="19.95" customHeight="1" spans="1:4">
      <c r="A27" s="462" t="s">
        <v>110</v>
      </c>
      <c r="B27" s="464"/>
      <c r="C27" s="457" t="s">
        <v>101</v>
      </c>
      <c r="D27" s="459"/>
    </row>
    <row r="28" s="441" customFormat="1" ht="19.95" customHeight="1" spans="1:4">
      <c r="A28" s="454" t="s">
        <v>112</v>
      </c>
      <c r="B28" s="459">
        <v>15</v>
      </c>
      <c r="C28" s="465" t="s">
        <v>103</v>
      </c>
      <c r="D28" s="466">
        <v>22847</v>
      </c>
    </row>
    <row r="29" s="441" customFormat="1" ht="19.95" customHeight="1" spans="1:4">
      <c r="A29" s="454" t="s">
        <v>113</v>
      </c>
      <c r="B29" s="464"/>
      <c r="C29" s="457" t="s">
        <v>105</v>
      </c>
      <c r="D29" s="466">
        <v>22847</v>
      </c>
    </row>
    <row r="30" s="441" customFormat="1" ht="19.95" customHeight="1" spans="1:4">
      <c r="A30" s="454" t="s">
        <v>114</v>
      </c>
      <c r="B30" s="453"/>
      <c r="C30" s="462" t="s">
        <v>107</v>
      </c>
      <c r="D30" s="466">
        <v>22762</v>
      </c>
    </row>
    <row r="31" s="441" customFormat="1" ht="19.95" customHeight="1" spans="1:4">
      <c r="A31" s="457" t="s">
        <v>115</v>
      </c>
      <c r="B31" s="455"/>
      <c r="C31" s="462" t="s">
        <v>109</v>
      </c>
      <c r="D31" s="466">
        <v>85</v>
      </c>
    </row>
    <row r="32" s="441" customFormat="1" ht="19.95" customHeight="1" spans="1:4">
      <c r="A32" s="467" t="s">
        <v>116</v>
      </c>
      <c r="B32" s="455"/>
      <c r="C32" s="462" t="s">
        <v>111</v>
      </c>
      <c r="D32" s="466"/>
    </row>
    <row r="33" s="441" customFormat="1" ht="19.95" customHeight="1" spans="1:4">
      <c r="A33" s="467"/>
      <c r="B33" s="459"/>
      <c r="C33" s="468" t="s">
        <v>95</v>
      </c>
      <c r="D33" s="459">
        <v>901</v>
      </c>
    </row>
    <row r="34" s="441" customFormat="1" ht="19.95" customHeight="1" spans="1:4">
      <c r="A34" s="469"/>
      <c r="B34" s="453"/>
      <c r="C34" s="468"/>
      <c r="D34" s="459"/>
    </row>
    <row r="35" s="441" customFormat="1" ht="19.95" customHeight="1" spans="1:4">
      <c r="A35" s="470" t="s">
        <v>117</v>
      </c>
      <c r="B35" s="453">
        <f>B5+B6+B18+B28+B14</f>
        <v>450445</v>
      </c>
      <c r="C35" s="470" t="s">
        <v>118</v>
      </c>
      <c r="D35" s="453">
        <f>D33+D10+D5+D28</f>
        <v>447350</v>
      </c>
    </row>
    <row r="36" s="441" customFormat="1" ht="19.95" customHeight="1" spans="1:4">
      <c r="A36" s="466"/>
      <c r="B36" s="466"/>
      <c r="C36" s="471" t="s">
        <v>119</v>
      </c>
      <c r="D36" s="453"/>
    </row>
    <row r="37" s="441" customFormat="1" ht="19.95" customHeight="1" spans="1:4">
      <c r="A37" s="466"/>
      <c r="B37" s="466"/>
      <c r="C37" s="472" t="s">
        <v>120</v>
      </c>
      <c r="D37" s="453">
        <f>B35-D35</f>
        <v>3095</v>
      </c>
    </row>
    <row r="38" s="441" customFormat="1" ht="24" customHeight="1"/>
    <row r="39" s="441" customFormat="1" ht="24" customHeight="1"/>
    <row r="40" s="441" customFormat="1" ht="24" customHeight="1"/>
    <row r="41" s="441" customFormat="1" ht="24" customHeight="1"/>
    <row r="42" s="441" customFormat="1" ht="24" customHeight="1"/>
    <row r="43" s="441" customFormat="1" ht="24" customHeight="1"/>
    <row r="44" s="441" customFormat="1" ht="24" customHeight="1"/>
    <row r="45" s="441" customFormat="1" ht="24" customHeight="1"/>
    <row r="46" s="441" customFormat="1" ht="24" customHeight="1"/>
    <row r="47" s="441" customFormat="1" ht="24" customHeight="1"/>
    <row r="48" s="441" customFormat="1" ht="24" customHeight="1"/>
    <row r="49" s="441" customFormat="1" ht="24" customHeight="1"/>
    <row r="50" s="441" customFormat="1" ht="24" customHeight="1"/>
    <row r="51" s="441" customFormat="1" ht="24" customHeight="1"/>
    <row r="52" s="441" customFormat="1" ht="24" customHeight="1"/>
    <row r="53" s="441" customFormat="1" ht="24" customHeight="1"/>
    <row r="54" s="441" customFormat="1" ht="24" customHeight="1"/>
    <row r="55" s="441" customFormat="1" ht="24" customHeight="1"/>
    <row r="56" s="441" customFormat="1" ht="24" customHeight="1"/>
    <row r="57" s="441" customFormat="1" ht="24" customHeight="1"/>
    <row r="58" s="441" customFormat="1" ht="24" customHeight="1"/>
    <row r="59" s="441" customFormat="1" ht="24" customHeight="1"/>
    <row r="60" s="441" customFormat="1" ht="24" customHeight="1"/>
    <row r="61" s="441" customFormat="1" ht="24" customHeight="1"/>
    <row r="62" s="441" customFormat="1" ht="24" customHeight="1"/>
    <row r="63" s="441" customFormat="1" ht="24" customHeight="1"/>
    <row r="64" s="441" customFormat="1" ht="24" customHeight="1"/>
    <row r="65" s="441" customFormat="1" ht="24" customHeight="1"/>
    <row r="66" s="441" customFormat="1" ht="24" customHeight="1"/>
    <row r="67" s="441" customFormat="1" ht="24" customHeight="1"/>
    <row r="68" s="441" customFormat="1" ht="24" customHeight="1"/>
    <row r="69" s="441" customFormat="1" ht="24" customHeight="1"/>
    <row r="70" s="441" customFormat="1" ht="24" customHeight="1"/>
    <row r="71" s="441" customFormat="1" ht="24" customHeight="1"/>
    <row r="72" s="441" customFormat="1" ht="24" customHeight="1"/>
    <row r="73" s="441" customFormat="1" ht="24" customHeight="1"/>
    <row r="74" s="441" customFormat="1" ht="24" customHeight="1"/>
    <row r="75" s="441" customFormat="1" ht="24" customHeight="1"/>
    <row r="76" s="441" customFormat="1" ht="24" customHeight="1"/>
  </sheetData>
  <mergeCells count="1">
    <mergeCell ref="A2:D2"/>
  </mergeCells>
  <printOptions horizontalCentered="1"/>
  <pageMargins left="0.590277777777778" right="0.590277777777778" top="0.393055555555556" bottom="0.590277777777778" header="0.590277777777778" footer="0.393055555555556"/>
  <pageSetup paperSize="9" scale="95" firstPageNumber="0" fitToHeight="0" orientation="portrait" blackAndWhite="1" useFirstPageNumber="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135"/>
  <sheetViews>
    <sheetView showZeros="0" view="pageBreakPreview" zoomScaleNormal="85" topLeftCell="A61" workbookViewId="0">
      <selection activeCell="M16" sqref="M16"/>
    </sheetView>
  </sheetViews>
  <sheetFormatPr defaultColWidth="10.1083333333333" defaultRowHeight="13.5"/>
  <cols>
    <col min="1" max="1" width="43.775" style="416" customWidth="1"/>
    <col min="2" max="3" width="22.225" style="417" customWidth="1"/>
    <col min="4" max="4" width="10.6666666666667" style="418"/>
    <col min="5" max="6" width="10.1083333333333" style="418"/>
    <col min="7" max="7" width="10.4416666666667" style="418"/>
    <col min="8" max="16384" width="10.1083333333333" style="418"/>
  </cols>
  <sheetData>
    <row r="1" s="238" customFormat="1" ht="24" customHeight="1" spans="1:253">
      <c r="A1" s="419" t="s">
        <v>1127</v>
      </c>
      <c r="B1" s="420"/>
      <c r="C1" s="420"/>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c r="AY1" s="421"/>
      <c r="AZ1" s="421"/>
      <c r="BA1" s="421"/>
      <c r="BB1" s="421"/>
      <c r="BC1" s="421"/>
      <c r="BD1" s="421"/>
      <c r="BE1" s="421"/>
      <c r="BF1" s="421"/>
      <c r="BG1" s="421"/>
      <c r="BH1" s="421"/>
      <c r="BI1" s="421"/>
      <c r="BJ1" s="421"/>
      <c r="BK1" s="421"/>
      <c r="BL1" s="421"/>
      <c r="BM1" s="421"/>
      <c r="BN1" s="421"/>
      <c r="BO1" s="421"/>
      <c r="BP1" s="421"/>
      <c r="BQ1" s="421"/>
      <c r="BR1" s="421"/>
      <c r="BS1" s="421"/>
      <c r="BT1" s="421"/>
      <c r="BU1" s="421"/>
      <c r="BV1" s="421"/>
      <c r="BW1" s="421"/>
      <c r="BX1" s="421"/>
      <c r="BY1" s="421"/>
      <c r="BZ1" s="421"/>
      <c r="CA1" s="421"/>
      <c r="CB1" s="421"/>
      <c r="CC1" s="421"/>
      <c r="CD1" s="421"/>
      <c r="CE1" s="421"/>
      <c r="CF1" s="421"/>
      <c r="CG1" s="421"/>
      <c r="CH1" s="421"/>
      <c r="CI1" s="421"/>
      <c r="CJ1" s="421"/>
      <c r="CK1" s="421"/>
      <c r="CL1" s="421"/>
      <c r="CM1" s="421"/>
      <c r="CN1" s="421"/>
      <c r="CO1" s="421"/>
      <c r="CP1" s="421"/>
      <c r="CQ1" s="421"/>
      <c r="CR1" s="421"/>
      <c r="CS1" s="421"/>
      <c r="CT1" s="421"/>
      <c r="CU1" s="421"/>
      <c r="CV1" s="421"/>
      <c r="CW1" s="421"/>
      <c r="CX1" s="421"/>
      <c r="CY1" s="421"/>
      <c r="CZ1" s="421"/>
      <c r="DA1" s="421"/>
      <c r="DB1" s="421"/>
      <c r="DC1" s="421"/>
      <c r="DD1" s="421"/>
      <c r="DE1" s="421"/>
      <c r="DF1" s="421"/>
      <c r="DG1" s="421"/>
      <c r="DH1" s="421"/>
      <c r="DI1" s="421"/>
      <c r="DJ1" s="421"/>
      <c r="DK1" s="421"/>
      <c r="DL1" s="421"/>
      <c r="DM1" s="421"/>
      <c r="DN1" s="421"/>
      <c r="DO1" s="421"/>
      <c r="DP1" s="421"/>
      <c r="DQ1" s="421"/>
      <c r="DR1" s="421"/>
      <c r="DS1" s="421"/>
      <c r="DT1" s="421"/>
      <c r="DU1" s="421"/>
      <c r="DV1" s="421"/>
      <c r="DW1" s="421"/>
      <c r="DX1" s="421"/>
      <c r="DY1" s="421"/>
      <c r="DZ1" s="421"/>
      <c r="EA1" s="421"/>
      <c r="EB1" s="421"/>
      <c r="EC1" s="421"/>
      <c r="ED1" s="421"/>
      <c r="EE1" s="421"/>
      <c r="EF1" s="421"/>
      <c r="EG1" s="421"/>
      <c r="EH1" s="421"/>
      <c r="EI1" s="421"/>
      <c r="EJ1" s="421"/>
      <c r="EK1" s="421"/>
      <c r="EL1" s="421"/>
      <c r="EM1" s="421"/>
      <c r="EN1" s="421"/>
      <c r="EO1" s="421"/>
      <c r="EP1" s="421"/>
      <c r="EQ1" s="421"/>
      <c r="ER1" s="421"/>
      <c r="ES1" s="421"/>
      <c r="ET1" s="421"/>
      <c r="EU1" s="421"/>
      <c r="EV1" s="421"/>
      <c r="EW1" s="421"/>
      <c r="EX1" s="421"/>
      <c r="EY1" s="421"/>
      <c r="EZ1" s="421"/>
      <c r="FA1" s="421"/>
      <c r="FB1" s="421"/>
      <c r="FC1" s="421"/>
      <c r="FD1" s="421"/>
      <c r="FE1" s="421"/>
      <c r="FF1" s="421"/>
      <c r="FG1" s="421"/>
      <c r="FH1" s="421"/>
      <c r="FI1" s="421"/>
      <c r="FJ1" s="421"/>
      <c r="FK1" s="421"/>
      <c r="FL1" s="421"/>
      <c r="FM1" s="421"/>
      <c r="FN1" s="421"/>
      <c r="FO1" s="421"/>
      <c r="FP1" s="421"/>
      <c r="FQ1" s="421"/>
      <c r="FR1" s="421"/>
      <c r="FS1" s="421"/>
      <c r="FT1" s="421"/>
      <c r="FU1" s="421"/>
      <c r="FV1" s="421"/>
      <c r="FW1" s="421"/>
      <c r="FX1" s="421"/>
      <c r="FY1" s="421"/>
      <c r="FZ1" s="421"/>
      <c r="GA1" s="421"/>
      <c r="GB1" s="421"/>
      <c r="GC1" s="421"/>
      <c r="GD1" s="421"/>
      <c r="GE1" s="421"/>
      <c r="GF1" s="421"/>
      <c r="GG1" s="421"/>
      <c r="GH1" s="421"/>
      <c r="GI1" s="421"/>
      <c r="GJ1" s="421"/>
      <c r="GK1" s="421"/>
      <c r="GL1" s="421"/>
      <c r="GM1" s="421"/>
      <c r="GN1" s="421"/>
      <c r="GO1" s="421"/>
      <c r="GP1" s="421"/>
      <c r="GQ1" s="421"/>
      <c r="GR1" s="421"/>
      <c r="GS1" s="421"/>
      <c r="GT1" s="421"/>
      <c r="GU1" s="421"/>
      <c r="GV1" s="421"/>
      <c r="GW1" s="421"/>
      <c r="GX1" s="421"/>
      <c r="GY1" s="421"/>
      <c r="GZ1" s="421"/>
      <c r="HA1" s="421"/>
      <c r="HB1" s="421"/>
      <c r="HC1" s="421"/>
      <c r="HD1" s="421"/>
      <c r="HE1" s="421"/>
      <c r="HF1" s="421"/>
      <c r="HG1" s="421"/>
      <c r="HH1" s="421"/>
      <c r="HI1" s="421"/>
      <c r="HJ1" s="421"/>
      <c r="HK1" s="421"/>
      <c r="HL1" s="421"/>
      <c r="HM1" s="421"/>
      <c r="HN1" s="421"/>
      <c r="HO1" s="421"/>
      <c r="HP1" s="421"/>
      <c r="HQ1" s="421"/>
      <c r="HR1" s="421"/>
      <c r="HS1" s="421"/>
      <c r="HT1" s="421"/>
      <c r="HU1" s="421"/>
      <c r="HV1" s="421"/>
      <c r="HW1" s="421"/>
      <c r="HX1" s="421"/>
      <c r="HY1" s="421"/>
      <c r="HZ1" s="421"/>
      <c r="IA1" s="421"/>
      <c r="IB1" s="421"/>
      <c r="IC1" s="421"/>
      <c r="ID1" s="421"/>
      <c r="IE1" s="421"/>
      <c r="IF1" s="421"/>
      <c r="IG1" s="421"/>
      <c r="IH1" s="421"/>
      <c r="II1" s="421"/>
      <c r="IJ1" s="421"/>
      <c r="IK1" s="421"/>
      <c r="IL1" s="421"/>
      <c r="IM1" s="421"/>
      <c r="IN1" s="421"/>
      <c r="IO1" s="421"/>
      <c r="IP1" s="421"/>
      <c r="IQ1" s="421"/>
      <c r="IR1" s="421"/>
      <c r="IS1" s="421"/>
    </row>
    <row r="2" s="410" customFormat="1" ht="60" customHeight="1" spans="1:3">
      <c r="A2" s="62" t="s">
        <v>1128</v>
      </c>
      <c r="B2" s="62"/>
      <c r="C2" s="62"/>
    </row>
    <row r="3" s="411" customFormat="1" ht="27" customHeight="1" spans="1:3">
      <c r="A3" s="57"/>
      <c r="B3" s="57"/>
      <c r="C3" s="57" t="s">
        <v>69</v>
      </c>
    </row>
    <row r="4" s="412" customFormat="1" ht="30" customHeight="1" spans="1:253">
      <c r="A4" s="422" t="s">
        <v>4</v>
      </c>
      <c r="B4" s="423" t="s">
        <v>6</v>
      </c>
      <c r="C4" s="423" t="s">
        <v>7</v>
      </c>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4"/>
      <c r="BT4" s="424"/>
      <c r="BU4" s="424"/>
      <c r="BV4" s="424"/>
      <c r="BW4" s="424"/>
      <c r="BX4" s="424"/>
      <c r="BY4" s="424"/>
      <c r="BZ4" s="424"/>
      <c r="CA4" s="424"/>
      <c r="CB4" s="424"/>
      <c r="CC4" s="424"/>
      <c r="CD4" s="424"/>
      <c r="CE4" s="424"/>
      <c r="CF4" s="424"/>
      <c r="CG4" s="424"/>
      <c r="CH4" s="424"/>
      <c r="CI4" s="424"/>
      <c r="CJ4" s="424"/>
      <c r="CK4" s="424"/>
      <c r="CL4" s="424"/>
      <c r="CM4" s="424"/>
      <c r="CN4" s="424"/>
      <c r="CO4" s="424"/>
      <c r="CP4" s="424"/>
      <c r="CQ4" s="424"/>
      <c r="CR4" s="424"/>
      <c r="CS4" s="424"/>
      <c r="CT4" s="424"/>
      <c r="CU4" s="424"/>
      <c r="CV4" s="424"/>
      <c r="CW4" s="424"/>
      <c r="CX4" s="424"/>
      <c r="CY4" s="424"/>
      <c r="CZ4" s="424"/>
      <c r="DA4" s="424"/>
      <c r="DB4" s="424"/>
      <c r="DC4" s="424"/>
      <c r="DD4" s="424"/>
      <c r="DE4" s="424"/>
      <c r="DF4" s="424"/>
      <c r="DG4" s="424"/>
      <c r="DH4" s="424"/>
      <c r="DI4" s="424"/>
      <c r="DJ4" s="424"/>
      <c r="DK4" s="424"/>
      <c r="DL4" s="424"/>
      <c r="DM4" s="424"/>
      <c r="DN4" s="424"/>
      <c r="DO4" s="424"/>
      <c r="DP4" s="424"/>
      <c r="DQ4" s="424"/>
      <c r="DR4" s="424"/>
      <c r="DS4" s="424"/>
      <c r="DT4" s="424"/>
      <c r="DU4" s="424"/>
      <c r="DV4" s="424"/>
      <c r="DW4" s="424"/>
      <c r="DX4" s="424"/>
      <c r="DY4" s="424"/>
      <c r="DZ4" s="424"/>
      <c r="EA4" s="424"/>
      <c r="EB4" s="424"/>
      <c r="EC4" s="424"/>
      <c r="ED4" s="424"/>
      <c r="EE4" s="424"/>
      <c r="EF4" s="424"/>
      <c r="EG4" s="424"/>
      <c r="EH4" s="424"/>
      <c r="EI4" s="424"/>
      <c r="EJ4" s="424"/>
      <c r="EK4" s="424"/>
      <c r="EL4" s="424"/>
      <c r="EM4" s="424"/>
      <c r="EN4" s="424"/>
      <c r="EO4" s="424"/>
      <c r="EP4" s="424"/>
      <c r="EQ4" s="424"/>
      <c r="ER4" s="424"/>
      <c r="ES4" s="424"/>
      <c r="ET4" s="424"/>
      <c r="EU4" s="424"/>
      <c r="EV4" s="424"/>
      <c r="EW4" s="424"/>
      <c r="EX4" s="424"/>
      <c r="EY4" s="424"/>
      <c r="EZ4" s="424"/>
      <c r="FA4" s="424"/>
      <c r="FB4" s="424"/>
      <c r="FC4" s="424"/>
      <c r="FD4" s="424"/>
      <c r="FE4" s="424"/>
      <c r="FF4" s="424"/>
      <c r="FG4" s="424"/>
      <c r="FH4" s="424"/>
      <c r="FI4" s="424"/>
      <c r="FJ4" s="424"/>
      <c r="FK4" s="424"/>
      <c r="FL4" s="424"/>
      <c r="FM4" s="424"/>
      <c r="FN4" s="424"/>
      <c r="FO4" s="424"/>
      <c r="FP4" s="424"/>
      <c r="FQ4" s="424"/>
      <c r="FR4" s="424"/>
      <c r="FS4" s="424"/>
      <c r="FT4" s="424"/>
      <c r="FU4" s="424"/>
      <c r="FV4" s="424"/>
      <c r="FW4" s="424"/>
      <c r="FX4" s="424"/>
      <c r="FY4" s="424"/>
      <c r="FZ4" s="424"/>
      <c r="GA4" s="424"/>
      <c r="GB4" s="424"/>
      <c r="GC4" s="424"/>
      <c r="GD4" s="424"/>
      <c r="GE4" s="424"/>
      <c r="GF4" s="424"/>
      <c r="GG4" s="424"/>
      <c r="GH4" s="424"/>
      <c r="GI4" s="424"/>
      <c r="GJ4" s="424"/>
      <c r="GK4" s="424"/>
      <c r="GL4" s="424"/>
      <c r="GM4" s="424"/>
      <c r="GN4" s="424"/>
      <c r="GO4" s="424"/>
      <c r="GP4" s="424"/>
      <c r="GQ4" s="424"/>
      <c r="GR4" s="424"/>
      <c r="GS4" s="424"/>
      <c r="GT4" s="424"/>
      <c r="GU4" s="424"/>
      <c r="GV4" s="424"/>
      <c r="GW4" s="424"/>
      <c r="GX4" s="424"/>
      <c r="GY4" s="424"/>
      <c r="GZ4" s="424"/>
      <c r="HA4" s="424"/>
      <c r="HB4" s="424"/>
      <c r="HC4" s="424"/>
      <c r="HD4" s="424"/>
      <c r="HE4" s="424"/>
      <c r="HF4" s="424"/>
      <c r="HG4" s="424"/>
      <c r="HH4" s="424"/>
      <c r="HI4" s="424"/>
      <c r="HJ4" s="424"/>
      <c r="HK4" s="424"/>
      <c r="HL4" s="424"/>
      <c r="HM4" s="424"/>
      <c r="HN4" s="424"/>
      <c r="HO4" s="424"/>
      <c r="HP4" s="424"/>
      <c r="HQ4" s="424"/>
      <c r="HR4" s="424"/>
      <c r="HS4" s="424"/>
      <c r="HT4" s="424"/>
      <c r="HU4" s="424"/>
      <c r="HV4" s="424"/>
      <c r="HW4" s="424"/>
      <c r="HX4" s="424"/>
      <c r="HY4" s="424"/>
      <c r="HZ4" s="424"/>
      <c r="IA4" s="424"/>
      <c r="IB4" s="424"/>
      <c r="IC4" s="424"/>
      <c r="ID4" s="424"/>
      <c r="IE4" s="424"/>
      <c r="IF4" s="424"/>
      <c r="IG4" s="424"/>
      <c r="IH4" s="424"/>
      <c r="II4" s="424"/>
      <c r="IJ4" s="424"/>
      <c r="IK4" s="424"/>
      <c r="IL4" s="424"/>
      <c r="IM4" s="424"/>
      <c r="IN4" s="424"/>
      <c r="IO4" s="424"/>
      <c r="IP4" s="424"/>
      <c r="IQ4" s="424"/>
      <c r="IR4" s="424"/>
      <c r="IS4" s="424"/>
    </row>
    <row r="5" s="412" customFormat="1" ht="24" customHeight="1" spans="1:253">
      <c r="A5" s="425" t="s">
        <v>1129</v>
      </c>
      <c r="B5" s="430">
        <f>SUM(B6:B9)</f>
        <v>110713</v>
      </c>
      <c r="C5" s="397">
        <v>110713</v>
      </c>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418"/>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c r="BW5" s="418"/>
      <c r="BX5" s="418"/>
      <c r="BY5" s="418"/>
      <c r="BZ5" s="418"/>
      <c r="CA5" s="418"/>
      <c r="CB5" s="418"/>
      <c r="CC5" s="418"/>
      <c r="CD5" s="418"/>
      <c r="CE5" s="418"/>
      <c r="CF5" s="418"/>
      <c r="CG5" s="418"/>
      <c r="CH5" s="418"/>
      <c r="CI5" s="418"/>
      <c r="CJ5" s="418"/>
      <c r="CK5" s="418"/>
      <c r="CL5" s="418"/>
      <c r="CM5" s="418"/>
      <c r="CN5" s="418"/>
      <c r="CO5" s="418"/>
      <c r="CP5" s="418"/>
      <c r="CQ5" s="418"/>
      <c r="CR5" s="418"/>
      <c r="CS5" s="418"/>
      <c r="CT5" s="418"/>
      <c r="CU5" s="418"/>
      <c r="CV5" s="418"/>
      <c r="CW5" s="418"/>
      <c r="CX5" s="418"/>
      <c r="CY5" s="418"/>
      <c r="CZ5" s="418"/>
      <c r="DA5" s="418"/>
      <c r="DB5" s="418"/>
      <c r="DC5" s="418"/>
      <c r="DD5" s="418"/>
      <c r="DE5" s="418"/>
      <c r="DF5" s="418"/>
      <c r="DG5" s="418"/>
      <c r="DH5" s="418"/>
      <c r="DI5" s="418"/>
      <c r="DJ5" s="418"/>
      <c r="DK5" s="418"/>
      <c r="DL5" s="418"/>
      <c r="DM5" s="418"/>
      <c r="DN5" s="418"/>
      <c r="DO5" s="418"/>
      <c r="DP5" s="418"/>
      <c r="DQ5" s="418"/>
      <c r="DR5" s="418"/>
      <c r="DS5" s="418"/>
      <c r="DT5" s="418"/>
      <c r="DU5" s="418"/>
      <c r="DV5" s="418"/>
      <c r="DW5" s="418"/>
      <c r="DX5" s="418"/>
      <c r="DY5" s="418"/>
      <c r="DZ5" s="418"/>
      <c r="EA5" s="418"/>
      <c r="EB5" s="418"/>
      <c r="EC5" s="418"/>
      <c r="ED5" s="418"/>
      <c r="EE5" s="418"/>
      <c r="EF5" s="418"/>
      <c r="EG5" s="418"/>
      <c r="EH5" s="418"/>
      <c r="EI5" s="418"/>
      <c r="EJ5" s="418"/>
      <c r="EK5" s="418"/>
      <c r="EL5" s="418"/>
      <c r="EM5" s="418"/>
      <c r="EN5" s="418"/>
      <c r="EO5" s="418"/>
      <c r="EP5" s="418"/>
      <c r="EQ5" s="418"/>
      <c r="ER5" s="418"/>
      <c r="ES5" s="418"/>
      <c r="ET5" s="418"/>
      <c r="EU5" s="418"/>
      <c r="EV5" s="418"/>
      <c r="EW5" s="418"/>
      <c r="EX5" s="418"/>
      <c r="EY5" s="418"/>
      <c r="EZ5" s="418"/>
      <c r="FA5" s="418"/>
      <c r="FB5" s="418"/>
      <c r="FC5" s="418"/>
      <c r="FD5" s="418"/>
      <c r="FE5" s="418"/>
      <c r="FF5" s="418"/>
      <c r="FG5" s="418"/>
      <c r="FH5" s="418"/>
      <c r="FI5" s="418"/>
      <c r="FJ5" s="418"/>
      <c r="FK5" s="418"/>
      <c r="FL5" s="418"/>
      <c r="FM5" s="418"/>
      <c r="FN5" s="418"/>
      <c r="FO5" s="418"/>
      <c r="FP5" s="418"/>
      <c r="FQ5" s="418"/>
      <c r="FR5" s="418"/>
      <c r="FS5" s="418"/>
      <c r="FT5" s="418"/>
      <c r="FU5" s="418"/>
      <c r="FV5" s="418"/>
      <c r="FW5" s="418"/>
      <c r="FX5" s="418"/>
      <c r="FY5" s="418"/>
      <c r="FZ5" s="418"/>
      <c r="GA5" s="418"/>
      <c r="GB5" s="418"/>
      <c r="GC5" s="418"/>
      <c r="GD5" s="418"/>
      <c r="GE5" s="418"/>
      <c r="GF5" s="418"/>
      <c r="GG5" s="418"/>
      <c r="GH5" s="418"/>
      <c r="GI5" s="418"/>
      <c r="GJ5" s="418"/>
      <c r="GK5" s="418"/>
      <c r="GL5" s="418"/>
      <c r="GM5" s="418"/>
      <c r="GN5" s="418"/>
      <c r="GO5" s="418"/>
      <c r="GP5" s="418"/>
      <c r="GQ5" s="418"/>
      <c r="GR5" s="418"/>
      <c r="GS5" s="418"/>
      <c r="GT5" s="418"/>
      <c r="GU5" s="418"/>
      <c r="GV5" s="418"/>
      <c r="GW5" s="418"/>
      <c r="GX5" s="418"/>
      <c r="GY5" s="418"/>
      <c r="GZ5" s="418"/>
      <c r="HA5" s="418"/>
      <c r="HB5" s="418"/>
      <c r="HC5" s="418"/>
      <c r="HD5" s="418"/>
      <c r="HE5" s="418"/>
      <c r="HF5" s="418"/>
      <c r="HG5" s="418"/>
      <c r="HH5" s="418"/>
      <c r="HI5" s="418"/>
      <c r="HJ5" s="418"/>
      <c r="HK5" s="418"/>
      <c r="HL5" s="418"/>
      <c r="HM5" s="418"/>
      <c r="HN5" s="418"/>
      <c r="HO5" s="418"/>
      <c r="HP5" s="418"/>
      <c r="HQ5" s="418"/>
      <c r="HR5" s="418"/>
      <c r="HS5" s="418"/>
      <c r="HT5" s="418"/>
      <c r="HU5" s="418"/>
      <c r="HV5" s="418"/>
      <c r="HW5" s="418"/>
      <c r="HX5" s="418"/>
      <c r="HY5" s="418"/>
      <c r="HZ5" s="418"/>
      <c r="IA5" s="418"/>
      <c r="IB5" s="418"/>
      <c r="IC5" s="418"/>
      <c r="ID5" s="418"/>
      <c r="IE5" s="418"/>
      <c r="IF5" s="418"/>
      <c r="IG5" s="418"/>
      <c r="IH5" s="418"/>
      <c r="II5" s="418"/>
      <c r="IJ5" s="418"/>
      <c r="IK5" s="418"/>
      <c r="IL5" s="418"/>
      <c r="IM5" s="418"/>
      <c r="IN5" s="418"/>
      <c r="IO5" s="418"/>
      <c r="IP5" s="418"/>
      <c r="IQ5" s="418"/>
      <c r="IR5" s="418"/>
      <c r="IS5" s="418"/>
    </row>
    <row r="6" s="413" customFormat="1" ht="24" customHeight="1" spans="1:253">
      <c r="A6" s="427" t="s">
        <v>1130</v>
      </c>
      <c r="B6" s="431">
        <v>56421</v>
      </c>
      <c r="C6" s="428">
        <v>56421</v>
      </c>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c r="BW6" s="418"/>
      <c r="BX6" s="418"/>
      <c r="BY6" s="418"/>
      <c r="BZ6" s="418"/>
      <c r="CA6" s="418"/>
      <c r="CB6" s="418"/>
      <c r="CC6" s="418"/>
      <c r="CD6" s="418"/>
      <c r="CE6" s="418"/>
      <c r="CF6" s="418"/>
      <c r="CG6" s="418"/>
      <c r="CH6" s="418"/>
      <c r="CI6" s="418"/>
      <c r="CJ6" s="418"/>
      <c r="CK6" s="418"/>
      <c r="CL6" s="418"/>
      <c r="CM6" s="418"/>
      <c r="CN6" s="418"/>
      <c r="CO6" s="418"/>
      <c r="CP6" s="418"/>
      <c r="CQ6" s="418"/>
      <c r="CR6" s="418"/>
      <c r="CS6" s="418"/>
      <c r="CT6" s="418"/>
      <c r="CU6" s="418"/>
      <c r="CV6" s="418"/>
      <c r="CW6" s="418"/>
      <c r="CX6" s="418"/>
      <c r="CY6" s="418"/>
      <c r="CZ6" s="418"/>
      <c r="DA6" s="418"/>
      <c r="DB6" s="418"/>
      <c r="DC6" s="418"/>
      <c r="DD6" s="418"/>
      <c r="DE6" s="418"/>
      <c r="DF6" s="418"/>
      <c r="DG6" s="418"/>
      <c r="DH6" s="418"/>
      <c r="DI6" s="418"/>
      <c r="DJ6" s="418"/>
      <c r="DK6" s="418"/>
      <c r="DL6" s="418"/>
      <c r="DM6" s="418"/>
      <c r="DN6" s="418"/>
      <c r="DO6" s="418"/>
      <c r="DP6" s="418"/>
      <c r="DQ6" s="418"/>
      <c r="DR6" s="418"/>
      <c r="DS6" s="418"/>
      <c r="DT6" s="418"/>
      <c r="DU6" s="418"/>
      <c r="DV6" s="418"/>
      <c r="DW6" s="418"/>
      <c r="DX6" s="418"/>
      <c r="DY6" s="418"/>
      <c r="DZ6" s="418"/>
      <c r="EA6" s="418"/>
      <c r="EB6" s="418"/>
      <c r="EC6" s="418"/>
      <c r="ED6" s="418"/>
      <c r="EE6" s="418"/>
      <c r="EF6" s="418"/>
      <c r="EG6" s="418"/>
      <c r="EH6" s="418"/>
      <c r="EI6" s="418"/>
      <c r="EJ6" s="418"/>
      <c r="EK6" s="418"/>
      <c r="EL6" s="418"/>
      <c r="EM6" s="418"/>
      <c r="EN6" s="418"/>
      <c r="EO6" s="418"/>
      <c r="EP6" s="418"/>
      <c r="EQ6" s="418"/>
      <c r="ER6" s="418"/>
      <c r="ES6" s="418"/>
      <c r="ET6" s="418"/>
      <c r="EU6" s="418"/>
      <c r="EV6" s="418"/>
      <c r="EW6" s="418"/>
      <c r="EX6" s="418"/>
      <c r="EY6" s="418"/>
      <c r="EZ6" s="418"/>
      <c r="FA6" s="418"/>
      <c r="FB6" s="418"/>
      <c r="FC6" s="418"/>
      <c r="FD6" s="418"/>
      <c r="FE6" s="418"/>
      <c r="FF6" s="418"/>
      <c r="FG6" s="418"/>
      <c r="FH6" s="418"/>
      <c r="FI6" s="418"/>
      <c r="FJ6" s="418"/>
      <c r="FK6" s="418"/>
      <c r="FL6" s="418"/>
      <c r="FM6" s="418"/>
      <c r="FN6" s="418"/>
      <c r="FO6" s="418"/>
      <c r="FP6" s="418"/>
      <c r="FQ6" s="418"/>
      <c r="FR6" s="418"/>
      <c r="FS6" s="418"/>
      <c r="FT6" s="418"/>
      <c r="FU6" s="418"/>
      <c r="FV6" s="418"/>
      <c r="FW6" s="418"/>
      <c r="FX6" s="418"/>
      <c r="FY6" s="418"/>
      <c r="FZ6" s="418"/>
      <c r="GA6" s="418"/>
      <c r="GB6" s="418"/>
      <c r="GC6" s="418"/>
      <c r="GD6" s="418"/>
      <c r="GE6" s="418"/>
      <c r="GF6" s="418"/>
      <c r="GG6" s="418"/>
      <c r="GH6" s="418"/>
      <c r="GI6" s="418"/>
      <c r="GJ6" s="418"/>
      <c r="GK6" s="418"/>
      <c r="GL6" s="418"/>
      <c r="GM6" s="418"/>
      <c r="GN6" s="418"/>
      <c r="GO6" s="418"/>
      <c r="GP6" s="418"/>
      <c r="GQ6" s="418"/>
      <c r="GR6" s="418"/>
      <c r="GS6" s="418"/>
      <c r="GT6" s="418"/>
      <c r="GU6" s="418"/>
      <c r="GV6" s="418"/>
      <c r="GW6" s="418"/>
      <c r="GX6" s="418"/>
      <c r="GY6" s="418"/>
      <c r="GZ6" s="418"/>
      <c r="HA6" s="418"/>
      <c r="HB6" s="418"/>
      <c r="HC6" s="418"/>
      <c r="HD6" s="418"/>
      <c r="HE6" s="418"/>
      <c r="HF6" s="418"/>
      <c r="HG6" s="418"/>
      <c r="HH6" s="418"/>
      <c r="HI6" s="418"/>
      <c r="HJ6" s="418"/>
      <c r="HK6" s="418"/>
      <c r="HL6" s="418"/>
      <c r="HM6" s="418"/>
      <c r="HN6" s="418"/>
      <c r="HO6" s="418"/>
      <c r="HP6" s="418"/>
      <c r="HQ6" s="418"/>
      <c r="HR6" s="418"/>
      <c r="HS6" s="418"/>
      <c r="HT6" s="418"/>
      <c r="HU6" s="418"/>
      <c r="HV6" s="418"/>
      <c r="HW6" s="418"/>
      <c r="HX6" s="418"/>
      <c r="HY6" s="418"/>
      <c r="HZ6" s="418"/>
      <c r="IA6" s="418"/>
      <c r="IB6" s="418"/>
      <c r="IC6" s="418"/>
      <c r="ID6" s="418"/>
      <c r="IE6" s="418"/>
      <c r="IF6" s="418"/>
      <c r="IG6" s="418"/>
      <c r="IH6" s="418"/>
      <c r="II6" s="418"/>
      <c r="IJ6" s="418"/>
      <c r="IK6" s="418"/>
      <c r="IL6" s="418"/>
      <c r="IM6" s="418"/>
      <c r="IN6" s="418"/>
      <c r="IO6" s="418"/>
      <c r="IP6" s="418"/>
      <c r="IQ6" s="418"/>
      <c r="IR6" s="418"/>
      <c r="IS6" s="418"/>
    </row>
    <row r="7" s="413" customFormat="1" ht="24" customHeight="1" spans="1:253">
      <c r="A7" s="427" t="s">
        <v>1131</v>
      </c>
      <c r="B7" s="431">
        <v>15456</v>
      </c>
      <c r="C7" s="428">
        <v>15456</v>
      </c>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8"/>
      <c r="AZ7" s="418"/>
      <c r="BA7" s="418"/>
      <c r="BB7" s="418"/>
      <c r="BC7" s="418"/>
      <c r="BD7" s="418"/>
      <c r="BE7" s="418"/>
      <c r="BF7" s="418"/>
      <c r="BG7" s="418"/>
      <c r="BH7" s="418"/>
      <c r="BI7" s="418"/>
      <c r="BJ7" s="418"/>
      <c r="BK7" s="418"/>
      <c r="BL7" s="418"/>
      <c r="BM7" s="418"/>
      <c r="BN7" s="418"/>
      <c r="BO7" s="418"/>
      <c r="BP7" s="418"/>
      <c r="BQ7" s="418"/>
      <c r="BR7" s="418"/>
      <c r="BS7" s="418"/>
      <c r="BT7" s="418"/>
      <c r="BU7" s="418"/>
      <c r="BV7" s="418"/>
      <c r="BW7" s="418"/>
      <c r="BX7" s="418"/>
      <c r="BY7" s="418"/>
      <c r="BZ7" s="418"/>
      <c r="CA7" s="418"/>
      <c r="CB7" s="418"/>
      <c r="CC7" s="418"/>
      <c r="CD7" s="418"/>
      <c r="CE7" s="418"/>
      <c r="CF7" s="418"/>
      <c r="CG7" s="418"/>
      <c r="CH7" s="418"/>
      <c r="CI7" s="418"/>
      <c r="CJ7" s="418"/>
      <c r="CK7" s="418"/>
      <c r="CL7" s="418"/>
      <c r="CM7" s="418"/>
      <c r="CN7" s="418"/>
      <c r="CO7" s="418"/>
      <c r="CP7" s="418"/>
      <c r="CQ7" s="418"/>
      <c r="CR7" s="418"/>
      <c r="CS7" s="418"/>
      <c r="CT7" s="418"/>
      <c r="CU7" s="418"/>
      <c r="CV7" s="418"/>
      <c r="CW7" s="418"/>
      <c r="CX7" s="418"/>
      <c r="CY7" s="418"/>
      <c r="CZ7" s="418"/>
      <c r="DA7" s="418"/>
      <c r="DB7" s="418"/>
      <c r="DC7" s="418"/>
      <c r="DD7" s="418"/>
      <c r="DE7" s="418"/>
      <c r="DF7" s="418"/>
      <c r="DG7" s="418"/>
      <c r="DH7" s="418"/>
      <c r="DI7" s="418"/>
      <c r="DJ7" s="418"/>
      <c r="DK7" s="418"/>
      <c r="DL7" s="418"/>
      <c r="DM7" s="418"/>
      <c r="DN7" s="418"/>
      <c r="DO7" s="418"/>
      <c r="DP7" s="418"/>
      <c r="DQ7" s="418"/>
      <c r="DR7" s="418"/>
      <c r="DS7" s="418"/>
      <c r="DT7" s="418"/>
      <c r="DU7" s="418"/>
      <c r="DV7" s="418"/>
      <c r="DW7" s="418"/>
      <c r="DX7" s="418"/>
      <c r="DY7" s="418"/>
      <c r="DZ7" s="418"/>
      <c r="EA7" s="418"/>
      <c r="EB7" s="418"/>
      <c r="EC7" s="418"/>
      <c r="ED7" s="418"/>
      <c r="EE7" s="418"/>
      <c r="EF7" s="418"/>
      <c r="EG7" s="418"/>
      <c r="EH7" s="418"/>
      <c r="EI7" s="418"/>
      <c r="EJ7" s="418"/>
      <c r="EK7" s="418"/>
      <c r="EL7" s="418"/>
      <c r="EM7" s="418"/>
      <c r="EN7" s="418"/>
      <c r="EO7" s="418"/>
      <c r="EP7" s="418"/>
      <c r="EQ7" s="418"/>
      <c r="ER7" s="418"/>
      <c r="ES7" s="418"/>
      <c r="ET7" s="418"/>
      <c r="EU7" s="418"/>
      <c r="EV7" s="418"/>
      <c r="EW7" s="418"/>
      <c r="EX7" s="418"/>
      <c r="EY7" s="418"/>
      <c r="EZ7" s="418"/>
      <c r="FA7" s="418"/>
      <c r="FB7" s="418"/>
      <c r="FC7" s="418"/>
      <c r="FD7" s="418"/>
      <c r="FE7" s="418"/>
      <c r="FF7" s="418"/>
      <c r="FG7" s="418"/>
      <c r="FH7" s="418"/>
      <c r="FI7" s="418"/>
      <c r="FJ7" s="418"/>
      <c r="FK7" s="418"/>
      <c r="FL7" s="418"/>
      <c r="FM7" s="418"/>
      <c r="FN7" s="418"/>
      <c r="FO7" s="418"/>
      <c r="FP7" s="418"/>
      <c r="FQ7" s="418"/>
      <c r="FR7" s="418"/>
      <c r="FS7" s="418"/>
      <c r="FT7" s="418"/>
      <c r="FU7" s="418"/>
      <c r="FV7" s="418"/>
      <c r="FW7" s="418"/>
      <c r="FX7" s="418"/>
      <c r="FY7" s="418"/>
      <c r="FZ7" s="418"/>
      <c r="GA7" s="418"/>
      <c r="GB7" s="418"/>
      <c r="GC7" s="418"/>
      <c r="GD7" s="418"/>
      <c r="GE7" s="418"/>
      <c r="GF7" s="418"/>
      <c r="GG7" s="418"/>
      <c r="GH7" s="418"/>
      <c r="GI7" s="418"/>
      <c r="GJ7" s="418"/>
      <c r="GK7" s="418"/>
      <c r="GL7" s="418"/>
      <c r="GM7" s="418"/>
      <c r="GN7" s="418"/>
      <c r="GO7" s="418"/>
      <c r="GP7" s="418"/>
      <c r="GQ7" s="418"/>
      <c r="GR7" s="418"/>
      <c r="GS7" s="418"/>
      <c r="GT7" s="418"/>
      <c r="GU7" s="418"/>
      <c r="GV7" s="418"/>
      <c r="GW7" s="418"/>
      <c r="GX7" s="418"/>
      <c r="GY7" s="418"/>
      <c r="GZ7" s="418"/>
      <c r="HA7" s="418"/>
      <c r="HB7" s="418"/>
      <c r="HC7" s="418"/>
      <c r="HD7" s="418"/>
      <c r="HE7" s="418"/>
      <c r="HF7" s="418"/>
      <c r="HG7" s="418"/>
      <c r="HH7" s="418"/>
      <c r="HI7" s="418"/>
      <c r="HJ7" s="418"/>
      <c r="HK7" s="418"/>
      <c r="HL7" s="418"/>
      <c r="HM7" s="418"/>
      <c r="HN7" s="418"/>
      <c r="HO7" s="418"/>
      <c r="HP7" s="418"/>
      <c r="HQ7" s="418"/>
      <c r="HR7" s="418"/>
      <c r="HS7" s="418"/>
      <c r="HT7" s="418"/>
      <c r="HU7" s="418"/>
      <c r="HV7" s="418"/>
      <c r="HW7" s="418"/>
      <c r="HX7" s="418"/>
      <c r="HY7" s="418"/>
      <c r="HZ7" s="418"/>
      <c r="IA7" s="418"/>
      <c r="IB7" s="418"/>
      <c r="IC7" s="418"/>
      <c r="ID7" s="418"/>
      <c r="IE7" s="418"/>
      <c r="IF7" s="418"/>
      <c r="IG7" s="418"/>
      <c r="IH7" s="418"/>
      <c r="II7" s="418"/>
      <c r="IJ7" s="418"/>
      <c r="IK7" s="418"/>
      <c r="IL7" s="418"/>
      <c r="IM7" s="418"/>
      <c r="IN7" s="418"/>
      <c r="IO7" s="418"/>
      <c r="IP7" s="418"/>
      <c r="IQ7" s="418"/>
      <c r="IR7" s="418"/>
      <c r="IS7" s="418"/>
    </row>
    <row r="8" s="413" customFormat="1" ht="24" customHeight="1" spans="1:253">
      <c r="A8" s="427" t="s">
        <v>1132</v>
      </c>
      <c r="B8" s="431">
        <v>7894</v>
      </c>
      <c r="C8" s="428">
        <v>7894</v>
      </c>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c r="AS8" s="418"/>
      <c r="AT8" s="418"/>
      <c r="AU8" s="418"/>
      <c r="AV8" s="418"/>
      <c r="AW8" s="418"/>
      <c r="AX8" s="418"/>
      <c r="AY8" s="418"/>
      <c r="AZ8" s="418"/>
      <c r="BA8" s="418"/>
      <c r="BB8" s="418"/>
      <c r="BC8" s="418"/>
      <c r="BD8" s="418"/>
      <c r="BE8" s="418"/>
      <c r="BF8" s="418"/>
      <c r="BG8" s="418"/>
      <c r="BH8" s="418"/>
      <c r="BI8" s="418"/>
      <c r="BJ8" s="418"/>
      <c r="BK8" s="418"/>
      <c r="BL8" s="418"/>
      <c r="BM8" s="418"/>
      <c r="BN8" s="418"/>
      <c r="BO8" s="418"/>
      <c r="BP8" s="418"/>
      <c r="BQ8" s="418"/>
      <c r="BR8" s="418"/>
      <c r="BS8" s="418"/>
      <c r="BT8" s="418"/>
      <c r="BU8" s="418"/>
      <c r="BV8" s="418"/>
      <c r="BW8" s="418"/>
      <c r="BX8" s="418"/>
      <c r="BY8" s="418"/>
      <c r="BZ8" s="418"/>
      <c r="CA8" s="418"/>
      <c r="CB8" s="418"/>
      <c r="CC8" s="418"/>
      <c r="CD8" s="418"/>
      <c r="CE8" s="418"/>
      <c r="CF8" s="418"/>
      <c r="CG8" s="418"/>
      <c r="CH8" s="418"/>
      <c r="CI8" s="418"/>
      <c r="CJ8" s="418"/>
      <c r="CK8" s="418"/>
      <c r="CL8" s="418"/>
      <c r="CM8" s="418"/>
      <c r="CN8" s="418"/>
      <c r="CO8" s="418"/>
      <c r="CP8" s="418"/>
      <c r="CQ8" s="418"/>
      <c r="CR8" s="418"/>
      <c r="CS8" s="418"/>
      <c r="CT8" s="418"/>
      <c r="CU8" s="418"/>
      <c r="CV8" s="418"/>
      <c r="CW8" s="418"/>
      <c r="CX8" s="418"/>
      <c r="CY8" s="418"/>
      <c r="CZ8" s="418"/>
      <c r="DA8" s="418"/>
      <c r="DB8" s="418"/>
      <c r="DC8" s="418"/>
      <c r="DD8" s="418"/>
      <c r="DE8" s="418"/>
      <c r="DF8" s="418"/>
      <c r="DG8" s="418"/>
      <c r="DH8" s="418"/>
      <c r="DI8" s="418"/>
      <c r="DJ8" s="418"/>
      <c r="DK8" s="418"/>
      <c r="DL8" s="418"/>
      <c r="DM8" s="418"/>
      <c r="DN8" s="418"/>
      <c r="DO8" s="418"/>
      <c r="DP8" s="418"/>
      <c r="DQ8" s="418"/>
      <c r="DR8" s="418"/>
      <c r="DS8" s="418"/>
      <c r="DT8" s="418"/>
      <c r="DU8" s="418"/>
      <c r="DV8" s="418"/>
      <c r="DW8" s="418"/>
      <c r="DX8" s="418"/>
      <c r="DY8" s="418"/>
      <c r="DZ8" s="418"/>
      <c r="EA8" s="418"/>
      <c r="EB8" s="418"/>
      <c r="EC8" s="418"/>
      <c r="ED8" s="418"/>
      <c r="EE8" s="418"/>
      <c r="EF8" s="418"/>
      <c r="EG8" s="418"/>
      <c r="EH8" s="418"/>
      <c r="EI8" s="418"/>
      <c r="EJ8" s="418"/>
      <c r="EK8" s="418"/>
      <c r="EL8" s="418"/>
      <c r="EM8" s="418"/>
      <c r="EN8" s="418"/>
      <c r="EO8" s="418"/>
      <c r="EP8" s="418"/>
      <c r="EQ8" s="418"/>
      <c r="ER8" s="418"/>
      <c r="ES8" s="418"/>
      <c r="ET8" s="418"/>
      <c r="EU8" s="418"/>
      <c r="EV8" s="418"/>
      <c r="EW8" s="418"/>
      <c r="EX8" s="418"/>
      <c r="EY8" s="418"/>
      <c r="EZ8" s="418"/>
      <c r="FA8" s="418"/>
      <c r="FB8" s="418"/>
      <c r="FC8" s="418"/>
      <c r="FD8" s="418"/>
      <c r="FE8" s="418"/>
      <c r="FF8" s="418"/>
      <c r="FG8" s="418"/>
      <c r="FH8" s="418"/>
      <c r="FI8" s="418"/>
      <c r="FJ8" s="418"/>
      <c r="FK8" s="418"/>
      <c r="FL8" s="418"/>
      <c r="FM8" s="418"/>
      <c r="FN8" s="418"/>
      <c r="FO8" s="418"/>
      <c r="FP8" s="418"/>
      <c r="FQ8" s="418"/>
      <c r="FR8" s="418"/>
      <c r="FS8" s="418"/>
      <c r="FT8" s="418"/>
      <c r="FU8" s="418"/>
      <c r="FV8" s="418"/>
      <c r="FW8" s="418"/>
      <c r="FX8" s="418"/>
      <c r="FY8" s="418"/>
      <c r="FZ8" s="418"/>
      <c r="GA8" s="418"/>
      <c r="GB8" s="418"/>
      <c r="GC8" s="418"/>
      <c r="GD8" s="418"/>
      <c r="GE8" s="418"/>
      <c r="GF8" s="418"/>
      <c r="GG8" s="418"/>
      <c r="GH8" s="418"/>
      <c r="GI8" s="418"/>
      <c r="GJ8" s="418"/>
      <c r="GK8" s="418"/>
      <c r="GL8" s="418"/>
      <c r="GM8" s="418"/>
      <c r="GN8" s="418"/>
      <c r="GO8" s="418"/>
      <c r="GP8" s="418"/>
      <c r="GQ8" s="418"/>
      <c r="GR8" s="418"/>
      <c r="GS8" s="418"/>
      <c r="GT8" s="418"/>
      <c r="GU8" s="418"/>
      <c r="GV8" s="418"/>
      <c r="GW8" s="418"/>
      <c r="GX8" s="418"/>
      <c r="GY8" s="418"/>
      <c r="GZ8" s="418"/>
      <c r="HA8" s="418"/>
      <c r="HB8" s="418"/>
      <c r="HC8" s="418"/>
      <c r="HD8" s="418"/>
      <c r="HE8" s="418"/>
      <c r="HF8" s="418"/>
      <c r="HG8" s="418"/>
      <c r="HH8" s="418"/>
      <c r="HI8" s="418"/>
      <c r="HJ8" s="418"/>
      <c r="HK8" s="418"/>
      <c r="HL8" s="418"/>
      <c r="HM8" s="418"/>
      <c r="HN8" s="418"/>
      <c r="HO8" s="418"/>
      <c r="HP8" s="418"/>
      <c r="HQ8" s="418"/>
      <c r="HR8" s="418"/>
      <c r="HS8" s="418"/>
      <c r="HT8" s="418"/>
      <c r="HU8" s="418"/>
      <c r="HV8" s="418"/>
      <c r="HW8" s="418"/>
      <c r="HX8" s="418"/>
      <c r="HY8" s="418"/>
      <c r="HZ8" s="418"/>
      <c r="IA8" s="418"/>
      <c r="IB8" s="418"/>
      <c r="IC8" s="418"/>
      <c r="ID8" s="418"/>
      <c r="IE8" s="418"/>
      <c r="IF8" s="418"/>
      <c r="IG8" s="418"/>
      <c r="IH8" s="418"/>
      <c r="II8" s="418"/>
      <c r="IJ8" s="418"/>
      <c r="IK8" s="418"/>
      <c r="IL8" s="418"/>
      <c r="IM8" s="418"/>
      <c r="IN8" s="418"/>
      <c r="IO8" s="418"/>
      <c r="IP8" s="418"/>
      <c r="IQ8" s="418"/>
      <c r="IR8" s="418"/>
      <c r="IS8" s="418"/>
    </row>
    <row r="9" s="413" customFormat="1" ht="24" customHeight="1" spans="1:253">
      <c r="A9" s="427" t="s">
        <v>1133</v>
      </c>
      <c r="B9" s="431">
        <v>30942</v>
      </c>
      <c r="C9" s="428">
        <v>30942</v>
      </c>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8"/>
      <c r="AZ9" s="418"/>
      <c r="BA9" s="418"/>
      <c r="BB9" s="418"/>
      <c r="BC9" s="418"/>
      <c r="BD9" s="418"/>
      <c r="BE9" s="418"/>
      <c r="BF9" s="418"/>
      <c r="BG9" s="418"/>
      <c r="BH9" s="418"/>
      <c r="BI9" s="418"/>
      <c r="BJ9" s="418"/>
      <c r="BK9" s="418"/>
      <c r="BL9" s="418"/>
      <c r="BM9" s="418"/>
      <c r="BN9" s="418"/>
      <c r="BO9" s="418"/>
      <c r="BP9" s="418"/>
      <c r="BQ9" s="418"/>
      <c r="BR9" s="418"/>
      <c r="BS9" s="418"/>
      <c r="BT9" s="418"/>
      <c r="BU9" s="418"/>
      <c r="BV9" s="418"/>
      <c r="BW9" s="418"/>
      <c r="BX9" s="418"/>
      <c r="BY9" s="418"/>
      <c r="BZ9" s="418"/>
      <c r="CA9" s="418"/>
      <c r="CB9" s="418"/>
      <c r="CC9" s="418"/>
      <c r="CD9" s="418"/>
      <c r="CE9" s="418"/>
      <c r="CF9" s="418"/>
      <c r="CG9" s="418"/>
      <c r="CH9" s="418"/>
      <c r="CI9" s="418"/>
      <c r="CJ9" s="418"/>
      <c r="CK9" s="418"/>
      <c r="CL9" s="418"/>
      <c r="CM9" s="418"/>
      <c r="CN9" s="418"/>
      <c r="CO9" s="418"/>
      <c r="CP9" s="418"/>
      <c r="CQ9" s="418"/>
      <c r="CR9" s="418"/>
      <c r="CS9" s="418"/>
      <c r="CT9" s="418"/>
      <c r="CU9" s="418"/>
      <c r="CV9" s="418"/>
      <c r="CW9" s="418"/>
      <c r="CX9" s="418"/>
      <c r="CY9" s="418"/>
      <c r="CZ9" s="418"/>
      <c r="DA9" s="418"/>
      <c r="DB9" s="418"/>
      <c r="DC9" s="418"/>
      <c r="DD9" s="418"/>
      <c r="DE9" s="418"/>
      <c r="DF9" s="418"/>
      <c r="DG9" s="418"/>
      <c r="DH9" s="418"/>
      <c r="DI9" s="418"/>
      <c r="DJ9" s="418"/>
      <c r="DK9" s="418"/>
      <c r="DL9" s="418"/>
      <c r="DM9" s="418"/>
      <c r="DN9" s="418"/>
      <c r="DO9" s="418"/>
      <c r="DP9" s="418"/>
      <c r="DQ9" s="418"/>
      <c r="DR9" s="418"/>
      <c r="DS9" s="418"/>
      <c r="DT9" s="418"/>
      <c r="DU9" s="418"/>
      <c r="DV9" s="418"/>
      <c r="DW9" s="418"/>
      <c r="DX9" s="418"/>
      <c r="DY9" s="418"/>
      <c r="DZ9" s="418"/>
      <c r="EA9" s="418"/>
      <c r="EB9" s="418"/>
      <c r="EC9" s="418"/>
      <c r="ED9" s="418"/>
      <c r="EE9" s="418"/>
      <c r="EF9" s="418"/>
      <c r="EG9" s="418"/>
      <c r="EH9" s="418"/>
      <c r="EI9" s="418"/>
      <c r="EJ9" s="418"/>
      <c r="EK9" s="418"/>
      <c r="EL9" s="418"/>
      <c r="EM9" s="418"/>
      <c r="EN9" s="418"/>
      <c r="EO9" s="418"/>
      <c r="EP9" s="418"/>
      <c r="EQ9" s="418"/>
      <c r="ER9" s="418"/>
      <c r="ES9" s="418"/>
      <c r="ET9" s="418"/>
      <c r="EU9" s="418"/>
      <c r="EV9" s="418"/>
      <c r="EW9" s="418"/>
      <c r="EX9" s="418"/>
      <c r="EY9" s="418"/>
      <c r="EZ9" s="418"/>
      <c r="FA9" s="418"/>
      <c r="FB9" s="418"/>
      <c r="FC9" s="418"/>
      <c r="FD9" s="418"/>
      <c r="FE9" s="418"/>
      <c r="FF9" s="418"/>
      <c r="FG9" s="418"/>
      <c r="FH9" s="418"/>
      <c r="FI9" s="418"/>
      <c r="FJ9" s="418"/>
      <c r="FK9" s="418"/>
      <c r="FL9" s="418"/>
      <c r="FM9" s="418"/>
      <c r="FN9" s="418"/>
      <c r="FO9" s="418"/>
      <c r="FP9" s="418"/>
      <c r="FQ9" s="418"/>
      <c r="FR9" s="418"/>
      <c r="FS9" s="418"/>
      <c r="FT9" s="418"/>
      <c r="FU9" s="418"/>
      <c r="FV9" s="418"/>
      <c r="FW9" s="418"/>
      <c r="FX9" s="418"/>
      <c r="FY9" s="418"/>
      <c r="FZ9" s="418"/>
      <c r="GA9" s="418"/>
      <c r="GB9" s="418"/>
      <c r="GC9" s="418"/>
      <c r="GD9" s="418"/>
      <c r="GE9" s="418"/>
      <c r="GF9" s="418"/>
      <c r="GG9" s="418"/>
      <c r="GH9" s="418"/>
      <c r="GI9" s="418"/>
      <c r="GJ9" s="418"/>
      <c r="GK9" s="418"/>
      <c r="GL9" s="418"/>
      <c r="GM9" s="418"/>
      <c r="GN9" s="418"/>
      <c r="GO9" s="418"/>
      <c r="GP9" s="418"/>
      <c r="GQ9" s="418"/>
      <c r="GR9" s="418"/>
      <c r="GS9" s="418"/>
      <c r="GT9" s="418"/>
      <c r="GU9" s="418"/>
      <c r="GV9" s="418"/>
      <c r="GW9" s="418"/>
      <c r="GX9" s="418"/>
      <c r="GY9" s="418"/>
      <c r="GZ9" s="418"/>
      <c r="HA9" s="418"/>
      <c r="HB9" s="418"/>
      <c r="HC9" s="418"/>
      <c r="HD9" s="418"/>
      <c r="HE9" s="418"/>
      <c r="HF9" s="418"/>
      <c r="HG9" s="418"/>
      <c r="HH9" s="418"/>
      <c r="HI9" s="418"/>
      <c r="HJ9" s="418"/>
      <c r="HK9" s="418"/>
      <c r="HL9" s="418"/>
      <c r="HM9" s="418"/>
      <c r="HN9" s="418"/>
      <c r="HO9" s="418"/>
      <c r="HP9" s="418"/>
      <c r="HQ9" s="418"/>
      <c r="HR9" s="418"/>
      <c r="HS9" s="418"/>
      <c r="HT9" s="418"/>
      <c r="HU9" s="418"/>
      <c r="HV9" s="418"/>
      <c r="HW9" s="418"/>
      <c r="HX9" s="418"/>
      <c r="HY9" s="418"/>
      <c r="HZ9" s="418"/>
      <c r="IA9" s="418"/>
      <c r="IB9" s="418"/>
      <c r="IC9" s="418"/>
      <c r="ID9" s="418"/>
      <c r="IE9" s="418"/>
      <c r="IF9" s="418"/>
      <c r="IG9" s="418"/>
      <c r="IH9" s="418"/>
      <c r="II9" s="418"/>
      <c r="IJ9" s="418"/>
      <c r="IK9" s="418"/>
      <c r="IL9" s="418"/>
      <c r="IM9" s="418"/>
      <c r="IN9" s="418"/>
      <c r="IO9" s="418"/>
      <c r="IP9" s="418"/>
      <c r="IQ9" s="418"/>
      <c r="IR9" s="418"/>
      <c r="IS9" s="418"/>
    </row>
    <row r="10" s="413" customFormat="1" ht="24" customHeight="1" spans="1:253">
      <c r="A10" s="425" t="s">
        <v>1134</v>
      </c>
      <c r="B10" s="430">
        <f>SUM(B11:B20)</f>
        <v>41744</v>
      </c>
      <c r="C10" s="432">
        <v>41965</v>
      </c>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8"/>
      <c r="AZ10" s="418"/>
      <c r="BA10" s="418"/>
      <c r="BB10" s="418"/>
      <c r="BC10" s="418"/>
      <c r="BD10" s="418"/>
      <c r="BE10" s="418"/>
      <c r="BF10" s="418"/>
      <c r="BG10" s="418"/>
      <c r="BH10" s="418"/>
      <c r="BI10" s="418"/>
      <c r="BJ10" s="418"/>
      <c r="BK10" s="418"/>
      <c r="BL10" s="418"/>
      <c r="BM10" s="418"/>
      <c r="BN10" s="418"/>
      <c r="BO10" s="418"/>
      <c r="BP10" s="418"/>
      <c r="BQ10" s="418"/>
      <c r="BR10" s="418"/>
      <c r="BS10" s="418"/>
      <c r="BT10" s="418"/>
      <c r="BU10" s="418"/>
      <c r="BV10" s="418"/>
      <c r="BW10" s="418"/>
      <c r="BX10" s="418"/>
      <c r="BY10" s="418"/>
      <c r="BZ10" s="418"/>
      <c r="CA10" s="418"/>
      <c r="CB10" s="418"/>
      <c r="CC10" s="418"/>
      <c r="CD10" s="418"/>
      <c r="CE10" s="418"/>
      <c r="CF10" s="418"/>
      <c r="CG10" s="418"/>
      <c r="CH10" s="418"/>
      <c r="CI10" s="418"/>
      <c r="CJ10" s="418"/>
      <c r="CK10" s="418"/>
      <c r="CL10" s="418"/>
      <c r="CM10" s="418"/>
      <c r="CN10" s="418"/>
      <c r="CO10" s="418"/>
      <c r="CP10" s="418"/>
      <c r="CQ10" s="418"/>
      <c r="CR10" s="418"/>
      <c r="CS10" s="418"/>
      <c r="CT10" s="418"/>
      <c r="CU10" s="418"/>
      <c r="CV10" s="418"/>
      <c r="CW10" s="418"/>
      <c r="CX10" s="418"/>
      <c r="CY10" s="418"/>
      <c r="CZ10" s="418"/>
      <c r="DA10" s="418"/>
      <c r="DB10" s="418"/>
      <c r="DC10" s="418"/>
      <c r="DD10" s="418"/>
      <c r="DE10" s="418"/>
      <c r="DF10" s="418"/>
      <c r="DG10" s="418"/>
      <c r="DH10" s="418"/>
      <c r="DI10" s="418"/>
      <c r="DJ10" s="418"/>
      <c r="DK10" s="418"/>
      <c r="DL10" s="418"/>
      <c r="DM10" s="418"/>
      <c r="DN10" s="418"/>
      <c r="DO10" s="418"/>
      <c r="DP10" s="418"/>
      <c r="DQ10" s="418"/>
      <c r="DR10" s="418"/>
      <c r="DS10" s="418"/>
      <c r="DT10" s="418"/>
      <c r="DU10" s="418"/>
      <c r="DV10" s="418"/>
      <c r="DW10" s="418"/>
      <c r="DX10" s="418"/>
      <c r="DY10" s="418"/>
      <c r="DZ10" s="418"/>
      <c r="EA10" s="418"/>
      <c r="EB10" s="418"/>
      <c r="EC10" s="418"/>
      <c r="ED10" s="418"/>
      <c r="EE10" s="418"/>
      <c r="EF10" s="418"/>
      <c r="EG10" s="418"/>
      <c r="EH10" s="418"/>
      <c r="EI10" s="418"/>
      <c r="EJ10" s="418"/>
      <c r="EK10" s="418"/>
      <c r="EL10" s="418"/>
      <c r="EM10" s="418"/>
      <c r="EN10" s="418"/>
      <c r="EO10" s="418"/>
      <c r="EP10" s="418"/>
      <c r="EQ10" s="418"/>
      <c r="ER10" s="418"/>
      <c r="ES10" s="418"/>
      <c r="ET10" s="418"/>
      <c r="EU10" s="418"/>
      <c r="EV10" s="418"/>
      <c r="EW10" s="418"/>
      <c r="EX10" s="418"/>
      <c r="EY10" s="418"/>
      <c r="EZ10" s="418"/>
      <c r="FA10" s="418"/>
      <c r="FB10" s="418"/>
      <c r="FC10" s="418"/>
      <c r="FD10" s="418"/>
      <c r="FE10" s="418"/>
      <c r="FF10" s="418"/>
      <c r="FG10" s="418"/>
      <c r="FH10" s="418"/>
      <c r="FI10" s="418"/>
      <c r="FJ10" s="418"/>
      <c r="FK10" s="418"/>
      <c r="FL10" s="418"/>
      <c r="FM10" s="418"/>
      <c r="FN10" s="418"/>
      <c r="FO10" s="418"/>
      <c r="FP10" s="418"/>
      <c r="FQ10" s="418"/>
      <c r="FR10" s="418"/>
      <c r="FS10" s="418"/>
      <c r="FT10" s="418"/>
      <c r="FU10" s="418"/>
      <c r="FV10" s="418"/>
      <c r="FW10" s="418"/>
      <c r="FX10" s="418"/>
      <c r="FY10" s="418"/>
      <c r="FZ10" s="418"/>
      <c r="GA10" s="418"/>
      <c r="GB10" s="418"/>
      <c r="GC10" s="418"/>
      <c r="GD10" s="418"/>
      <c r="GE10" s="418"/>
      <c r="GF10" s="418"/>
      <c r="GG10" s="418"/>
      <c r="GH10" s="418"/>
      <c r="GI10" s="418"/>
      <c r="GJ10" s="418"/>
      <c r="GK10" s="418"/>
      <c r="GL10" s="418"/>
      <c r="GM10" s="418"/>
      <c r="GN10" s="418"/>
      <c r="GO10" s="418"/>
      <c r="GP10" s="418"/>
      <c r="GQ10" s="418"/>
      <c r="GR10" s="418"/>
      <c r="GS10" s="418"/>
      <c r="GT10" s="418"/>
      <c r="GU10" s="418"/>
      <c r="GV10" s="418"/>
      <c r="GW10" s="418"/>
      <c r="GX10" s="418"/>
      <c r="GY10" s="418"/>
      <c r="GZ10" s="418"/>
      <c r="HA10" s="418"/>
      <c r="HB10" s="418"/>
      <c r="HC10" s="418"/>
      <c r="HD10" s="418"/>
      <c r="HE10" s="418"/>
      <c r="HF10" s="418"/>
      <c r="HG10" s="418"/>
      <c r="HH10" s="418"/>
      <c r="HI10" s="418"/>
      <c r="HJ10" s="418"/>
      <c r="HK10" s="418"/>
      <c r="HL10" s="418"/>
      <c r="HM10" s="418"/>
      <c r="HN10" s="418"/>
      <c r="HO10" s="418"/>
      <c r="HP10" s="418"/>
      <c r="HQ10" s="418"/>
      <c r="HR10" s="418"/>
      <c r="HS10" s="418"/>
      <c r="HT10" s="418"/>
      <c r="HU10" s="418"/>
      <c r="HV10" s="418"/>
      <c r="HW10" s="418"/>
      <c r="HX10" s="418"/>
      <c r="HY10" s="418"/>
      <c r="HZ10" s="418"/>
      <c r="IA10" s="418"/>
      <c r="IB10" s="418"/>
      <c r="IC10" s="418"/>
      <c r="ID10" s="418"/>
      <c r="IE10" s="418"/>
      <c r="IF10" s="418"/>
      <c r="IG10" s="418"/>
      <c r="IH10" s="418"/>
      <c r="II10" s="418"/>
      <c r="IJ10" s="418"/>
      <c r="IK10" s="418"/>
      <c r="IL10" s="418"/>
      <c r="IM10" s="418"/>
      <c r="IN10" s="418"/>
      <c r="IO10" s="418"/>
      <c r="IP10" s="418"/>
      <c r="IQ10" s="418"/>
      <c r="IR10" s="418"/>
      <c r="IS10" s="418"/>
    </row>
    <row r="11" s="413" customFormat="1" ht="24" customHeight="1" spans="1:253">
      <c r="A11" s="427" t="s">
        <v>1135</v>
      </c>
      <c r="B11" s="433">
        <v>18636</v>
      </c>
      <c r="C11" s="428">
        <v>18636</v>
      </c>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8"/>
      <c r="AZ11" s="418"/>
      <c r="BA11" s="418"/>
      <c r="BB11" s="418"/>
      <c r="BC11" s="418"/>
      <c r="BD11" s="418"/>
      <c r="BE11" s="418"/>
      <c r="BF11" s="418"/>
      <c r="BG11" s="418"/>
      <c r="BH11" s="418"/>
      <c r="BI11" s="418"/>
      <c r="BJ11" s="418"/>
      <c r="BK11" s="418"/>
      <c r="BL11" s="418"/>
      <c r="BM11" s="418"/>
      <c r="BN11" s="418"/>
      <c r="BO11" s="418"/>
      <c r="BP11" s="418"/>
      <c r="BQ11" s="418"/>
      <c r="BR11" s="418"/>
      <c r="BS11" s="418"/>
      <c r="BT11" s="418"/>
      <c r="BU11" s="418"/>
      <c r="BV11" s="418"/>
      <c r="BW11" s="418"/>
      <c r="BX11" s="418"/>
      <c r="BY11" s="418"/>
      <c r="BZ11" s="418"/>
      <c r="CA11" s="418"/>
      <c r="CB11" s="418"/>
      <c r="CC11" s="418"/>
      <c r="CD11" s="418"/>
      <c r="CE11" s="418"/>
      <c r="CF11" s="418"/>
      <c r="CG11" s="418"/>
      <c r="CH11" s="418"/>
      <c r="CI11" s="418"/>
      <c r="CJ11" s="418"/>
      <c r="CK11" s="418"/>
      <c r="CL11" s="418"/>
      <c r="CM11" s="418"/>
      <c r="CN11" s="418"/>
      <c r="CO11" s="418"/>
      <c r="CP11" s="418"/>
      <c r="CQ11" s="418"/>
      <c r="CR11" s="418"/>
      <c r="CS11" s="418"/>
      <c r="CT11" s="418"/>
      <c r="CU11" s="418"/>
      <c r="CV11" s="418"/>
      <c r="CW11" s="418"/>
      <c r="CX11" s="418"/>
      <c r="CY11" s="418"/>
      <c r="CZ11" s="418"/>
      <c r="DA11" s="418"/>
      <c r="DB11" s="418"/>
      <c r="DC11" s="418"/>
      <c r="DD11" s="418"/>
      <c r="DE11" s="418"/>
      <c r="DF11" s="418"/>
      <c r="DG11" s="418"/>
      <c r="DH11" s="418"/>
      <c r="DI11" s="418"/>
      <c r="DJ11" s="418"/>
      <c r="DK11" s="418"/>
      <c r="DL11" s="418"/>
      <c r="DM11" s="418"/>
      <c r="DN11" s="418"/>
      <c r="DO11" s="418"/>
      <c r="DP11" s="418"/>
      <c r="DQ11" s="418"/>
      <c r="DR11" s="418"/>
      <c r="DS11" s="418"/>
      <c r="DT11" s="418"/>
      <c r="DU11" s="418"/>
      <c r="DV11" s="418"/>
      <c r="DW11" s="418"/>
      <c r="DX11" s="418"/>
      <c r="DY11" s="418"/>
      <c r="DZ11" s="418"/>
      <c r="EA11" s="418"/>
      <c r="EB11" s="418"/>
      <c r="EC11" s="418"/>
      <c r="ED11" s="418"/>
      <c r="EE11" s="418"/>
      <c r="EF11" s="418"/>
      <c r="EG11" s="418"/>
      <c r="EH11" s="418"/>
      <c r="EI11" s="418"/>
      <c r="EJ11" s="418"/>
      <c r="EK11" s="418"/>
      <c r="EL11" s="418"/>
      <c r="EM11" s="418"/>
      <c r="EN11" s="418"/>
      <c r="EO11" s="418"/>
      <c r="EP11" s="418"/>
      <c r="EQ11" s="418"/>
      <c r="ER11" s="418"/>
      <c r="ES11" s="418"/>
      <c r="ET11" s="418"/>
      <c r="EU11" s="418"/>
      <c r="EV11" s="418"/>
      <c r="EW11" s="418"/>
      <c r="EX11" s="418"/>
      <c r="EY11" s="418"/>
      <c r="EZ11" s="418"/>
      <c r="FA11" s="418"/>
      <c r="FB11" s="418"/>
      <c r="FC11" s="418"/>
      <c r="FD11" s="418"/>
      <c r="FE11" s="418"/>
      <c r="FF11" s="418"/>
      <c r="FG11" s="418"/>
      <c r="FH11" s="418"/>
      <c r="FI11" s="418"/>
      <c r="FJ11" s="418"/>
      <c r="FK11" s="418"/>
      <c r="FL11" s="418"/>
      <c r="FM11" s="418"/>
      <c r="FN11" s="418"/>
      <c r="FO11" s="418"/>
      <c r="FP11" s="418"/>
      <c r="FQ11" s="418"/>
      <c r="FR11" s="418"/>
      <c r="FS11" s="418"/>
      <c r="FT11" s="418"/>
      <c r="FU11" s="418"/>
      <c r="FV11" s="418"/>
      <c r="FW11" s="418"/>
      <c r="FX11" s="418"/>
      <c r="FY11" s="418"/>
      <c r="FZ11" s="418"/>
      <c r="GA11" s="418"/>
      <c r="GB11" s="418"/>
      <c r="GC11" s="418"/>
      <c r="GD11" s="418"/>
      <c r="GE11" s="418"/>
      <c r="GF11" s="418"/>
      <c r="GG11" s="418"/>
      <c r="GH11" s="418"/>
      <c r="GI11" s="418"/>
      <c r="GJ11" s="418"/>
      <c r="GK11" s="418"/>
      <c r="GL11" s="418"/>
      <c r="GM11" s="418"/>
      <c r="GN11" s="418"/>
      <c r="GO11" s="418"/>
      <c r="GP11" s="418"/>
      <c r="GQ11" s="418"/>
      <c r="GR11" s="418"/>
      <c r="GS11" s="418"/>
      <c r="GT11" s="418"/>
      <c r="GU11" s="418"/>
      <c r="GV11" s="418"/>
      <c r="GW11" s="418"/>
      <c r="GX11" s="418"/>
      <c r="GY11" s="418"/>
      <c r="GZ11" s="418"/>
      <c r="HA11" s="418"/>
      <c r="HB11" s="418"/>
      <c r="HC11" s="418"/>
      <c r="HD11" s="418"/>
      <c r="HE11" s="418"/>
      <c r="HF11" s="418"/>
      <c r="HG11" s="418"/>
      <c r="HH11" s="418"/>
      <c r="HI11" s="418"/>
      <c r="HJ11" s="418"/>
      <c r="HK11" s="418"/>
      <c r="HL11" s="418"/>
      <c r="HM11" s="418"/>
      <c r="HN11" s="418"/>
      <c r="HO11" s="418"/>
      <c r="HP11" s="418"/>
      <c r="HQ11" s="418"/>
      <c r="HR11" s="418"/>
      <c r="HS11" s="418"/>
      <c r="HT11" s="418"/>
      <c r="HU11" s="418"/>
      <c r="HV11" s="418"/>
      <c r="HW11" s="418"/>
      <c r="HX11" s="418"/>
      <c r="HY11" s="418"/>
      <c r="HZ11" s="418"/>
      <c r="IA11" s="418"/>
      <c r="IB11" s="418"/>
      <c r="IC11" s="418"/>
      <c r="ID11" s="418"/>
      <c r="IE11" s="418"/>
      <c r="IF11" s="418"/>
      <c r="IG11" s="418"/>
      <c r="IH11" s="418"/>
      <c r="II11" s="418"/>
      <c r="IJ11" s="418"/>
      <c r="IK11" s="418"/>
      <c r="IL11" s="418"/>
      <c r="IM11" s="418"/>
      <c r="IN11" s="418"/>
      <c r="IO11" s="418"/>
      <c r="IP11" s="418"/>
      <c r="IQ11" s="418"/>
      <c r="IR11" s="418"/>
      <c r="IS11" s="418"/>
    </row>
    <row r="12" s="414" customFormat="1" ht="24" customHeight="1" spans="1:253">
      <c r="A12" s="427" t="s">
        <v>1136</v>
      </c>
      <c r="B12" s="433">
        <v>1619</v>
      </c>
      <c r="C12" s="401">
        <v>1619</v>
      </c>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418"/>
      <c r="AY12" s="418"/>
      <c r="AZ12" s="418"/>
      <c r="BA12" s="418"/>
      <c r="BB12" s="418"/>
      <c r="BC12" s="418"/>
      <c r="BD12" s="418"/>
      <c r="BE12" s="418"/>
      <c r="BF12" s="418"/>
      <c r="BG12" s="418"/>
      <c r="BH12" s="418"/>
      <c r="BI12" s="418"/>
      <c r="BJ12" s="418"/>
      <c r="BK12" s="418"/>
      <c r="BL12" s="418"/>
      <c r="BM12" s="418"/>
      <c r="BN12" s="418"/>
      <c r="BO12" s="418"/>
      <c r="BP12" s="418"/>
      <c r="BQ12" s="418"/>
      <c r="BR12" s="418"/>
      <c r="BS12" s="418"/>
      <c r="BT12" s="418"/>
      <c r="BU12" s="418"/>
      <c r="BV12" s="418"/>
      <c r="BW12" s="418"/>
      <c r="BX12" s="418"/>
      <c r="BY12" s="418"/>
      <c r="BZ12" s="418"/>
      <c r="CA12" s="418"/>
      <c r="CB12" s="418"/>
      <c r="CC12" s="418"/>
      <c r="CD12" s="418"/>
      <c r="CE12" s="418"/>
      <c r="CF12" s="418"/>
      <c r="CG12" s="418"/>
      <c r="CH12" s="418"/>
      <c r="CI12" s="418"/>
      <c r="CJ12" s="418"/>
      <c r="CK12" s="418"/>
      <c r="CL12" s="418"/>
      <c r="CM12" s="418"/>
      <c r="CN12" s="418"/>
      <c r="CO12" s="418"/>
      <c r="CP12" s="418"/>
      <c r="CQ12" s="418"/>
      <c r="CR12" s="418"/>
      <c r="CS12" s="418"/>
      <c r="CT12" s="418"/>
      <c r="CU12" s="418"/>
      <c r="CV12" s="418"/>
      <c r="CW12" s="418"/>
      <c r="CX12" s="418"/>
      <c r="CY12" s="418"/>
      <c r="CZ12" s="418"/>
      <c r="DA12" s="418"/>
      <c r="DB12" s="418"/>
      <c r="DC12" s="418"/>
      <c r="DD12" s="418"/>
      <c r="DE12" s="418"/>
      <c r="DF12" s="418"/>
      <c r="DG12" s="418"/>
      <c r="DH12" s="418"/>
      <c r="DI12" s="418"/>
      <c r="DJ12" s="418"/>
      <c r="DK12" s="418"/>
      <c r="DL12" s="418"/>
      <c r="DM12" s="418"/>
      <c r="DN12" s="418"/>
      <c r="DO12" s="418"/>
      <c r="DP12" s="418"/>
      <c r="DQ12" s="418"/>
      <c r="DR12" s="418"/>
      <c r="DS12" s="418"/>
      <c r="DT12" s="418"/>
      <c r="DU12" s="418"/>
      <c r="DV12" s="418"/>
      <c r="DW12" s="418"/>
      <c r="DX12" s="418"/>
      <c r="DY12" s="418"/>
      <c r="DZ12" s="418"/>
      <c r="EA12" s="418"/>
      <c r="EB12" s="418"/>
      <c r="EC12" s="418"/>
      <c r="ED12" s="418"/>
      <c r="EE12" s="418"/>
      <c r="EF12" s="418"/>
      <c r="EG12" s="418"/>
      <c r="EH12" s="418"/>
      <c r="EI12" s="418"/>
      <c r="EJ12" s="418"/>
      <c r="EK12" s="418"/>
      <c r="EL12" s="418"/>
      <c r="EM12" s="418"/>
      <c r="EN12" s="418"/>
      <c r="EO12" s="418"/>
      <c r="EP12" s="418"/>
      <c r="EQ12" s="418"/>
      <c r="ER12" s="418"/>
      <c r="ES12" s="418"/>
      <c r="ET12" s="418"/>
      <c r="EU12" s="418"/>
      <c r="EV12" s="418"/>
      <c r="EW12" s="418"/>
      <c r="EX12" s="418"/>
      <c r="EY12" s="418"/>
      <c r="EZ12" s="418"/>
      <c r="FA12" s="418"/>
      <c r="FB12" s="418"/>
      <c r="FC12" s="418"/>
      <c r="FD12" s="418"/>
      <c r="FE12" s="418"/>
      <c r="FF12" s="418"/>
      <c r="FG12" s="418"/>
      <c r="FH12" s="418"/>
      <c r="FI12" s="418"/>
      <c r="FJ12" s="418"/>
      <c r="FK12" s="418"/>
      <c r="FL12" s="418"/>
      <c r="FM12" s="418"/>
      <c r="FN12" s="418"/>
      <c r="FO12" s="418"/>
      <c r="FP12" s="418"/>
      <c r="FQ12" s="418"/>
      <c r="FR12" s="418"/>
      <c r="FS12" s="418"/>
      <c r="FT12" s="418"/>
      <c r="FU12" s="418"/>
      <c r="FV12" s="418"/>
      <c r="FW12" s="418"/>
      <c r="FX12" s="418"/>
      <c r="FY12" s="418"/>
      <c r="FZ12" s="418"/>
      <c r="GA12" s="418"/>
      <c r="GB12" s="418"/>
      <c r="GC12" s="418"/>
      <c r="GD12" s="418"/>
      <c r="GE12" s="418"/>
      <c r="GF12" s="418"/>
      <c r="GG12" s="418"/>
      <c r="GH12" s="418"/>
      <c r="GI12" s="418"/>
      <c r="GJ12" s="418"/>
      <c r="GK12" s="418"/>
      <c r="GL12" s="418"/>
      <c r="GM12" s="418"/>
      <c r="GN12" s="418"/>
      <c r="GO12" s="418"/>
      <c r="GP12" s="418"/>
      <c r="GQ12" s="418"/>
      <c r="GR12" s="418"/>
      <c r="GS12" s="418"/>
      <c r="GT12" s="418"/>
      <c r="GU12" s="418"/>
      <c r="GV12" s="418"/>
      <c r="GW12" s="418"/>
      <c r="GX12" s="418"/>
      <c r="GY12" s="418"/>
      <c r="GZ12" s="418"/>
      <c r="HA12" s="418"/>
      <c r="HB12" s="418"/>
      <c r="HC12" s="418"/>
      <c r="HD12" s="418"/>
      <c r="HE12" s="418"/>
      <c r="HF12" s="418"/>
      <c r="HG12" s="418"/>
      <c r="HH12" s="418"/>
      <c r="HI12" s="418"/>
      <c r="HJ12" s="418"/>
      <c r="HK12" s="418"/>
      <c r="HL12" s="418"/>
      <c r="HM12" s="418"/>
      <c r="HN12" s="418"/>
      <c r="HO12" s="418"/>
      <c r="HP12" s="418"/>
      <c r="HQ12" s="418"/>
      <c r="HR12" s="418"/>
      <c r="HS12" s="418"/>
      <c r="HT12" s="418"/>
      <c r="HU12" s="418"/>
      <c r="HV12" s="418"/>
      <c r="HW12" s="418"/>
      <c r="HX12" s="418"/>
      <c r="HY12" s="418"/>
      <c r="HZ12" s="418"/>
      <c r="IA12" s="418"/>
      <c r="IB12" s="418"/>
      <c r="IC12" s="418"/>
      <c r="ID12" s="418"/>
      <c r="IE12" s="418"/>
      <c r="IF12" s="418"/>
      <c r="IG12" s="418"/>
      <c r="IH12" s="418"/>
      <c r="II12" s="418"/>
      <c r="IJ12" s="418"/>
      <c r="IK12" s="418"/>
      <c r="IL12" s="418"/>
      <c r="IM12" s="418"/>
      <c r="IN12" s="418"/>
      <c r="IO12" s="418"/>
      <c r="IP12" s="418"/>
      <c r="IQ12" s="418"/>
      <c r="IR12" s="418"/>
      <c r="IS12" s="418"/>
    </row>
    <row r="13" s="415" customFormat="1" ht="24" customHeight="1" spans="1:253">
      <c r="A13" s="427" t="s">
        <v>1137</v>
      </c>
      <c r="B13" s="431">
        <v>724</v>
      </c>
      <c r="C13" s="401">
        <v>724</v>
      </c>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418"/>
      <c r="AY13" s="418"/>
      <c r="AZ13" s="418"/>
      <c r="BA13" s="418"/>
      <c r="BB13" s="418"/>
      <c r="BC13" s="418"/>
      <c r="BD13" s="418"/>
      <c r="BE13" s="418"/>
      <c r="BF13" s="418"/>
      <c r="BG13" s="418"/>
      <c r="BH13" s="418"/>
      <c r="BI13" s="418"/>
      <c r="BJ13" s="418"/>
      <c r="BK13" s="418"/>
      <c r="BL13" s="418"/>
      <c r="BM13" s="418"/>
      <c r="BN13" s="418"/>
      <c r="BO13" s="418"/>
      <c r="BP13" s="418"/>
      <c r="BQ13" s="418"/>
      <c r="BR13" s="418"/>
      <c r="BS13" s="418"/>
      <c r="BT13" s="418"/>
      <c r="BU13" s="418"/>
      <c r="BV13" s="418"/>
      <c r="BW13" s="418"/>
      <c r="BX13" s="418"/>
      <c r="BY13" s="418"/>
      <c r="BZ13" s="418"/>
      <c r="CA13" s="418"/>
      <c r="CB13" s="418"/>
      <c r="CC13" s="418"/>
      <c r="CD13" s="418"/>
      <c r="CE13" s="418"/>
      <c r="CF13" s="418"/>
      <c r="CG13" s="418"/>
      <c r="CH13" s="418"/>
      <c r="CI13" s="418"/>
      <c r="CJ13" s="418"/>
      <c r="CK13" s="418"/>
      <c r="CL13" s="418"/>
      <c r="CM13" s="418"/>
      <c r="CN13" s="418"/>
      <c r="CO13" s="418"/>
      <c r="CP13" s="418"/>
      <c r="CQ13" s="418"/>
      <c r="CR13" s="418"/>
      <c r="CS13" s="418"/>
      <c r="CT13" s="418"/>
      <c r="CU13" s="418"/>
      <c r="CV13" s="418"/>
      <c r="CW13" s="418"/>
      <c r="CX13" s="418"/>
      <c r="CY13" s="418"/>
      <c r="CZ13" s="418"/>
      <c r="DA13" s="418"/>
      <c r="DB13" s="418"/>
      <c r="DC13" s="418"/>
      <c r="DD13" s="418"/>
      <c r="DE13" s="418"/>
      <c r="DF13" s="418"/>
      <c r="DG13" s="418"/>
      <c r="DH13" s="418"/>
      <c r="DI13" s="418"/>
      <c r="DJ13" s="418"/>
      <c r="DK13" s="418"/>
      <c r="DL13" s="418"/>
      <c r="DM13" s="418"/>
      <c r="DN13" s="418"/>
      <c r="DO13" s="418"/>
      <c r="DP13" s="418"/>
      <c r="DQ13" s="418"/>
      <c r="DR13" s="418"/>
      <c r="DS13" s="418"/>
      <c r="DT13" s="418"/>
      <c r="DU13" s="418"/>
      <c r="DV13" s="418"/>
      <c r="DW13" s="418"/>
      <c r="DX13" s="418"/>
      <c r="DY13" s="418"/>
      <c r="DZ13" s="418"/>
      <c r="EA13" s="418"/>
      <c r="EB13" s="418"/>
      <c r="EC13" s="418"/>
      <c r="ED13" s="418"/>
      <c r="EE13" s="418"/>
      <c r="EF13" s="418"/>
      <c r="EG13" s="418"/>
      <c r="EH13" s="418"/>
      <c r="EI13" s="418"/>
      <c r="EJ13" s="418"/>
      <c r="EK13" s="418"/>
      <c r="EL13" s="418"/>
      <c r="EM13" s="418"/>
      <c r="EN13" s="418"/>
      <c r="EO13" s="418"/>
      <c r="EP13" s="418"/>
      <c r="EQ13" s="418"/>
      <c r="ER13" s="418"/>
      <c r="ES13" s="418"/>
      <c r="ET13" s="418"/>
      <c r="EU13" s="418"/>
      <c r="EV13" s="418"/>
      <c r="EW13" s="418"/>
      <c r="EX13" s="418"/>
      <c r="EY13" s="418"/>
      <c r="EZ13" s="418"/>
      <c r="FA13" s="418"/>
      <c r="FB13" s="418"/>
      <c r="FC13" s="418"/>
      <c r="FD13" s="418"/>
      <c r="FE13" s="418"/>
      <c r="FF13" s="418"/>
      <c r="FG13" s="418"/>
      <c r="FH13" s="418"/>
      <c r="FI13" s="418"/>
      <c r="FJ13" s="418"/>
      <c r="FK13" s="418"/>
      <c r="FL13" s="418"/>
      <c r="FM13" s="418"/>
      <c r="FN13" s="418"/>
      <c r="FO13" s="418"/>
      <c r="FP13" s="418"/>
      <c r="FQ13" s="418"/>
      <c r="FR13" s="418"/>
      <c r="FS13" s="418"/>
      <c r="FT13" s="418"/>
      <c r="FU13" s="418"/>
      <c r="FV13" s="418"/>
      <c r="FW13" s="418"/>
      <c r="FX13" s="418"/>
      <c r="FY13" s="418"/>
      <c r="FZ13" s="418"/>
      <c r="GA13" s="418"/>
      <c r="GB13" s="418"/>
      <c r="GC13" s="418"/>
      <c r="GD13" s="418"/>
      <c r="GE13" s="418"/>
      <c r="GF13" s="418"/>
      <c r="GG13" s="418"/>
      <c r="GH13" s="418"/>
      <c r="GI13" s="418"/>
      <c r="GJ13" s="418"/>
      <c r="GK13" s="418"/>
      <c r="GL13" s="418"/>
      <c r="GM13" s="418"/>
      <c r="GN13" s="418"/>
      <c r="GO13" s="418"/>
      <c r="GP13" s="418"/>
      <c r="GQ13" s="418"/>
      <c r="GR13" s="418"/>
      <c r="GS13" s="418"/>
      <c r="GT13" s="418"/>
      <c r="GU13" s="418"/>
      <c r="GV13" s="418"/>
      <c r="GW13" s="418"/>
      <c r="GX13" s="418"/>
      <c r="GY13" s="418"/>
      <c r="GZ13" s="418"/>
      <c r="HA13" s="418"/>
      <c r="HB13" s="418"/>
      <c r="HC13" s="418"/>
      <c r="HD13" s="418"/>
      <c r="HE13" s="418"/>
      <c r="HF13" s="418"/>
      <c r="HG13" s="418"/>
      <c r="HH13" s="418"/>
      <c r="HI13" s="418"/>
      <c r="HJ13" s="418"/>
      <c r="HK13" s="418"/>
      <c r="HL13" s="418"/>
      <c r="HM13" s="418"/>
      <c r="HN13" s="418"/>
      <c r="HO13" s="418"/>
      <c r="HP13" s="418"/>
      <c r="HQ13" s="418"/>
      <c r="HR13" s="418"/>
      <c r="HS13" s="418"/>
      <c r="HT13" s="418"/>
      <c r="HU13" s="418"/>
      <c r="HV13" s="418"/>
      <c r="HW13" s="418"/>
      <c r="HX13" s="418"/>
      <c r="HY13" s="418"/>
      <c r="HZ13" s="418"/>
      <c r="IA13" s="418"/>
      <c r="IB13" s="418"/>
      <c r="IC13" s="418"/>
      <c r="ID13" s="418"/>
      <c r="IE13" s="418"/>
      <c r="IF13" s="418"/>
      <c r="IG13" s="418"/>
      <c r="IH13" s="418"/>
      <c r="II13" s="418"/>
      <c r="IJ13" s="418"/>
      <c r="IK13" s="418"/>
      <c r="IL13" s="418"/>
      <c r="IM13" s="418"/>
      <c r="IN13" s="418"/>
      <c r="IO13" s="418"/>
      <c r="IP13" s="418"/>
      <c r="IQ13" s="418"/>
      <c r="IR13" s="418"/>
      <c r="IS13" s="418"/>
    </row>
    <row r="14" s="415" customFormat="1" ht="24" customHeight="1" spans="1:253">
      <c r="A14" s="427" t="s">
        <v>1138</v>
      </c>
      <c r="B14" s="431">
        <v>2138</v>
      </c>
      <c r="C14" s="401">
        <v>2138</v>
      </c>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418"/>
      <c r="AY14" s="418"/>
      <c r="AZ14" s="418"/>
      <c r="BA14" s="418"/>
      <c r="BB14" s="418"/>
      <c r="BC14" s="418"/>
      <c r="BD14" s="418"/>
      <c r="BE14" s="418"/>
      <c r="BF14" s="418"/>
      <c r="BG14" s="418"/>
      <c r="BH14" s="418"/>
      <c r="BI14" s="418"/>
      <c r="BJ14" s="418"/>
      <c r="BK14" s="418"/>
      <c r="BL14" s="418"/>
      <c r="BM14" s="418"/>
      <c r="BN14" s="418"/>
      <c r="BO14" s="418"/>
      <c r="BP14" s="418"/>
      <c r="BQ14" s="418"/>
      <c r="BR14" s="418"/>
      <c r="BS14" s="418"/>
      <c r="BT14" s="418"/>
      <c r="BU14" s="418"/>
      <c r="BV14" s="418"/>
      <c r="BW14" s="418"/>
      <c r="BX14" s="418"/>
      <c r="BY14" s="418"/>
      <c r="BZ14" s="418"/>
      <c r="CA14" s="418"/>
      <c r="CB14" s="418"/>
      <c r="CC14" s="418"/>
      <c r="CD14" s="418"/>
      <c r="CE14" s="418"/>
      <c r="CF14" s="418"/>
      <c r="CG14" s="418"/>
      <c r="CH14" s="418"/>
      <c r="CI14" s="418"/>
      <c r="CJ14" s="418"/>
      <c r="CK14" s="418"/>
      <c r="CL14" s="418"/>
      <c r="CM14" s="418"/>
      <c r="CN14" s="418"/>
      <c r="CO14" s="418"/>
      <c r="CP14" s="418"/>
      <c r="CQ14" s="418"/>
      <c r="CR14" s="418"/>
      <c r="CS14" s="418"/>
      <c r="CT14" s="418"/>
      <c r="CU14" s="418"/>
      <c r="CV14" s="418"/>
      <c r="CW14" s="418"/>
      <c r="CX14" s="418"/>
      <c r="CY14" s="418"/>
      <c r="CZ14" s="418"/>
      <c r="DA14" s="418"/>
      <c r="DB14" s="418"/>
      <c r="DC14" s="418"/>
      <c r="DD14" s="418"/>
      <c r="DE14" s="418"/>
      <c r="DF14" s="418"/>
      <c r="DG14" s="418"/>
      <c r="DH14" s="418"/>
      <c r="DI14" s="418"/>
      <c r="DJ14" s="418"/>
      <c r="DK14" s="418"/>
      <c r="DL14" s="418"/>
      <c r="DM14" s="418"/>
      <c r="DN14" s="418"/>
      <c r="DO14" s="418"/>
      <c r="DP14" s="418"/>
      <c r="DQ14" s="418"/>
      <c r="DR14" s="418"/>
      <c r="DS14" s="418"/>
      <c r="DT14" s="418"/>
      <c r="DU14" s="418"/>
      <c r="DV14" s="418"/>
      <c r="DW14" s="418"/>
      <c r="DX14" s="418"/>
      <c r="DY14" s="418"/>
      <c r="DZ14" s="418"/>
      <c r="EA14" s="418"/>
      <c r="EB14" s="418"/>
      <c r="EC14" s="418"/>
      <c r="ED14" s="418"/>
      <c r="EE14" s="418"/>
      <c r="EF14" s="418"/>
      <c r="EG14" s="418"/>
      <c r="EH14" s="418"/>
      <c r="EI14" s="418"/>
      <c r="EJ14" s="418"/>
      <c r="EK14" s="418"/>
      <c r="EL14" s="418"/>
      <c r="EM14" s="418"/>
      <c r="EN14" s="418"/>
      <c r="EO14" s="418"/>
      <c r="EP14" s="418"/>
      <c r="EQ14" s="418"/>
      <c r="ER14" s="418"/>
      <c r="ES14" s="418"/>
      <c r="ET14" s="418"/>
      <c r="EU14" s="418"/>
      <c r="EV14" s="418"/>
      <c r="EW14" s="418"/>
      <c r="EX14" s="418"/>
      <c r="EY14" s="418"/>
      <c r="EZ14" s="418"/>
      <c r="FA14" s="418"/>
      <c r="FB14" s="418"/>
      <c r="FC14" s="418"/>
      <c r="FD14" s="418"/>
      <c r="FE14" s="418"/>
      <c r="FF14" s="418"/>
      <c r="FG14" s="418"/>
      <c r="FH14" s="418"/>
      <c r="FI14" s="418"/>
      <c r="FJ14" s="418"/>
      <c r="FK14" s="418"/>
      <c r="FL14" s="418"/>
      <c r="FM14" s="418"/>
      <c r="FN14" s="418"/>
      <c r="FO14" s="418"/>
      <c r="FP14" s="418"/>
      <c r="FQ14" s="418"/>
      <c r="FR14" s="418"/>
      <c r="FS14" s="418"/>
      <c r="FT14" s="418"/>
      <c r="FU14" s="418"/>
      <c r="FV14" s="418"/>
      <c r="FW14" s="418"/>
      <c r="FX14" s="418"/>
      <c r="FY14" s="418"/>
      <c r="FZ14" s="418"/>
      <c r="GA14" s="418"/>
      <c r="GB14" s="418"/>
      <c r="GC14" s="418"/>
      <c r="GD14" s="418"/>
      <c r="GE14" s="418"/>
      <c r="GF14" s="418"/>
      <c r="GG14" s="418"/>
      <c r="GH14" s="418"/>
      <c r="GI14" s="418"/>
      <c r="GJ14" s="418"/>
      <c r="GK14" s="418"/>
      <c r="GL14" s="418"/>
      <c r="GM14" s="418"/>
      <c r="GN14" s="418"/>
      <c r="GO14" s="418"/>
      <c r="GP14" s="418"/>
      <c r="GQ14" s="418"/>
      <c r="GR14" s="418"/>
      <c r="GS14" s="418"/>
      <c r="GT14" s="418"/>
      <c r="GU14" s="418"/>
      <c r="GV14" s="418"/>
      <c r="GW14" s="418"/>
      <c r="GX14" s="418"/>
      <c r="GY14" s="418"/>
      <c r="GZ14" s="418"/>
      <c r="HA14" s="418"/>
      <c r="HB14" s="418"/>
      <c r="HC14" s="418"/>
      <c r="HD14" s="418"/>
      <c r="HE14" s="418"/>
      <c r="HF14" s="418"/>
      <c r="HG14" s="418"/>
      <c r="HH14" s="418"/>
      <c r="HI14" s="418"/>
      <c r="HJ14" s="418"/>
      <c r="HK14" s="418"/>
      <c r="HL14" s="418"/>
      <c r="HM14" s="418"/>
      <c r="HN14" s="418"/>
      <c r="HO14" s="418"/>
      <c r="HP14" s="418"/>
      <c r="HQ14" s="418"/>
      <c r="HR14" s="418"/>
      <c r="HS14" s="418"/>
      <c r="HT14" s="418"/>
      <c r="HU14" s="418"/>
      <c r="HV14" s="418"/>
      <c r="HW14" s="418"/>
      <c r="HX14" s="418"/>
      <c r="HY14" s="418"/>
      <c r="HZ14" s="418"/>
      <c r="IA14" s="418"/>
      <c r="IB14" s="418"/>
      <c r="IC14" s="418"/>
      <c r="ID14" s="418"/>
      <c r="IE14" s="418"/>
      <c r="IF14" s="418"/>
      <c r="IG14" s="418"/>
      <c r="IH14" s="418"/>
      <c r="II14" s="418"/>
      <c r="IJ14" s="418"/>
      <c r="IK14" s="418"/>
      <c r="IL14" s="418"/>
      <c r="IM14" s="418"/>
      <c r="IN14" s="418"/>
      <c r="IO14" s="418"/>
      <c r="IP14" s="418"/>
      <c r="IQ14" s="418"/>
      <c r="IR14" s="418"/>
      <c r="IS14" s="418"/>
    </row>
    <row r="15" s="415" customFormat="1" ht="24" customHeight="1" spans="1:253">
      <c r="A15" s="427" t="s">
        <v>1139</v>
      </c>
      <c r="B15" s="431">
        <v>9025</v>
      </c>
      <c r="C15" s="401">
        <v>9025</v>
      </c>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8"/>
      <c r="AX15" s="418"/>
      <c r="AY15" s="418"/>
      <c r="AZ15" s="418"/>
      <c r="BA15" s="418"/>
      <c r="BB15" s="418"/>
      <c r="BC15" s="418"/>
      <c r="BD15" s="418"/>
      <c r="BE15" s="418"/>
      <c r="BF15" s="418"/>
      <c r="BG15" s="418"/>
      <c r="BH15" s="418"/>
      <c r="BI15" s="418"/>
      <c r="BJ15" s="418"/>
      <c r="BK15" s="418"/>
      <c r="BL15" s="418"/>
      <c r="BM15" s="418"/>
      <c r="BN15" s="418"/>
      <c r="BO15" s="418"/>
      <c r="BP15" s="418"/>
      <c r="BQ15" s="418"/>
      <c r="BR15" s="418"/>
      <c r="BS15" s="418"/>
      <c r="BT15" s="418"/>
      <c r="BU15" s="418"/>
      <c r="BV15" s="418"/>
      <c r="BW15" s="418"/>
      <c r="BX15" s="418"/>
      <c r="BY15" s="418"/>
      <c r="BZ15" s="418"/>
      <c r="CA15" s="418"/>
      <c r="CB15" s="418"/>
      <c r="CC15" s="418"/>
      <c r="CD15" s="418"/>
      <c r="CE15" s="418"/>
      <c r="CF15" s="418"/>
      <c r="CG15" s="418"/>
      <c r="CH15" s="418"/>
      <c r="CI15" s="418"/>
      <c r="CJ15" s="418"/>
      <c r="CK15" s="418"/>
      <c r="CL15" s="418"/>
      <c r="CM15" s="418"/>
      <c r="CN15" s="418"/>
      <c r="CO15" s="418"/>
      <c r="CP15" s="418"/>
      <c r="CQ15" s="418"/>
      <c r="CR15" s="418"/>
      <c r="CS15" s="418"/>
      <c r="CT15" s="418"/>
      <c r="CU15" s="418"/>
      <c r="CV15" s="418"/>
      <c r="CW15" s="418"/>
      <c r="CX15" s="418"/>
      <c r="CY15" s="418"/>
      <c r="CZ15" s="418"/>
      <c r="DA15" s="418"/>
      <c r="DB15" s="418"/>
      <c r="DC15" s="418"/>
      <c r="DD15" s="418"/>
      <c r="DE15" s="418"/>
      <c r="DF15" s="418"/>
      <c r="DG15" s="418"/>
      <c r="DH15" s="418"/>
      <c r="DI15" s="418"/>
      <c r="DJ15" s="418"/>
      <c r="DK15" s="418"/>
      <c r="DL15" s="418"/>
      <c r="DM15" s="418"/>
      <c r="DN15" s="418"/>
      <c r="DO15" s="418"/>
      <c r="DP15" s="418"/>
      <c r="DQ15" s="418"/>
      <c r="DR15" s="418"/>
      <c r="DS15" s="418"/>
      <c r="DT15" s="418"/>
      <c r="DU15" s="418"/>
      <c r="DV15" s="418"/>
      <c r="DW15" s="418"/>
      <c r="DX15" s="418"/>
      <c r="DY15" s="418"/>
      <c r="DZ15" s="418"/>
      <c r="EA15" s="418"/>
      <c r="EB15" s="418"/>
      <c r="EC15" s="418"/>
      <c r="ED15" s="418"/>
      <c r="EE15" s="418"/>
      <c r="EF15" s="418"/>
      <c r="EG15" s="418"/>
      <c r="EH15" s="418"/>
      <c r="EI15" s="418"/>
      <c r="EJ15" s="418"/>
      <c r="EK15" s="418"/>
      <c r="EL15" s="418"/>
      <c r="EM15" s="418"/>
      <c r="EN15" s="418"/>
      <c r="EO15" s="418"/>
      <c r="EP15" s="418"/>
      <c r="EQ15" s="418"/>
      <c r="ER15" s="418"/>
      <c r="ES15" s="418"/>
      <c r="ET15" s="418"/>
      <c r="EU15" s="418"/>
      <c r="EV15" s="418"/>
      <c r="EW15" s="418"/>
      <c r="EX15" s="418"/>
      <c r="EY15" s="418"/>
      <c r="EZ15" s="418"/>
      <c r="FA15" s="418"/>
      <c r="FB15" s="418"/>
      <c r="FC15" s="418"/>
      <c r="FD15" s="418"/>
      <c r="FE15" s="418"/>
      <c r="FF15" s="418"/>
      <c r="FG15" s="418"/>
      <c r="FH15" s="418"/>
      <c r="FI15" s="418"/>
      <c r="FJ15" s="418"/>
      <c r="FK15" s="418"/>
      <c r="FL15" s="418"/>
      <c r="FM15" s="418"/>
      <c r="FN15" s="418"/>
      <c r="FO15" s="418"/>
      <c r="FP15" s="418"/>
      <c r="FQ15" s="418"/>
      <c r="FR15" s="418"/>
      <c r="FS15" s="418"/>
      <c r="FT15" s="418"/>
      <c r="FU15" s="418"/>
      <c r="FV15" s="418"/>
      <c r="FW15" s="418"/>
      <c r="FX15" s="418"/>
      <c r="FY15" s="418"/>
      <c r="FZ15" s="418"/>
      <c r="GA15" s="418"/>
      <c r="GB15" s="418"/>
      <c r="GC15" s="418"/>
      <c r="GD15" s="418"/>
      <c r="GE15" s="418"/>
      <c r="GF15" s="418"/>
      <c r="GG15" s="418"/>
      <c r="GH15" s="418"/>
      <c r="GI15" s="418"/>
      <c r="GJ15" s="418"/>
      <c r="GK15" s="418"/>
      <c r="GL15" s="418"/>
      <c r="GM15" s="418"/>
      <c r="GN15" s="418"/>
      <c r="GO15" s="418"/>
      <c r="GP15" s="418"/>
      <c r="GQ15" s="418"/>
      <c r="GR15" s="418"/>
      <c r="GS15" s="418"/>
      <c r="GT15" s="418"/>
      <c r="GU15" s="418"/>
      <c r="GV15" s="418"/>
      <c r="GW15" s="418"/>
      <c r="GX15" s="418"/>
      <c r="GY15" s="418"/>
      <c r="GZ15" s="418"/>
      <c r="HA15" s="418"/>
      <c r="HB15" s="418"/>
      <c r="HC15" s="418"/>
      <c r="HD15" s="418"/>
      <c r="HE15" s="418"/>
      <c r="HF15" s="418"/>
      <c r="HG15" s="418"/>
      <c r="HH15" s="418"/>
      <c r="HI15" s="418"/>
      <c r="HJ15" s="418"/>
      <c r="HK15" s="418"/>
      <c r="HL15" s="418"/>
      <c r="HM15" s="418"/>
      <c r="HN15" s="418"/>
      <c r="HO15" s="418"/>
      <c r="HP15" s="418"/>
      <c r="HQ15" s="418"/>
      <c r="HR15" s="418"/>
      <c r="HS15" s="418"/>
      <c r="HT15" s="418"/>
      <c r="HU15" s="418"/>
      <c r="HV15" s="418"/>
      <c r="HW15" s="418"/>
      <c r="HX15" s="418"/>
      <c r="HY15" s="418"/>
      <c r="HZ15" s="418"/>
      <c r="IA15" s="418"/>
      <c r="IB15" s="418"/>
      <c r="IC15" s="418"/>
      <c r="ID15" s="418"/>
      <c r="IE15" s="418"/>
      <c r="IF15" s="418"/>
      <c r="IG15" s="418"/>
      <c r="IH15" s="418"/>
      <c r="II15" s="418"/>
      <c r="IJ15" s="418"/>
      <c r="IK15" s="418"/>
      <c r="IL15" s="418"/>
      <c r="IM15" s="418"/>
      <c r="IN15" s="418"/>
      <c r="IO15" s="418"/>
      <c r="IP15" s="418"/>
      <c r="IQ15" s="418"/>
      <c r="IR15" s="418"/>
      <c r="IS15" s="418"/>
    </row>
    <row r="16" s="415" customFormat="1" ht="24" customHeight="1" spans="1:253">
      <c r="A16" s="427" t="s">
        <v>1140</v>
      </c>
      <c r="B16" s="431">
        <v>67</v>
      </c>
      <c r="C16" s="401">
        <v>67</v>
      </c>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418"/>
      <c r="AY16" s="418"/>
      <c r="AZ16" s="418"/>
      <c r="BA16" s="418"/>
      <c r="BB16" s="418"/>
      <c r="BC16" s="418"/>
      <c r="BD16" s="418"/>
      <c r="BE16" s="418"/>
      <c r="BF16" s="418"/>
      <c r="BG16" s="418"/>
      <c r="BH16" s="418"/>
      <c r="BI16" s="418"/>
      <c r="BJ16" s="418"/>
      <c r="BK16" s="418"/>
      <c r="BL16" s="418"/>
      <c r="BM16" s="418"/>
      <c r="BN16" s="418"/>
      <c r="BO16" s="418"/>
      <c r="BP16" s="418"/>
      <c r="BQ16" s="418"/>
      <c r="BR16" s="418"/>
      <c r="BS16" s="418"/>
      <c r="BT16" s="418"/>
      <c r="BU16" s="418"/>
      <c r="BV16" s="418"/>
      <c r="BW16" s="418"/>
      <c r="BX16" s="418"/>
      <c r="BY16" s="418"/>
      <c r="BZ16" s="418"/>
      <c r="CA16" s="418"/>
      <c r="CB16" s="418"/>
      <c r="CC16" s="418"/>
      <c r="CD16" s="418"/>
      <c r="CE16" s="418"/>
      <c r="CF16" s="418"/>
      <c r="CG16" s="418"/>
      <c r="CH16" s="418"/>
      <c r="CI16" s="418"/>
      <c r="CJ16" s="418"/>
      <c r="CK16" s="418"/>
      <c r="CL16" s="418"/>
      <c r="CM16" s="418"/>
      <c r="CN16" s="418"/>
      <c r="CO16" s="418"/>
      <c r="CP16" s="418"/>
      <c r="CQ16" s="418"/>
      <c r="CR16" s="418"/>
      <c r="CS16" s="418"/>
      <c r="CT16" s="418"/>
      <c r="CU16" s="418"/>
      <c r="CV16" s="418"/>
      <c r="CW16" s="418"/>
      <c r="CX16" s="418"/>
      <c r="CY16" s="418"/>
      <c r="CZ16" s="418"/>
      <c r="DA16" s="418"/>
      <c r="DB16" s="418"/>
      <c r="DC16" s="418"/>
      <c r="DD16" s="418"/>
      <c r="DE16" s="418"/>
      <c r="DF16" s="418"/>
      <c r="DG16" s="418"/>
      <c r="DH16" s="418"/>
      <c r="DI16" s="418"/>
      <c r="DJ16" s="418"/>
      <c r="DK16" s="418"/>
      <c r="DL16" s="418"/>
      <c r="DM16" s="418"/>
      <c r="DN16" s="418"/>
      <c r="DO16" s="418"/>
      <c r="DP16" s="418"/>
      <c r="DQ16" s="418"/>
      <c r="DR16" s="418"/>
      <c r="DS16" s="418"/>
      <c r="DT16" s="418"/>
      <c r="DU16" s="418"/>
      <c r="DV16" s="418"/>
      <c r="DW16" s="418"/>
      <c r="DX16" s="418"/>
      <c r="DY16" s="418"/>
      <c r="DZ16" s="418"/>
      <c r="EA16" s="418"/>
      <c r="EB16" s="418"/>
      <c r="EC16" s="418"/>
      <c r="ED16" s="418"/>
      <c r="EE16" s="418"/>
      <c r="EF16" s="418"/>
      <c r="EG16" s="418"/>
      <c r="EH16" s="418"/>
      <c r="EI16" s="418"/>
      <c r="EJ16" s="418"/>
      <c r="EK16" s="418"/>
      <c r="EL16" s="418"/>
      <c r="EM16" s="418"/>
      <c r="EN16" s="418"/>
      <c r="EO16" s="418"/>
      <c r="EP16" s="418"/>
      <c r="EQ16" s="418"/>
      <c r="ER16" s="418"/>
      <c r="ES16" s="418"/>
      <c r="ET16" s="418"/>
      <c r="EU16" s="418"/>
      <c r="EV16" s="418"/>
      <c r="EW16" s="418"/>
      <c r="EX16" s="418"/>
      <c r="EY16" s="418"/>
      <c r="EZ16" s="418"/>
      <c r="FA16" s="418"/>
      <c r="FB16" s="418"/>
      <c r="FC16" s="418"/>
      <c r="FD16" s="418"/>
      <c r="FE16" s="418"/>
      <c r="FF16" s="418"/>
      <c r="FG16" s="418"/>
      <c r="FH16" s="418"/>
      <c r="FI16" s="418"/>
      <c r="FJ16" s="418"/>
      <c r="FK16" s="418"/>
      <c r="FL16" s="418"/>
      <c r="FM16" s="418"/>
      <c r="FN16" s="418"/>
      <c r="FO16" s="418"/>
      <c r="FP16" s="418"/>
      <c r="FQ16" s="418"/>
      <c r="FR16" s="418"/>
      <c r="FS16" s="418"/>
      <c r="FT16" s="418"/>
      <c r="FU16" s="418"/>
      <c r="FV16" s="418"/>
      <c r="FW16" s="418"/>
      <c r="FX16" s="418"/>
      <c r="FY16" s="418"/>
      <c r="FZ16" s="418"/>
      <c r="GA16" s="418"/>
      <c r="GB16" s="418"/>
      <c r="GC16" s="418"/>
      <c r="GD16" s="418"/>
      <c r="GE16" s="418"/>
      <c r="GF16" s="418"/>
      <c r="GG16" s="418"/>
      <c r="GH16" s="418"/>
      <c r="GI16" s="418"/>
      <c r="GJ16" s="418"/>
      <c r="GK16" s="418"/>
      <c r="GL16" s="418"/>
      <c r="GM16" s="418"/>
      <c r="GN16" s="418"/>
      <c r="GO16" s="418"/>
      <c r="GP16" s="418"/>
      <c r="GQ16" s="418"/>
      <c r="GR16" s="418"/>
      <c r="GS16" s="418"/>
      <c r="GT16" s="418"/>
      <c r="GU16" s="418"/>
      <c r="GV16" s="418"/>
      <c r="GW16" s="418"/>
      <c r="GX16" s="418"/>
      <c r="GY16" s="418"/>
      <c r="GZ16" s="418"/>
      <c r="HA16" s="418"/>
      <c r="HB16" s="418"/>
      <c r="HC16" s="418"/>
      <c r="HD16" s="418"/>
      <c r="HE16" s="418"/>
      <c r="HF16" s="418"/>
      <c r="HG16" s="418"/>
      <c r="HH16" s="418"/>
      <c r="HI16" s="418"/>
      <c r="HJ16" s="418"/>
      <c r="HK16" s="418"/>
      <c r="HL16" s="418"/>
      <c r="HM16" s="418"/>
      <c r="HN16" s="418"/>
      <c r="HO16" s="418"/>
      <c r="HP16" s="418"/>
      <c r="HQ16" s="418"/>
      <c r="HR16" s="418"/>
      <c r="HS16" s="418"/>
      <c r="HT16" s="418"/>
      <c r="HU16" s="418"/>
      <c r="HV16" s="418"/>
      <c r="HW16" s="418"/>
      <c r="HX16" s="418"/>
      <c r="HY16" s="418"/>
      <c r="HZ16" s="418"/>
      <c r="IA16" s="418"/>
      <c r="IB16" s="418"/>
      <c r="IC16" s="418"/>
      <c r="ID16" s="418"/>
      <c r="IE16" s="418"/>
      <c r="IF16" s="418"/>
      <c r="IG16" s="418"/>
      <c r="IH16" s="418"/>
      <c r="II16" s="418"/>
      <c r="IJ16" s="418"/>
      <c r="IK16" s="418"/>
      <c r="IL16" s="418"/>
      <c r="IM16" s="418"/>
      <c r="IN16" s="418"/>
      <c r="IO16" s="418"/>
      <c r="IP16" s="418"/>
      <c r="IQ16" s="418"/>
      <c r="IR16" s="418"/>
      <c r="IS16" s="418"/>
    </row>
    <row r="17" s="415" customFormat="1" ht="24" customHeight="1" spans="1:253">
      <c r="A17" s="427" t="s">
        <v>1141</v>
      </c>
      <c r="B17" s="431"/>
      <c r="C17" s="401">
        <v>0</v>
      </c>
      <c r="D17" s="418"/>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418"/>
      <c r="AY17" s="418"/>
      <c r="AZ17" s="418"/>
      <c r="BA17" s="418"/>
      <c r="BB17" s="418"/>
      <c r="BC17" s="418"/>
      <c r="BD17" s="418"/>
      <c r="BE17" s="418"/>
      <c r="BF17" s="418"/>
      <c r="BG17" s="418"/>
      <c r="BH17" s="418"/>
      <c r="BI17" s="418"/>
      <c r="BJ17" s="418"/>
      <c r="BK17" s="418"/>
      <c r="BL17" s="418"/>
      <c r="BM17" s="418"/>
      <c r="BN17" s="418"/>
      <c r="BO17" s="418"/>
      <c r="BP17" s="418"/>
      <c r="BQ17" s="418"/>
      <c r="BR17" s="418"/>
      <c r="BS17" s="418"/>
      <c r="BT17" s="418"/>
      <c r="BU17" s="418"/>
      <c r="BV17" s="418"/>
      <c r="BW17" s="418"/>
      <c r="BX17" s="418"/>
      <c r="BY17" s="418"/>
      <c r="BZ17" s="418"/>
      <c r="CA17" s="418"/>
      <c r="CB17" s="418"/>
      <c r="CC17" s="418"/>
      <c r="CD17" s="418"/>
      <c r="CE17" s="418"/>
      <c r="CF17" s="418"/>
      <c r="CG17" s="418"/>
      <c r="CH17" s="418"/>
      <c r="CI17" s="418"/>
      <c r="CJ17" s="418"/>
      <c r="CK17" s="418"/>
      <c r="CL17" s="418"/>
      <c r="CM17" s="418"/>
      <c r="CN17" s="418"/>
      <c r="CO17" s="418"/>
      <c r="CP17" s="418"/>
      <c r="CQ17" s="418"/>
      <c r="CR17" s="418"/>
      <c r="CS17" s="418"/>
      <c r="CT17" s="418"/>
      <c r="CU17" s="418"/>
      <c r="CV17" s="418"/>
      <c r="CW17" s="418"/>
      <c r="CX17" s="418"/>
      <c r="CY17" s="418"/>
      <c r="CZ17" s="418"/>
      <c r="DA17" s="418"/>
      <c r="DB17" s="418"/>
      <c r="DC17" s="418"/>
      <c r="DD17" s="418"/>
      <c r="DE17" s="418"/>
      <c r="DF17" s="418"/>
      <c r="DG17" s="418"/>
      <c r="DH17" s="418"/>
      <c r="DI17" s="418"/>
      <c r="DJ17" s="418"/>
      <c r="DK17" s="418"/>
      <c r="DL17" s="418"/>
      <c r="DM17" s="418"/>
      <c r="DN17" s="418"/>
      <c r="DO17" s="418"/>
      <c r="DP17" s="418"/>
      <c r="DQ17" s="418"/>
      <c r="DR17" s="418"/>
      <c r="DS17" s="418"/>
      <c r="DT17" s="418"/>
      <c r="DU17" s="418"/>
      <c r="DV17" s="418"/>
      <c r="DW17" s="418"/>
      <c r="DX17" s="418"/>
      <c r="DY17" s="418"/>
      <c r="DZ17" s="418"/>
      <c r="EA17" s="418"/>
      <c r="EB17" s="418"/>
      <c r="EC17" s="418"/>
      <c r="ED17" s="418"/>
      <c r="EE17" s="418"/>
      <c r="EF17" s="418"/>
      <c r="EG17" s="418"/>
      <c r="EH17" s="418"/>
      <c r="EI17" s="418"/>
      <c r="EJ17" s="418"/>
      <c r="EK17" s="418"/>
      <c r="EL17" s="418"/>
      <c r="EM17" s="418"/>
      <c r="EN17" s="418"/>
      <c r="EO17" s="418"/>
      <c r="EP17" s="418"/>
      <c r="EQ17" s="418"/>
      <c r="ER17" s="418"/>
      <c r="ES17" s="418"/>
      <c r="ET17" s="418"/>
      <c r="EU17" s="418"/>
      <c r="EV17" s="418"/>
      <c r="EW17" s="418"/>
      <c r="EX17" s="418"/>
      <c r="EY17" s="418"/>
      <c r="EZ17" s="418"/>
      <c r="FA17" s="418"/>
      <c r="FB17" s="418"/>
      <c r="FC17" s="418"/>
      <c r="FD17" s="418"/>
      <c r="FE17" s="418"/>
      <c r="FF17" s="418"/>
      <c r="FG17" s="418"/>
      <c r="FH17" s="418"/>
      <c r="FI17" s="418"/>
      <c r="FJ17" s="418"/>
      <c r="FK17" s="418"/>
      <c r="FL17" s="418"/>
      <c r="FM17" s="418"/>
      <c r="FN17" s="418"/>
      <c r="FO17" s="418"/>
      <c r="FP17" s="418"/>
      <c r="FQ17" s="418"/>
      <c r="FR17" s="418"/>
      <c r="FS17" s="418"/>
      <c r="FT17" s="418"/>
      <c r="FU17" s="418"/>
      <c r="FV17" s="418"/>
      <c r="FW17" s="418"/>
      <c r="FX17" s="418"/>
      <c r="FY17" s="418"/>
      <c r="FZ17" s="418"/>
      <c r="GA17" s="418"/>
      <c r="GB17" s="418"/>
      <c r="GC17" s="418"/>
      <c r="GD17" s="418"/>
      <c r="GE17" s="418"/>
      <c r="GF17" s="418"/>
      <c r="GG17" s="418"/>
      <c r="GH17" s="418"/>
      <c r="GI17" s="418"/>
      <c r="GJ17" s="418"/>
      <c r="GK17" s="418"/>
      <c r="GL17" s="418"/>
      <c r="GM17" s="418"/>
      <c r="GN17" s="418"/>
      <c r="GO17" s="418"/>
      <c r="GP17" s="418"/>
      <c r="GQ17" s="418"/>
      <c r="GR17" s="418"/>
      <c r="GS17" s="418"/>
      <c r="GT17" s="418"/>
      <c r="GU17" s="418"/>
      <c r="GV17" s="418"/>
      <c r="GW17" s="418"/>
      <c r="GX17" s="418"/>
      <c r="GY17" s="418"/>
      <c r="GZ17" s="418"/>
      <c r="HA17" s="418"/>
      <c r="HB17" s="418"/>
      <c r="HC17" s="418"/>
      <c r="HD17" s="418"/>
      <c r="HE17" s="418"/>
      <c r="HF17" s="418"/>
      <c r="HG17" s="418"/>
      <c r="HH17" s="418"/>
      <c r="HI17" s="418"/>
      <c r="HJ17" s="418"/>
      <c r="HK17" s="418"/>
      <c r="HL17" s="418"/>
      <c r="HM17" s="418"/>
      <c r="HN17" s="418"/>
      <c r="HO17" s="418"/>
      <c r="HP17" s="418"/>
      <c r="HQ17" s="418"/>
      <c r="HR17" s="418"/>
      <c r="HS17" s="418"/>
      <c r="HT17" s="418"/>
      <c r="HU17" s="418"/>
      <c r="HV17" s="418"/>
      <c r="HW17" s="418"/>
      <c r="HX17" s="418"/>
      <c r="HY17" s="418"/>
      <c r="HZ17" s="418"/>
      <c r="IA17" s="418"/>
      <c r="IB17" s="418"/>
      <c r="IC17" s="418"/>
      <c r="ID17" s="418"/>
      <c r="IE17" s="418"/>
      <c r="IF17" s="418"/>
      <c r="IG17" s="418"/>
      <c r="IH17" s="418"/>
      <c r="II17" s="418"/>
      <c r="IJ17" s="418"/>
      <c r="IK17" s="418"/>
      <c r="IL17" s="418"/>
      <c r="IM17" s="418"/>
      <c r="IN17" s="418"/>
      <c r="IO17" s="418"/>
      <c r="IP17" s="418"/>
      <c r="IQ17" s="418"/>
      <c r="IR17" s="418"/>
      <c r="IS17" s="418"/>
    </row>
    <row r="18" s="415" customFormat="1" ht="24" customHeight="1" spans="1:253">
      <c r="A18" s="427" t="s">
        <v>1142</v>
      </c>
      <c r="B18" s="431">
        <v>681</v>
      </c>
      <c r="C18" s="401">
        <v>681</v>
      </c>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8"/>
      <c r="AZ18" s="418"/>
      <c r="BA18" s="418"/>
      <c r="BB18" s="418"/>
      <c r="BC18" s="418"/>
      <c r="BD18" s="418"/>
      <c r="BE18" s="418"/>
      <c r="BF18" s="418"/>
      <c r="BG18" s="418"/>
      <c r="BH18" s="418"/>
      <c r="BI18" s="418"/>
      <c r="BJ18" s="418"/>
      <c r="BK18" s="418"/>
      <c r="BL18" s="418"/>
      <c r="BM18" s="418"/>
      <c r="BN18" s="418"/>
      <c r="BO18" s="418"/>
      <c r="BP18" s="418"/>
      <c r="BQ18" s="418"/>
      <c r="BR18" s="418"/>
      <c r="BS18" s="418"/>
      <c r="BT18" s="418"/>
      <c r="BU18" s="418"/>
      <c r="BV18" s="418"/>
      <c r="BW18" s="418"/>
      <c r="BX18" s="418"/>
      <c r="BY18" s="418"/>
      <c r="BZ18" s="418"/>
      <c r="CA18" s="418"/>
      <c r="CB18" s="418"/>
      <c r="CC18" s="418"/>
      <c r="CD18" s="418"/>
      <c r="CE18" s="418"/>
      <c r="CF18" s="418"/>
      <c r="CG18" s="418"/>
      <c r="CH18" s="418"/>
      <c r="CI18" s="418"/>
      <c r="CJ18" s="418"/>
      <c r="CK18" s="418"/>
      <c r="CL18" s="418"/>
      <c r="CM18" s="418"/>
      <c r="CN18" s="418"/>
      <c r="CO18" s="418"/>
      <c r="CP18" s="418"/>
      <c r="CQ18" s="418"/>
      <c r="CR18" s="418"/>
      <c r="CS18" s="418"/>
      <c r="CT18" s="418"/>
      <c r="CU18" s="418"/>
      <c r="CV18" s="418"/>
      <c r="CW18" s="418"/>
      <c r="CX18" s="418"/>
      <c r="CY18" s="418"/>
      <c r="CZ18" s="418"/>
      <c r="DA18" s="418"/>
      <c r="DB18" s="418"/>
      <c r="DC18" s="418"/>
      <c r="DD18" s="418"/>
      <c r="DE18" s="418"/>
      <c r="DF18" s="418"/>
      <c r="DG18" s="418"/>
      <c r="DH18" s="418"/>
      <c r="DI18" s="418"/>
      <c r="DJ18" s="418"/>
      <c r="DK18" s="418"/>
      <c r="DL18" s="418"/>
      <c r="DM18" s="418"/>
      <c r="DN18" s="418"/>
      <c r="DO18" s="418"/>
      <c r="DP18" s="418"/>
      <c r="DQ18" s="418"/>
      <c r="DR18" s="418"/>
      <c r="DS18" s="418"/>
      <c r="DT18" s="418"/>
      <c r="DU18" s="418"/>
      <c r="DV18" s="418"/>
      <c r="DW18" s="418"/>
      <c r="DX18" s="418"/>
      <c r="DY18" s="418"/>
      <c r="DZ18" s="418"/>
      <c r="EA18" s="418"/>
      <c r="EB18" s="418"/>
      <c r="EC18" s="418"/>
      <c r="ED18" s="418"/>
      <c r="EE18" s="418"/>
      <c r="EF18" s="418"/>
      <c r="EG18" s="418"/>
      <c r="EH18" s="418"/>
      <c r="EI18" s="418"/>
      <c r="EJ18" s="418"/>
      <c r="EK18" s="418"/>
      <c r="EL18" s="418"/>
      <c r="EM18" s="418"/>
      <c r="EN18" s="418"/>
      <c r="EO18" s="418"/>
      <c r="EP18" s="418"/>
      <c r="EQ18" s="418"/>
      <c r="ER18" s="418"/>
      <c r="ES18" s="418"/>
      <c r="ET18" s="418"/>
      <c r="EU18" s="418"/>
      <c r="EV18" s="418"/>
      <c r="EW18" s="418"/>
      <c r="EX18" s="418"/>
      <c r="EY18" s="418"/>
      <c r="EZ18" s="418"/>
      <c r="FA18" s="418"/>
      <c r="FB18" s="418"/>
      <c r="FC18" s="418"/>
      <c r="FD18" s="418"/>
      <c r="FE18" s="418"/>
      <c r="FF18" s="418"/>
      <c r="FG18" s="418"/>
      <c r="FH18" s="418"/>
      <c r="FI18" s="418"/>
      <c r="FJ18" s="418"/>
      <c r="FK18" s="418"/>
      <c r="FL18" s="418"/>
      <c r="FM18" s="418"/>
      <c r="FN18" s="418"/>
      <c r="FO18" s="418"/>
      <c r="FP18" s="418"/>
      <c r="FQ18" s="418"/>
      <c r="FR18" s="418"/>
      <c r="FS18" s="418"/>
      <c r="FT18" s="418"/>
      <c r="FU18" s="418"/>
      <c r="FV18" s="418"/>
      <c r="FW18" s="418"/>
      <c r="FX18" s="418"/>
      <c r="FY18" s="418"/>
      <c r="FZ18" s="418"/>
      <c r="GA18" s="418"/>
      <c r="GB18" s="418"/>
      <c r="GC18" s="418"/>
      <c r="GD18" s="418"/>
      <c r="GE18" s="418"/>
      <c r="GF18" s="418"/>
      <c r="GG18" s="418"/>
      <c r="GH18" s="418"/>
      <c r="GI18" s="418"/>
      <c r="GJ18" s="418"/>
      <c r="GK18" s="418"/>
      <c r="GL18" s="418"/>
      <c r="GM18" s="418"/>
      <c r="GN18" s="418"/>
      <c r="GO18" s="418"/>
      <c r="GP18" s="418"/>
      <c r="GQ18" s="418"/>
      <c r="GR18" s="418"/>
      <c r="GS18" s="418"/>
      <c r="GT18" s="418"/>
      <c r="GU18" s="418"/>
      <c r="GV18" s="418"/>
      <c r="GW18" s="418"/>
      <c r="GX18" s="418"/>
      <c r="GY18" s="418"/>
      <c r="GZ18" s="418"/>
      <c r="HA18" s="418"/>
      <c r="HB18" s="418"/>
      <c r="HC18" s="418"/>
      <c r="HD18" s="418"/>
      <c r="HE18" s="418"/>
      <c r="HF18" s="418"/>
      <c r="HG18" s="418"/>
      <c r="HH18" s="418"/>
      <c r="HI18" s="418"/>
      <c r="HJ18" s="418"/>
      <c r="HK18" s="418"/>
      <c r="HL18" s="418"/>
      <c r="HM18" s="418"/>
      <c r="HN18" s="418"/>
      <c r="HO18" s="418"/>
      <c r="HP18" s="418"/>
      <c r="HQ18" s="418"/>
      <c r="HR18" s="418"/>
      <c r="HS18" s="418"/>
      <c r="HT18" s="418"/>
      <c r="HU18" s="418"/>
      <c r="HV18" s="418"/>
      <c r="HW18" s="418"/>
      <c r="HX18" s="418"/>
      <c r="HY18" s="418"/>
      <c r="HZ18" s="418"/>
      <c r="IA18" s="418"/>
      <c r="IB18" s="418"/>
      <c r="IC18" s="418"/>
      <c r="ID18" s="418"/>
      <c r="IE18" s="418"/>
      <c r="IF18" s="418"/>
      <c r="IG18" s="418"/>
      <c r="IH18" s="418"/>
      <c r="II18" s="418"/>
      <c r="IJ18" s="418"/>
      <c r="IK18" s="418"/>
      <c r="IL18" s="418"/>
      <c r="IM18" s="418"/>
      <c r="IN18" s="418"/>
      <c r="IO18" s="418"/>
      <c r="IP18" s="418"/>
      <c r="IQ18" s="418"/>
      <c r="IR18" s="418"/>
      <c r="IS18" s="418"/>
    </row>
    <row r="19" s="415" customFormat="1" ht="24" customHeight="1" spans="1:253">
      <c r="A19" s="427" t="s">
        <v>1143</v>
      </c>
      <c r="B19" s="431">
        <v>1529</v>
      </c>
      <c r="C19" s="401">
        <v>1529</v>
      </c>
      <c r="D19" s="418"/>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8"/>
      <c r="BA19" s="418"/>
      <c r="BB19" s="418"/>
      <c r="BC19" s="418"/>
      <c r="BD19" s="418"/>
      <c r="BE19" s="418"/>
      <c r="BF19" s="418"/>
      <c r="BG19" s="418"/>
      <c r="BH19" s="418"/>
      <c r="BI19" s="418"/>
      <c r="BJ19" s="418"/>
      <c r="BK19" s="418"/>
      <c r="BL19" s="418"/>
      <c r="BM19" s="418"/>
      <c r="BN19" s="418"/>
      <c r="BO19" s="418"/>
      <c r="BP19" s="418"/>
      <c r="BQ19" s="418"/>
      <c r="BR19" s="418"/>
      <c r="BS19" s="418"/>
      <c r="BT19" s="418"/>
      <c r="BU19" s="418"/>
      <c r="BV19" s="418"/>
      <c r="BW19" s="418"/>
      <c r="BX19" s="418"/>
      <c r="BY19" s="418"/>
      <c r="BZ19" s="418"/>
      <c r="CA19" s="418"/>
      <c r="CB19" s="418"/>
      <c r="CC19" s="418"/>
      <c r="CD19" s="418"/>
      <c r="CE19" s="418"/>
      <c r="CF19" s="418"/>
      <c r="CG19" s="418"/>
      <c r="CH19" s="418"/>
      <c r="CI19" s="418"/>
      <c r="CJ19" s="418"/>
      <c r="CK19" s="418"/>
      <c r="CL19" s="418"/>
      <c r="CM19" s="418"/>
      <c r="CN19" s="418"/>
      <c r="CO19" s="418"/>
      <c r="CP19" s="418"/>
      <c r="CQ19" s="418"/>
      <c r="CR19" s="418"/>
      <c r="CS19" s="418"/>
      <c r="CT19" s="418"/>
      <c r="CU19" s="418"/>
      <c r="CV19" s="418"/>
      <c r="CW19" s="418"/>
      <c r="CX19" s="418"/>
      <c r="CY19" s="418"/>
      <c r="CZ19" s="418"/>
      <c r="DA19" s="418"/>
      <c r="DB19" s="418"/>
      <c r="DC19" s="418"/>
      <c r="DD19" s="418"/>
      <c r="DE19" s="418"/>
      <c r="DF19" s="418"/>
      <c r="DG19" s="418"/>
      <c r="DH19" s="418"/>
      <c r="DI19" s="418"/>
      <c r="DJ19" s="418"/>
      <c r="DK19" s="418"/>
      <c r="DL19" s="418"/>
      <c r="DM19" s="418"/>
      <c r="DN19" s="418"/>
      <c r="DO19" s="418"/>
      <c r="DP19" s="418"/>
      <c r="DQ19" s="418"/>
      <c r="DR19" s="418"/>
      <c r="DS19" s="418"/>
      <c r="DT19" s="418"/>
      <c r="DU19" s="418"/>
      <c r="DV19" s="418"/>
      <c r="DW19" s="418"/>
      <c r="DX19" s="418"/>
      <c r="DY19" s="418"/>
      <c r="DZ19" s="418"/>
      <c r="EA19" s="418"/>
      <c r="EB19" s="418"/>
      <c r="EC19" s="418"/>
      <c r="ED19" s="418"/>
      <c r="EE19" s="418"/>
      <c r="EF19" s="418"/>
      <c r="EG19" s="418"/>
      <c r="EH19" s="418"/>
      <c r="EI19" s="418"/>
      <c r="EJ19" s="418"/>
      <c r="EK19" s="418"/>
      <c r="EL19" s="418"/>
      <c r="EM19" s="418"/>
      <c r="EN19" s="418"/>
      <c r="EO19" s="418"/>
      <c r="EP19" s="418"/>
      <c r="EQ19" s="418"/>
      <c r="ER19" s="418"/>
      <c r="ES19" s="418"/>
      <c r="ET19" s="418"/>
      <c r="EU19" s="418"/>
      <c r="EV19" s="418"/>
      <c r="EW19" s="418"/>
      <c r="EX19" s="418"/>
      <c r="EY19" s="418"/>
      <c r="EZ19" s="418"/>
      <c r="FA19" s="418"/>
      <c r="FB19" s="418"/>
      <c r="FC19" s="418"/>
      <c r="FD19" s="418"/>
      <c r="FE19" s="418"/>
      <c r="FF19" s="418"/>
      <c r="FG19" s="418"/>
      <c r="FH19" s="418"/>
      <c r="FI19" s="418"/>
      <c r="FJ19" s="418"/>
      <c r="FK19" s="418"/>
      <c r="FL19" s="418"/>
      <c r="FM19" s="418"/>
      <c r="FN19" s="418"/>
      <c r="FO19" s="418"/>
      <c r="FP19" s="418"/>
      <c r="FQ19" s="418"/>
      <c r="FR19" s="418"/>
      <c r="FS19" s="418"/>
      <c r="FT19" s="418"/>
      <c r="FU19" s="418"/>
      <c r="FV19" s="418"/>
      <c r="FW19" s="418"/>
      <c r="FX19" s="418"/>
      <c r="FY19" s="418"/>
      <c r="FZ19" s="418"/>
      <c r="GA19" s="418"/>
      <c r="GB19" s="418"/>
      <c r="GC19" s="418"/>
      <c r="GD19" s="418"/>
      <c r="GE19" s="418"/>
      <c r="GF19" s="418"/>
      <c r="GG19" s="418"/>
      <c r="GH19" s="418"/>
      <c r="GI19" s="418"/>
      <c r="GJ19" s="418"/>
      <c r="GK19" s="418"/>
      <c r="GL19" s="418"/>
      <c r="GM19" s="418"/>
      <c r="GN19" s="418"/>
      <c r="GO19" s="418"/>
      <c r="GP19" s="418"/>
      <c r="GQ19" s="418"/>
      <c r="GR19" s="418"/>
      <c r="GS19" s="418"/>
      <c r="GT19" s="418"/>
      <c r="GU19" s="418"/>
      <c r="GV19" s="418"/>
      <c r="GW19" s="418"/>
      <c r="GX19" s="418"/>
      <c r="GY19" s="418"/>
      <c r="GZ19" s="418"/>
      <c r="HA19" s="418"/>
      <c r="HB19" s="418"/>
      <c r="HC19" s="418"/>
      <c r="HD19" s="418"/>
      <c r="HE19" s="418"/>
      <c r="HF19" s="418"/>
      <c r="HG19" s="418"/>
      <c r="HH19" s="418"/>
      <c r="HI19" s="418"/>
      <c r="HJ19" s="418"/>
      <c r="HK19" s="418"/>
      <c r="HL19" s="418"/>
      <c r="HM19" s="418"/>
      <c r="HN19" s="418"/>
      <c r="HO19" s="418"/>
      <c r="HP19" s="418"/>
      <c r="HQ19" s="418"/>
      <c r="HR19" s="418"/>
      <c r="HS19" s="418"/>
      <c r="HT19" s="418"/>
      <c r="HU19" s="418"/>
      <c r="HV19" s="418"/>
      <c r="HW19" s="418"/>
      <c r="HX19" s="418"/>
      <c r="HY19" s="418"/>
      <c r="HZ19" s="418"/>
      <c r="IA19" s="418"/>
      <c r="IB19" s="418"/>
      <c r="IC19" s="418"/>
      <c r="ID19" s="418"/>
      <c r="IE19" s="418"/>
      <c r="IF19" s="418"/>
      <c r="IG19" s="418"/>
      <c r="IH19" s="418"/>
      <c r="II19" s="418"/>
      <c r="IJ19" s="418"/>
      <c r="IK19" s="418"/>
      <c r="IL19" s="418"/>
      <c r="IM19" s="418"/>
      <c r="IN19" s="418"/>
      <c r="IO19" s="418"/>
      <c r="IP19" s="418"/>
      <c r="IQ19" s="418"/>
      <c r="IR19" s="418"/>
      <c r="IS19" s="418"/>
    </row>
    <row r="20" s="415" customFormat="1" ht="24" customHeight="1" spans="1:253">
      <c r="A20" s="427" t="s">
        <v>1144</v>
      </c>
      <c r="B20" s="431">
        <v>7325</v>
      </c>
      <c r="C20" s="401">
        <v>7546</v>
      </c>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8"/>
      <c r="AV20" s="418"/>
      <c r="AW20" s="418"/>
      <c r="AX20" s="418"/>
      <c r="AY20" s="418"/>
      <c r="AZ20" s="418"/>
      <c r="BA20" s="418"/>
      <c r="BB20" s="418"/>
      <c r="BC20" s="418"/>
      <c r="BD20" s="418"/>
      <c r="BE20" s="418"/>
      <c r="BF20" s="418"/>
      <c r="BG20" s="418"/>
      <c r="BH20" s="418"/>
      <c r="BI20" s="418"/>
      <c r="BJ20" s="418"/>
      <c r="BK20" s="418"/>
      <c r="BL20" s="418"/>
      <c r="BM20" s="418"/>
      <c r="BN20" s="418"/>
      <c r="BO20" s="418"/>
      <c r="BP20" s="418"/>
      <c r="BQ20" s="418"/>
      <c r="BR20" s="418"/>
      <c r="BS20" s="418"/>
      <c r="BT20" s="418"/>
      <c r="BU20" s="418"/>
      <c r="BV20" s="418"/>
      <c r="BW20" s="418"/>
      <c r="BX20" s="418"/>
      <c r="BY20" s="418"/>
      <c r="BZ20" s="418"/>
      <c r="CA20" s="418"/>
      <c r="CB20" s="418"/>
      <c r="CC20" s="418"/>
      <c r="CD20" s="418"/>
      <c r="CE20" s="418"/>
      <c r="CF20" s="418"/>
      <c r="CG20" s="418"/>
      <c r="CH20" s="418"/>
      <c r="CI20" s="418"/>
      <c r="CJ20" s="418"/>
      <c r="CK20" s="418"/>
      <c r="CL20" s="418"/>
      <c r="CM20" s="418"/>
      <c r="CN20" s="418"/>
      <c r="CO20" s="418"/>
      <c r="CP20" s="418"/>
      <c r="CQ20" s="418"/>
      <c r="CR20" s="418"/>
      <c r="CS20" s="418"/>
      <c r="CT20" s="418"/>
      <c r="CU20" s="418"/>
      <c r="CV20" s="418"/>
      <c r="CW20" s="418"/>
      <c r="CX20" s="418"/>
      <c r="CY20" s="418"/>
      <c r="CZ20" s="418"/>
      <c r="DA20" s="418"/>
      <c r="DB20" s="418"/>
      <c r="DC20" s="418"/>
      <c r="DD20" s="418"/>
      <c r="DE20" s="418"/>
      <c r="DF20" s="418"/>
      <c r="DG20" s="418"/>
      <c r="DH20" s="418"/>
      <c r="DI20" s="418"/>
      <c r="DJ20" s="418"/>
      <c r="DK20" s="418"/>
      <c r="DL20" s="418"/>
      <c r="DM20" s="418"/>
      <c r="DN20" s="418"/>
      <c r="DO20" s="418"/>
      <c r="DP20" s="418"/>
      <c r="DQ20" s="418"/>
      <c r="DR20" s="418"/>
      <c r="DS20" s="418"/>
      <c r="DT20" s="418"/>
      <c r="DU20" s="418"/>
      <c r="DV20" s="418"/>
      <c r="DW20" s="418"/>
      <c r="DX20" s="418"/>
      <c r="DY20" s="418"/>
      <c r="DZ20" s="418"/>
      <c r="EA20" s="418"/>
      <c r="EB20" s="418"/>
      <c r="EC20" s="418"/>
      <c r="ED20" s="418"/>
      <c r="EE20" s="418"/>
      <c r="EF20" s="418"/>
      <c r="EG20" s="418"/>
      <c r="EH20" s="418"/>
      <c r="EI20" s="418"/>
      <c r="EJ20" s="418"/>
      <c r="EK20" s="418"/>
      <c r="EL20" s="418"/>
      <c r="EM20" s="418"/>
      <c r="EN20" s="418"/>
      <c r="EO20" s="418"/>
      <c r="EP20" s="418"/>
      <c r="EQ20" s="418"/>
      <c r="ER20" s="418"/>
      <c r="ES20" s="418"/>
      <c r="ET20" s="418"/>
      <c r="EU20" s="418"/>
      <c r="EV20" s="418"/>
      <c r="EW20" s="418"/>
      <c r="EX20" s="418"/>
      <c r="EY20" s="418"/>
      <c r="EZ20" s="418"/>
      <c r="FA20" s="418"/>
      <c r="FB20" s="418"/>
      <c r="FC20" s="418"/>
      <c r="FD20" s="418"/>
      <c r="FE20" s="418"/>
      <c r="FF20" s="418"/>
      <c r="FG20" s="418"/>
      <c r="FH20" s="418"/>
      <c r="FI20" s="418"/>
      <c r="FJ20" s="418"/>
      <c r="FK20" s="418"/>
      <c r="FL20" s="418"/>
      <c r="FM20" s="418"/>
      <c r="FN20" s="418"/>
      <c r="FO20" s="418"/>
      <c r="FP20" s="418"/>
      <c r="FQ20" s="418"/>
      <c r="FR20" s="418"/>
      <c r="FS20" s="418"/>
      <c r="FT20" s="418"/>
      <c r="FU20" s="418"/>
      <c r="FV20" s="418"/>
      <c r="FW20" s="418"/>
      <c r="FX20" s="418"/>
      <c r="FY20" s="418"/>
      <c r="FZ20" s="418"/>
      <c r="GA20" s="418"/>
      <c r="GB20" s="418"/>
      <c r="GC20" s="418"/>
      <c r="GD20" s="418"/>
      <c r="GE20" s="418"/>
      <c r="GF20" s="418"/>
      <c r="GG20" s="418"/>
      <c r="GH20" s="418"/>
      <c r="GI20" s="418"/>
      <c r="GJ20" s="418"/>
      <c r="GK20" s="418"/>
      <c r="GL20" s="418"/>
      <c r="GM20" s="418"/>
      <c r="GN20" s="418"/>
      <c r="GO20" s="418"/>
      <c r="GP20" s="418"/>
      <c r="GQ20" s="418"/>
      <c r="GR20" s="418"/>
      <c r="GS20" s="418"/>
      <c r="GT20" s="418"/>
      <c r="GU20" s="418"/>
      <c r="GV20" s="418"/>
      <c r="GW20" s="418"/>
      <c r="GX20" s="418"/>
      <c r="GY20" s="418"/>
      <c r="GZ20" s="418"/>
      <c r="HA20" s="418"/>
      <c r="HB20" s="418"/>
      <c r="HC20" s="418"/>
      <c r="HD20" s="418"/>
      <c r="HE20" s="418"/>
      <c r="HF20" s="418"/>
      <c r="HG20" s="418"/>
      <c r="HH20" s="418"/>
      <c r="HI20" s="418"/>
      <c r="HJ20" s="418"/>
      <c r="HK20" s="418"/>
      <c r="HL20" s="418"/>
      <c r="HM20" s="418"/>
      <c r="HN20" s="418"/>
      <c r="HO20" s="418"/>
      <c r="HP20" s="418"/>
      <c r="HQ20" s="418"/>
      <c r="HR20" s="418"/>
      <c r="HS20" s="418"/>
      <c r="HT20" s="418"/>
      <c r="HU20" s="418"/>
      <c r="HV20" s="418"/>
      <c r="HW20" s="418"/>
      <c r="HX20" s="418"/>
      <c r="HY20" s="418"/>
      <c r="HZ20" s="418"/>
      <c r="IA20" s="418"/>
      <c r="IB20" s="418"/>
      <c r="IC20" s="418"/>
      <c r="ID20" s="418"/>
      <c r="IE20" s="418"/>
      <c r="IF20" s="418"/>
      <c r="IG20" s="418"/>
      <c r="IH20" s="418"/>
      <c r="II20" s="418"/>
      <c r="IJ20" s="418"/>
      <c r="IK20" s="418"/>
      <c r="IL20" s="418"/>
      <c r="IM20" s="418"/>
      <c r="IN20" s="418"/>
      <c r="IO20" s="418"/>
      <c r="IP20" s="418"/>
      <c r="IQ20" s="418"/>
      <c r="IR20" s="418"/>
      <c r="IS20" s="418"/>
    </row>
    <row r="21" s="415" customFormat="1" ht="24" customHeight="1" spans="1:253">
      <c r="A21" s="425" t="s">
        <v>1145</v>
      </c>
      <c r="B21" s="434">
        <f>SUM(B22:B28)</f>
        <v>73095</v>
      </c>
      <c r="C21" s="397">
        <v>75774</v>
      </c>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18"/>
      <c r="AU21" s="418"/>
      <c r="AV21" s="418"/>
      <c r="AW21" s="418"/>
      <c r="AX21" s="418"/>
      <c r="AY21" s="418"/>
      <c r="AZ21" s="418"/>
      <c r="BA21" s="418"/>
      <c r="BB21" s="418"/>
      <c r="BC21" s="418"/>
      <c r="BD21" s="418"/>
      <c r="BE21" s="418"/>
      <c r="BF21" s="418"/>
      <c r="BG21" s="418"/>
      <c r="BH21" s="418"/>
      <c r="BI21" s="418"/>
      <c r="BJ21" s="418"/>
      <c r="BK21" s="418"/>
      <c r="BL21" s="418"/>
      <c r="BM21" s="418"/>
      <c r="BN21" s="418"/>
      <c r="BO21" s="418"/>
      <c r="BP21" s="418"/>
      <c r="BQ21" s="418"/>
      <c r="BR21" s="418"/>
      <c r="BS21" s="418"/>
      <c r="BT21" s="418"/>
      <c r="BU21" s="418"/>
      <c r="BV21" s="418"/>
      <c r="BW21" s="418"/>
      <c r="BX21" s="418"/>
      <c r="BY21" s="418"/>
      <c r="BZ21" s="418"/>
      <c r="CA21" s="418"/>
      <c r="CB21" s="418"/>
      <c r="CC21" s="418"/>
      <c r="CD21" s="418"/>
      <c r="CE21" s="418"/>
      <c r="CF21" s="418"/>
      <c r="CG21" s="418"/>
      <c r="CH21" s="418"/>
      <c r="CI21" s="418"/>
      <c r="CJ21" s="418"/>
      <c r="CK21" s="418"/>
      <c r="CL21" s="418"/>
      <c r="CM21" s="418"/>
      <c r="CN21" s="418"/>
      <c r="CO21" s="418"/>
      <c r="CP21" s="418"/>
      <c r="CQ21" s="418"/>
      <c r="CR21" s="418"/>
      <c r="CS21" s="418"/>
      <c r="CT21" s="418"/>
      <c r="CU21" s="418"/>
      <c r="CV21" s="418"/>
      <c r="CW21" s="418"/>
      <c r="CX21" s="418"/>
      <c r="CY21" s="418"/>
      <c r="CZ21" s="418"/>
      <c r="DA21" s="418"/>
      <c r="DB21" s="418"/>
      <c r="DC21" s="418"/>
      <c r="DD21" s="418"/>
      <c r="DE21" s="418"/>
      <c r="DF21" s="418"/>
      <c r="DG21" s="418"/>
      <c r="DH21" s="418"/>
      <c r="DI21" s="418"/>
      <c r="DJ21" s="418"/>
      <c r="DK21" s="418"/>
      <c r="DL21" s="418"/>
      <c r="DM21" s="418"/>
      <c r="DN21" s="418"/>
      <c r="DO21" s="418"/>
      <c r="DP21" s="418"/>
      <c r="DQ21" s="418"/>
      <c r="DR21" s="418"/>
      <c r="DS21" s="418"/>
      <c r="DT21" s="418"/>
      <c r="DU21" s="418"/>
      <c r="DV21" s="418"/>
      <c r="DW21" s="418"/>
      <c r="DX21" s="418"/>
      <c r="DY21" s="418"/>
      <c r="DZ21" s="418"/>
      <c r="EA21" s="418"/>
      <c r="EB21" s="418"/>
      <c r="EC21" s="418"/>
      <c r="ED21" s="418"/>
      <c r="EE21" s="418"/>
      <c r="EF21" s="418"/>
      <c r="EG21" s="418"/>
      <c r="EH21" s="418"/>
      <c r="EI21" s="418"/>
      <c r="EJ21" s="418"/>
      <c r="EK21" s="418"/>
      <c r="EL21" s="418"/>
      <c r="EM21" s="418"/>
      <c r="EN21" s="418"/>
      <c r="EO21" s="418"/>
      <c r="EP21" s="418"/>
      <c r="EQ21" s="418"/>
      <c r="ER21" s="418"/>
      <c r="ES21" s="418"/>
      <c r="ET21" s="418"/>
      <c r="EU21" s="418"/>
      <c r="EV21" s="418"/>
      <c r="EW21" s="418"/>
      <c r="EX21" s="418"/>
      <c r="EY21" s="418"/>
      <c r="EZ21" s="418"/>
      <c r="FA21" s="418"/>
      <c r="FB21" s="418"/>
      <c r="FC21" s="418"/>
      <c r="FD21" s="418"/>
      <c r="FE21" s="418"/>
      <c r="FF21" s="418"/>
      <c r="FG21" s="418"/>
      <c r="FH21" s="418"/>
      <c r="FI21" s="418"/>
      <c r="FJ21" s="418"/>
      <c r="FK21" s="418"/>
      <c r="FL21" s="418"/>
      <c r="FM21" s="418"/>
      <c r="FN21" s="418"/>
      <c r="FO21" s="418"/>
      <c r="FP21" s="418"/>
      <c r="FQ21" s="418"/>
      <c r="FR21" s="418"/>
      <c r="FS21" s="418"/>
      <c r="FT21" s="418"/>
      <c r="FU21" s="418"/>
      <c r="FV21" s="418"/>
      <c r="FW21" s="418"/>
      <c r="FX21" s="418"/>
      <c r="FY21" s="418"/>
      <c r="FZ21" s="418"/>
      <c r="GA21" s="418"/>
      <c r="GB21" s="418"/>
      <c r="GC21" s="418"/>
      <c r="GD21" s="418"/>
      <c r="GE21" s="418"/>
      <c r="GF21" s="418"/>
      <c r="GG21" s="418"/>
      <c r="GH21" s="418"/>
      <c r="GI21" s="418"/>
      <c r="GJ21" s="418"/>
      <c r="GK21" s="418"/>
      <c r="GL21" s="418"/>
      <c r="GM21" s="418"/>
      <c r="GN21" s="418"/>
      <c r="GO21" s="418"/>
      <c r="GP21" s="418"/>
      <c r="GQ21" s="418"/>
      <c r="GR21" s="418"/>
      <c r="GS21" s="418"/>
      <c r="GT21" s="418"/>
      <c r="GU21" s="418"/>
      <c r="GV21" s="418"/>
      <c r="GW21" s="418"/>
      <c r="GX21" s="418"/>
      <c r="GY21" s="418"/>
      <c r="GZ21" s="418"/>
      <c r="HA21" s="418"/>
      <c r="HB21" s="418"/>
      <c r="HC21" s="418"/>
      <c r="HD21" s="418"/>
      <c r="HE21" s="418"/>
      <c r="HF21" s="418"/>
      <c r="HG21" s="418"/>
      <c r="HH21" s="418"/>
      <c r="HI21" s="418"/>
      <c r="HJ21" s="418"/>
      <c r="HK21" s="418"/>
      <c r="HL21" s="418"/>
      <c r="HM21" s="418"/>
      <c r="HN21" s="418"/>
      <c r="HO21" s="418"/>
      <c r="HP21" s="418"/>
      <c r="HQ21" s="418"/>
      <c r="HR21" s="418"/>
      <c r="HS21" s="418"/>
      <c r="HT21" s="418"/>
      <c r="HU21" s="418"/>
      <c r="HV21" s="418"/>
      <c r="HW21" s="418"/>
      <c r="HX21" s="418"/>
      <c r="HY21" s="418"/>
      <c r="HZ21" s="418"/>
      <c r="IA21" s="418"/>
      <c r="IB21" s="418"/>
      <c r="IC21" s="418"/>
      <c r="ID21" s="418"/>
      <c r="IE21" s="418"/>
      <c r="IF21" s="418"/>
      <c r="IG21" s="418"/>
      <c r="IH21" s="418"/>
      <c r="II21" s="418"/>
      <c r="IJ21" s="418"/>
      <c r="IK21" s="418"/>
      <c r="IL21" s="418"/>
      <c r="IM21" s="418"/>
      <c r="IN21" s="418"/>
      <c r="IO21" s="418"/>
      <c r="IP21" s="418"/>
      <c r="IQ21" s="418"/>
      <c r="IR21" s="418"/>
      <c r="IS21" s="418"/>
    </row>
    <row r="22" s="415" customFormat="1" ht="24" customHeight="1" spans="1:253">
      <c r="A22" s="427" t="s">
        <v>1146</v>
      </c>
      <c r="B22" s="431">
        <v>32758</v>
      </c>
      <c r="C22" s="401">
        <v>0</v>
      </c>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18"/>
      <c r="AV22" s="418"/>
      <c r="AW22" s="418"/>
      <c r="AX22" s="418"/>
      <c r="AY22" s="418"/>
      <c r="AZ22" s="418"/>
      <c r="BA22" s="418"/>
      <c r="BB22" s="418"/>
      <c r="BC22" s="418"/>
      <c r="BD22" s="418"/>
      <c r="BE22" s="418"/>
      <c r="BF22" s="418"/>
      <c r="BG22" s="418"/>
      <c r="BH22" s="418"/>
      <c r="BI22" s="418"/>
      <c r="BJ22" s="418"/>
      <c r="BK22" s="418"/>
      <c r="BL22" s="418"/>
      <c r="BM22" s="418"/>
      <c r="BN22" s="418"/>
      <c r="BO22" s="418"/>
      <c r="BP22" s="418"/>
      <c r="BQ22" s="418"/>
      <c r="BR22" s="418"/>
      <c r="BS22" s="418"/>
      <c r="BT22" s="418"/>
      <c r="BU22" s="418"/>
      <c r="BV22" s="418"/>
      <c r="BW22" s="418"/>
      <c r="BX22" s="418"/>
      <c r="BY22" s="418"/>
      <c r="BZ22" s="418"/>
      <c r="CA22" s="418"/>
      <c r="CB22" s="418"/>
      <c r="CC22" s="418"/>
      <c r="CD22" s="418"/>
      <c r="CE22" s="418"/>
      <c r="CF22" s="418"/>
      <c r="CG22" s="418"/>
      <c r="CH22" s="418"/>
      <c r="CI22" s="418"/>
      <c r="CJ22" s="418"/>
      <c r="CK22" s="418"/>
      <c r="CL22" s="418"/>
      <c r="CM22" s="418"/>
      <c r="CN22" s="418"/>
      <c r="CO22" s="418"/>
      <c r="CP22" s="418"/>
      <c r="CQ22" s="418"/>
      <c r="CR22" s="418"/>
      <c r="CS22" s="418"/>
      <c r="CT22" s="418"/>
      <c r="CU22" s="418"/>
      <c r="CV22" s="418"/>
      <c r="CW22" s="418"/>
      <c r="CX22" s="418"/>
      <c r="CY22" s="418"/>
      <c r="CZ22" s="418"/>
      <c r="DA22" s="418"/>
      <c r="DB22" s="418"/>
      <c r="DC22" s="418"/>
      <c r="DD22" s="418"/>
      <c r="DE22" s="418"/>
      <c r="DF22" s="418"/>
      <c r="DG22" s="418"/>
      <c r="DH22" s="418"/>
      <c r="DI22" s="418"/>
      <c r="DJ22" s="418"/>
      <c r="DK22" s="418"/>
      <c r="DL22" s="418"/>
      <c r="DM22" s="418"/>
      <c r="DN22" s="418"/>
      <c r="DO22" s="418"/>
      <c r="DP22" s="418"/>
      <c r="DQ22" s="418"/>
      <c r="DR22" s="418"/>
      <c r="DS22" s="418"/>
      <c r="DT22" s="418"/>
      <c r="DU22" s="418"/>
      <c r="DV22" s="418"/>
      <c r="DW22" s="418"/>
      <c r="DX22" s="418"/>
      <c r="DY22" s="418"/>
      <c r="DZ22" s="418"/>
      <c r="EA22" s="418"/>
      <c r="EB22" s="418"/>
      <c r="EC22" s="418"/>
      <c r="ED22" s="418"/>
      <c r="EE22" s="418"/>
      <c r="EF22" s="418"/>
      <c r="EG22" s="418"/>
      <c r="EH22" s="418"/>
      <c r="EI22" s="418"/>
      <c r="EJ22" s="418"/>
      <c r="EK22" s="418"/>
      <c r="EL22" s="418"/>
      <c r="EM22" s="418"/>
      <c r="EN22" s="418"/>
      <c r="EO22" s="418"/>
      <c r="EP22" s="418"/>
      <c r="EQ22" s="418"/>
      <c r="ER22" s="418"/>
      <c r="ES22" s="418"/>
      <c r="ET22" s="418"/>
      <c r="EU22" s="418"/>
      <c r="EV22" s="418"/>
      <c r="EW22" s="418"/>
      <c r="EX22" s="418"/>
      <c r="EY22" s="418"/>
      <c r="EZ22" s="418"/>
      <c r="FA22" s="418"/>
      <c r="FB22" s="418"/>
      <c r="FC22" s="418"/>
      <c r="FD22" s="418"/>
      <c r="FE22" s="418"/>
      <c r="FF22" s="418"/>
      <c r="FG22" s="418"/>
      <c r="FH22" s="418"/>
      <c r="FI22" s="418"/>
      <c r="FJ22" s="418"/>
      <c r="FK22" s="418"/>
      <c r="FL22" s="418"/>
      <c r="FM22" s="418"/>
      <c r="FN22" s="418"/>
      <c r="FO22" s="418"/>
      <c r="FP22" s="418"/>
      <c r="FQ22" s="418"/>
      <c r="FR22" s="418"/>
      <c r="FS22" s="418"/>
      <c r="FT22" s="418"/>
      <c r="FU22" s="418"/>
      <c r="FV22" s="418"/>
      <c r="FW22" s="418"/>
      <c r="FX22" s="418"/>
      <c r="FY22" s="418"/>
      <c r="FZ22" s="418"/>
      <c r="GA22" s="418"/>
      <c r="GB22" s="418"/>
      <c r="GC22" s="418"/>
      <c r="GD22" s="418"/>
      <c r="GE22" s="418"/>
      <c r="GF22" s="418"/>
      <c r="GG22" s="418"/>
      <c r="GH22" s="418"/>
      <c r="GI22" s="418"/>
      <c r="GJ22" s="418"/>
      <c r="GK22" s="418"/>
      <c r="GL22" s="418"/>
      <c r="GM22" s="418"/>
      <c r="GN22" s="418"/>
      <c r="GO22" s="418"/>
      <c r="GP22" s="418"/>
      <c r="GQ22" s="418"/>
      <c r="GR22" s="418"/>
      <c r="GS22" s="418"/>
      <c r="GT22" s="418"/>
      <c r="GU22" s="418"/>
      <c r="GV22" s="418"/>
      <c r="GW22" s="418"/>
      <c r="GX22" s="418"/>
      <c r="GY22" s="418"/>
      <c r="GZ22" s="418"/>
      <c r="HA22" s="418"/>
      <c r="HB22" s="418"/>
      <c r="HC22" s="418"/>
      <c r="HD22" s="418"/>
      <c r="HE22" s="418"/>
      <c r="HF22" s="418"/>
      <c r="HG22" s="418"/>
      <c r="HH22" s="418"/>
      <c r="HI22" s="418"/>
      <c r="HJ22" s="418"/>
      <c r="HK22" s="418"/>
      <c r="HL22" s="418"/>
      <c r="HM22" s="418"/>
      <c r="HN22" s="418"/>
      <c r="HO22" s="418"/>
      <c r="HP22" s="418"/>
      <c r="HQ22" s="418"/>
      <c r="HR22" s="418"/>
      <c r="HS22" s="418"/>
      <c r="HT22" s="418"/>
      <c r="HU22" s="418"/>
      <c r="HV22" s="418"/>
      <c r="HW22" s="418"/>
      <c r="HX22" s="418"/>
      <c r="HY22" s="418"/>
      <c r="HZ22" s="418"/>
      <c r="IA22" s="418"/>
      <c r="IB22" s="418"/>
      <c r="IC22" s="418"/>
      <c r="ID22" s="418"/>
      <c r="IE22" s="418"/>
      <c r="IF22" s="418"/>
      <c r="IG22" s="418"/>
      <c r="IH22" s="418"/>
      <c r="II22" s="418"/>
      <c r="IJ22" s="418"/>
      <c r="IK22" s="418"/>
      <c r="IL22" s="418"/>
      <c r="IM22" s="418"/>
      <c r="IN22" s="418"/>
      <c r="IO22" s="418"/>
      <c r="IP22" s="418"/>
      <c r="IQ22" s="418"/>
      <c r="IR22" s="418"/>
      <c r="IS22" s="418"/>
    </row>
    <row r="23" s="415" customFormat="1" ht="24" customHeight="1" spans="1:253">
      <c r="A23" s="427" t="s">
        <v>1147</v>
      </c>
      <c r="B23" s="426"/>
      <c r="C23" s="401">
        <v>33426</v>
      </c>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8"/>
      <c r="BA23" s="418"/>
      <c r="BB23" s="418"/>
      <c r="BC23" s="418"/>
      <c r="BD23" s="418"/>
      <c r="BE23" s="418"/>
      <c r="BF23" s="418"/>
      <c r="BG23" s="418"/>
      <c r="BH23" s="418"/>
      <c r="BI23" s="418"/>
      <c r="BJ23" s="418"/>
      <c r="BK23" s="418"/>
      <c r="BL23" s="418"/>
      <c r="BM23" s="418"/>
      <c r="BN23" s="418"/>
      <c r="BO23" s="418"/>
      <c r="BP23" s="418"/>
      <c r="BQ23" s="418"/>
      <c r="BR23" s="418"/>
      <c r="BS23" s="418"/>
      <c r="BT23" s="418"/>
      <c r="BU23" s="418"/>
      <c r="BV23" s="418"/>
      <c r="BW23" s="418"/>
      <c r="BX23" s="418"/>
      <c r="BY23" s="418"/>
      <c r="BZ23" s="418"/>
      <c r="CA23" s="418"/>
      <c r="CB23" s="418"/>
      <c r="CC23" s="418"/>
      <c r="CD23" s="418"/>
      <c r="CE23" s="418"/>
      <c r="CF23" s="418"/>
      <c r="CG23" s="418"/>
      <c r="CH23" s="418"/>
      <c r="CI23" s="418"/>
      <c r="CJ23" s="418"/>
      <c r="CK23" s="418"/>
      <c r="CL23" s="418"/>
      <c r="CM23" s="418"/>
      <c r="CN23" s="418"/>
      <c r="CO23" s="418"/>
      <c r="CP23" s="418"/>
      <c r="CQ23" s="418"/>
      <c r="CR23" s="418"/>
      <c r="CS23" s="418"/>
      <c r="CT23" s="418"/>
      <c r="CU23" s="418"/>
      <c r="CV23" s="418"/>
      <c r="CW23" s="418"/>
      <c r="CX23" s="418"/>
      <c r="CY23" s="418"/>
      <c r="CZ23" s="418"/>
      <c r="DA23" s="418"/>
      <c r="DB23" s="418"/>
      <c r="DC23" s="418"/>
      <c r="DD23" s="418"/>
      <c r="DE23" s="418"/>
      <c r="DF23" s="418"/>
      <c r="DG23" s="418"/>
      <c r="DH23" s="418"/>
      <c r="DI23" s="418"/>
      <c r="DJ23" s="418"/>
      <c r="DK23" s="418"/>
      <c r="DL23" s="418"/>
      <c r="DM23" s="418"/>
      <c r="DN23" s="418"/>
      <c r="DO23" s="418"/>
      <c r="DP23" s="418"/>
      <c r="DQ23" s="418"/>
      <c r="DR23" s="418"/>
      <c r="DS23" s="418"/>
      <c r="DT23" s="418"/>
      <c r="DU23" s="418"/>
      <c r="DV23" s="418"/>
      <c r="DW23" s="418"/>
      <c r="DX23" s="418"/>
      <c r="DY23" s="418"/>
      <c r="DZ23" s="418"/>
      <c r="EA23" s="418"/>
      <c r="EB23" s="418"/>
      <c r="EC23" s="418"/>
      <c r="ED23" s="418"/>
      <c r="EE23" s="418"/>
      <c r="EF23" s="418"/>
      <c r="EG23" s="418"/>
      <c r="EH23" s="418"/>
      <c r="EI23" s="418"/>
      <c r="EJ23" s="418"/>
      <c r="EK23" s="418"/>
      <c r="EL23" s="418"/>
      <c r="EM23" s="418"/>
      <c r="EN23" s="418"/>
      <c r="EO23" s="418"/>
      <c r="EP23" s="418"/>
      <c r="EQ23" s="418"/>
      <c r="ER23" s="418"/>
      <c r="ES23" s="418"/>
      <c r="ET23" s="418"/>
      <c r="EU23" s="418"/>
      <c r="EV23" s="418"/>
      <c r="EW23" s="418"/>
      <c r="EX23" s="418"/>
      <c r="EY23" s="418"/>
      <c r="EZ23" s="418"/>
      <c r="FA23" s="418"/>
      <c r="FB23" s="418"/>
      <c r="FC23" s="418"/>
      <c r="FD23" s="418"/>
      <c r="FE23" s="418"/>
      <c r="FF23" s="418"/>
      <c r="FG23" s="418"/>
      <c r="FH23" s="418"/>
      <c r="FI23" s="418"/>
      <c r="FJ23" s="418"/>
      <c r="FK23" s="418"/>
      <c r="FL23" s="418"/>
      <c r="FM23" s="418"/>
      <c r="FN23" s="418"/>
      <c r="FO23" s="418"/>
      <c r="FP23" s="418"/>
      <c r="FQ23" s="418"/>
      <c r="FR23" s="418"/>
      <c r="FS23" s="418"/>
      <c r="FT23" s="418"/>
      <c r="FU23" s="418"/>
      <c r="FV23" s="418"/>
      <c r="FW23" s="418"/>
      <c r="FX23" s="418"/>
      <c r="FY23" s="418"/>
      <c r="FZ23" s="418"/>
      <c r="GA23" s="418"/>
      <c r="GB23" s="418"/>
      <c r="GC23" s="418"/>
      <c r="GD23" s="418"/>
      <c r="GE23" s="418"/>
      <c r="GF23" s="418"/>
      <c r="GG23" s="418"/>
      <c r="GH23" s="418"/>
      <c r="GI23" s="418"/>
      <c r="GJ23" s="418"/>
      <c r="GK23" s="418"/>
      <c r="GL23" s="418"/>
      <c r="GM23" s="418"/>
      <c r="GN23" s="418"/>
      <c r="GO23" s="418"/>
      <c r="GP23" s="418"/>
      <c r="GQ23" s="418"/>
      <c r="GR23" s="418"/>
      <c r="GS23" s="418"/>
      <c r="GT23" s="418"/>
      <c r="GU23" s="418"/>
      <c r="GV23" s="418"/>
      <c r="GW23" s="418"/>
      <c r="GX23" s="418"/>
      <c r="GY23" s="418"/>
      <c r="GZ23" s="418"/>
      <c r="HA23" s="418"/>
      <c r="HB23" s="418"/>
      <c r="HC23" s="418"/>
      <c r="HD23" s="418"/>
      <c r="HE23" s="418"/>
      <c r="HF23" s="418"/>
      <c r="HG23" s="418"/>
      <c r="HH23" s="418"/>
      <c r="HI23" s="418"/>
      <c r="HJ23" s="418"/>
      <c r="HK23" s="418"/>
      <c r="HL23" s="418"/>
      <c r="HM23" s="418"/>
      <c r="HN23" s="418"/>
      <c r="HO23" s="418"/>
      <c r="HP23" s="418"/>
      <c r="HQ23" s="418"/>
      <c r="HR23" s="418"/>
      <c r="HS23" s="418"/>
      <c r="HT23" s="418"/>
      <c r="HU23" s="418"/>
      <c r="HV23" s="418"/>
      <c r="HW23" s="418"/>
      <c r="HX23" s="418"/>
      <c r="HY23" s="418"/>
      <c r="HZ23" s="418"/>
      <c r="IA23" s="418"/>
      <c r="IB23" s="418"/>
      <c r="IC23" s="418"/>
      <c r="ID23" s="418"/>
      <c r="IE23" s="418"/>
      <c r="IF23" s="418"/>
      <c r="IG23" s="418"/>
      <c r="IH23" s="418"/>
      <c r="II23" s="418"/>
      <c r="IJ23" s="418"/>
      <c r="IK23" s="418"/>
      <c r="IL23" s="418"/>
      <c r="IM23" s="418"/>
      <c r="IN23" s="418"/>
      <c r="IO23" s="418"/>
      <c r="IP23" s="418"/>
      <c r="IQ23" s="418"/>
      <c r="IR23" s="418"/>
      <c r="IS23" s="418"/>
    </row>
    <row r="24" s="415" customFormat="1" ht="24" customHeight="1" spans="1:253">
      <c r="A24" s="427" t="s">
        <v>1148</v>
      </c>
      <c r="B24" s="426"/>
      <c r="C24" s="401">
        <v>0</v>
      </c>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418"/>
      <c r="AY24" s="418"/>
      <c r="AZ24" s="418"/>
      <c r="BA24" s="418"/>
      <c r="BB24" s="418"/>
      <c r="BC24" s="418"/>
      <c r="BD24" s="418"/>
      <c r="BE24" s="418"/>
      <c r="BF24" s="418"/>
      <c r="BG24" s="418"/>
      <c r="BH24" s="418"/>
      <c r="BI24" s="418"/>
      <c r="BJ24" s="418"/>
      <c r="BK24" s="418"/>
      <c r="BL24" s="418"/>
      <c r="BM24" s="418"/>
      <c r="BN24" s="418"/>
      <c r="BO24" s="418"/>
      <c r="BP24" s="418"/>
      <c r="BQ24" s="418"/>
      <c r="BR24" s="418"/>
      <c r="BS24" s="418"/>
      <c r="BT24" s="418"/>
      <c r="BU24" s="418"/>
      <c r="BV24" s="418"/>
      <c r="BW24" s="418"/>
      <c r="BX24" s="418"/>
      <c r="BY24" s="418"/>
      <c r="BZ24" s="418"/>
      <c r="CA24" s="418"/>
      <c r="CB24" s="418"/>
      <c r="CC24" s="418"/>
      <c r="CD24" s="418"/>
      <c r="CE24" s="418"/>
      <c r="CF24" s="418"/>
      <c r="CG24" s="418"/>
      <c r="CH24" s="418"/>
      <c r="CI24" s="418"/>
      <c r="CJ24" s="418"/>
      <c r="CK24" s="418"/>
      <c r="CL24" s="418"/>
      <c r="CM24" s="418"/>
      <c r="CN24" s="418"/>
      <c r="CO24" s="418"/>
      <c r="CP24" s="418"/>
      <c r="CQ24" s="418"/>
      <c r="CR24" s="418"/>
      <c r="CS24" s="418"/>
      <c r="CT24" s="418"/>
      <c r="CU24" s="418"/>
      <c r="CV24" s="418"/>
      <c r="CW24" s="418"/>
      <c r="CX24" s="418"/>
      <c r="CY24" s="418"/>
      <c r="CZ24" s="418"/>
      <c r="DA24" s="418"/>
      <c r="DB24" s="418"/>
      <c r="DC24" s="418"/>
      <c r="DD24" s="418"/>
      <c r="DE24" s="418"/>
      <c r="DF24" s="418"/>
      <c r="DG24" s="418"/>
      <c r="DH24" s="418"/>
      <c r="DI24" s="418"/>
      <c r="DJ24" s="418"/>
      <c r="DK24" s="418"/>
      <c r="DL24" s="418"/>
      <c r="DM24" s="418"/>
      <c r="DN24" s="418"/>
      <c r="DO24" s="418"/>
      <c r="DP24" s="418"/>
      <c r="DQ24" s="418"/>
      <c r="DR24" s="418"/>
      <c r="DS24" s="418"/>
      <c r="DT24" s="418"/>
      <c r="DU24" s="418"/>
      <c r="DV24" s="418"/>
      <c r="DW24" s="418"/>
      <c r="DX24" s="418"/>
      <c r="DY24" s="418"/>
      <c r="DZ24" s="418"/>
      <c r="EA24" s="418"/>
      <c r="EB24" s="418"/>
      <c r="EC24" s="418"/>
      <c r="ED24" s="418"/>
      <c r="EE24" s="418"/>
      <c r="EF24" s="418"/>
      <c r="EG24" s="418"/>
      <c r="EH24" s="418"/>
      <c r="EI24" s="418"/>
      <c r="EJ24" s="418"/>
      <c r="EK24" s="418"/>
      <c r="EL24" s="418"/>
      <c r="EM24" s="418"/>
      <c r="EN24" s="418"/>
      <c r="EO24" s="418"/>
      <c r="EP24" s="418"/>
      <c r="EQ24" s="418"/>
      <c r="ER24" s="418"/>
      <c r="ES24" s="418"/>
      <c r="ET24" s="418"/>
      <c r="EU24" s="418"/>
      <c r="EV24" s="418"/>
      <c r="EW24" s="418"/>
      <c r="EX24" s="418"/>
      <c r="EY24" s="418"/>
      <c r="EZ24" s="418"/>
      <c r="FA24" s="418"/>
      <c r="FB24" s="418"/>
      <c r="FC24" s="418"/>
      <c r="FD24" s="418"/>
      <c r="FE24" s="418"/>
      <c r="FF24" s="418"/>
      <c r="FG24" s="418"/>
      <c r="FH24" s="418"/>
      <c r="FI24" s="418"/>
      <c r="FJ24" s="418"/>
      <c r="FK24" s="418"/>
      <c r="FL24" s="418"/>
      <c r="FM24" s="418"/>
      <c r="FN24" s="418"/>
      <c r="FO24" s="418"/>
      <c r="FP24" s="418"/>
      <c r="FQ24" s="418"/>
      <c r="FR24" s="418"/>
      <c r="FS24" s="418"/>
      <c r="FT24" s="418"/>
      <c r="FU24" s="418"/>
      <c r="FV24" s="418"/>
      <c r="FW24" s="418"/>
      <c r="FX24" s="418"/>
      <c r="FY24" s="418"/>
      <c r="FZ24" s="418"/>
      <c r="GA24" s="418"/>
      <c r="GB24" s="418"/>
      <c r="GC24" s="418"/>
      <c r="GD24" s="418"/>
      <c r="GE24" s="418"/>
      <c r="GF24" s="418"/>
      <c r="GG24" s="418"/>
      <c r="GH24" s="418"/>
      <c r="GI24" s="418"/>
      <c r="GJ24" s="418"/>
      <c r="GK24" s="418"/>
      <c r="GL24" s="418"/>
      <c r="GM24" s="418"/>
      <c r="GN24" s="418"/>
      <c r="GO24" s="418"/>
      <c r="GP24" s="418"/>
      <c r="GQ24" s="418"/>
      <c r="GR24" s="418"/>
      <c r="GS24" s="418"/>
      <c r="GT24" s="418"/>
      <c r="GU24" s="418"/>
      <c r="GV24" s="418"/>
      <c r="GW24" s="418"/>
      <c r="GX24" s="418"/>
      <c r="GY24" s="418"/>
      <c r="GZ24" s="418"/>
      <c r="HA24" s="418"/>
      <c r="HB24" s="418"/>
      <c r="HC24" s="418"/>
      <c r="HD24" s="418"/>
      <c r="HE24" s="418"/>
      <c r="HF24" s="418"/>
      <c r="HG24" s="418"/>
      <c r="HH24" s="418"/>
      <c r="HI24" s="418"/>
      <c r="HJ24" s="418"/>
      <c r="HK24" s="418"/>
      <c r="HL24" s="418"/>
      <c r="HM24" s="418"/>
      <c r="HN24" s="418"/>
      <c r="HO24" s="418"/>
      <c r="HP24" s="418"/>
      <c r="HQ24" s="418"/>
      <c r="HR24" s="418"/>
      <c r="HS24" s="418"/>
      <c r="HT24" s="418"/>
      <c r="HU24" s="418"/>
      <c r="HV24" s="418"/>
      <c r="HW24" s="418"/>
      <c r="HX24" s="418"/>
      <c r="HY24" s="418"/>
      <c r="HZ24" s="418"/>
      <c r="IA24" s="418"/>
      <c r="IB24" s="418"/>
      <c r="IC24" s="418"/>
      <c r="ID24" s="418"/>
      <c r="IE24" s="418"/>
      <c r="IF24" s="418"/>
      <c r="IG24" s="418"/>
      <c r="IH24" s="418"/>
      <c r="II24" s="418"/>
      <c r="IJ24" s="418"/>
      <c r="IK24" s="418"/>
      <c r="IL24" s="418"/>
      <c r="IM24" s="418"/>
      <c r="IN24" s="418"/>
      <c r="IO24" s="418"/>
      <c r="IP24" s="418"/>
      <c r="IQ24" s="418"/>
      <c r="IR24" s="418"/>
      <c r="IS24" s="418"/>
    </row>
    <row r="25" s="415" customFormat="1" ht="24" customHeight="1" spans="1:253">
      <c r="A25" s="427" t="s">
        <v>1149</v>
      </c>
      <c r="B25" s="431">
        <v>6614</v>
      </c>
      <c r="C25" s="401">
        <v>6801</v>
      </c>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8"/>
      <c r="AV25" s="418"/>
      <c r="AW25" s="418"/>
      <c r="AX25" s="418"/>
      <c r="AY25" s="418"/>
      <c r="AZ25" s="418"/>
      <c r="BA25" s="418"/>
      <c r="BB25" s="418"/>
      <c r="BC25" s="418"/>
      <c r="BD25" s="418"/>
      <c r="BE25" s="418"/>
      <c r="BF25" s="418"/>
      <c r="BG25" s="418"/>
      <c r="BH25" s="418"/>
      <c r="BI25" s="418"/>
      <c r="BJ25" s="418"/>
      <c r="BK25" s="418"/>
      <c r="BL25" s="418"/>
      <c r="BM25" s="418"/>
      <c r="BN25" s="418"/>
      <c r="BO25" s="418"/>
      <c r="BP25" s="418"/>
      <c r="BQ25" s="418"/>
      <c r="BR25" s="418"/>
      <c r="BS25" s="418"/>
      <c r="BT25" s="418"/>
      <c r="BU25" s="418"/>
      <c r="BV25" s="418"/>
      <c r="BW25" s="418"/>
      <c r="BX25" s="418"/>
      <c r="BY25" s="418"/>
      <c r="BZ25" s="418"/>
      <c r="CA25" s="418"/>
      <c r="CB25" s="418"/>
      <c r="CC25" s="418"/>
      <c r="CD25" s="418"/>
      <c r="CE25" s="418"/>
      <c r="CF25" s="418"/>
      <c r="CG25" s="418"/>
      <c r="CH25" s="418"/>
      <c r="CI25" s="418"/>
      <c r="CJ25" s="418"/>
      <c r="CK25" s="418"/>
      <c r="CL25" s="418"/>
      <c r="CM25" s="418"/>
      <c r="CN25" s="418"/>
      <c r="CO25" s="418"/>
      <c r="CP25" s="418"/>
      <c r="CQ25" s="418"/>
      <c r="CR25" s="418"/>
      <c r="CS25" s="418"/>
      <c r="CT25" s="418"/>
      <c r="CU25" s="418"/>
      <c r="CV25" s="418"/>
      <c r="CW25" s="418"/>
      <c r="CX25" s="418"/>
      <c r="CY25" s="418"/>
      <c r="CZ25" s="418"/>
      <c r="DA25" s="418"/>
      <c r="DB25" s="418"/>
      <c r="DC25" s="418"/>
      <c r="DD25" s="418"/>
      <c r="DE25" s="418"/>
      <c r="DF25" s="418"/>
      <c r="DG25" s="418"/>
      <c r="DH25" s="418"/>
      <c r="DI25" s="418"/>
      <c r="DJ25" s="418"/>
      <c r="DK25" s="418"/>
      <c r="DL25" s="418"/>
      <c r="DM25" s="418"/>
      <c r="DN25" s="418"/>
      <c r="DO25" s="418"/>
      <c r="DP25" s="418"/>
      <c r="DQ25" s="418"/>
      <c r="DR25" s="418"/>
      <c r="DS25" s="418"/>
      <c r="DT25" s="418"/>
      <c r="DU25" s="418"/>
      <c r="DV25" s="418"/>
      <c r="DW25" s="418"/>
      <c r="DX25" s="418"/>
      <c r="DY25" s="418"/>
      <c r="DZ25" s="418"/>
      <c r="EA25" s="418"/>
      <c r="EB25" s="418"/>
      <c r="EC25" s="418"/>
      <c r="ED25" s="418"/>
      <c r="EE25" s="418"/>
      <c r="EF25" s="418"/>
      <c r="EG25" s="418"/>
      <c r="EH25" s="418"/>
      <c r="EI25" s="418"/>
      <c r="EJ25" s="418"/>
      <c r="EK25" s="418"/>
      <c r="EL25" s="418"/>
      <c r="EM25" s="418"/>
      <c r="EN25" s="418"/>
      <c r="EO25" s="418"/>
      <c r="EP25" s="418"/>
      <c r="EQ25" s="418"/>
      <c r="ER25" s="418"/>
      <c r="ES25" s="418"/>
      <c r="ET25" s="418"/>
      <c r="EU25" s="418"/>
      <c r="EV25" s="418"/>
      <c r="EW25" s="418"/>
      <c r="EX25" s="418"/>
      <c r="EY25" s="418"/>
      <c r="EZ25" s="418"/>
      <c r="FA25" s="418"/>
      <c r="FB25" s="418"/>
      <c r="FC25" s="418"/>
      <c r="FD25" s="418"/>
      <c r="FE25" s="418"/>
      <c r="FF25" s="418"/>
      <c r="FG25" s="418"/>
      <c r="FH25" s="418"/>
      <c r="FI25" s="418"/>
      <c r="FJ25" s="418"/>
      <c r="FK25" s="418"/>
      <c r="FL25" s="418"/>
      <c r="FM25" s="418"/>
      <c r="FN25" s="418"/>
      <c r="FO25" s="418"/>
      <c r="FP25" s="418"/>
      <c r="FQ25" s="418"/>
      <c r="FR25" s="418"/>
      <c r="FS25" s="418"/>
      <c r="FT25" s="418"/>
      <c r="FU25" s="418"/>
      <c r="FV25" s="418"/>
      <c r="FW25" s="418"/>
      <c r="FX25" s="418"/>
      <c r="FY25" s="418"/>
      <c r="FZ25" s="418"/>
      <c r="GA25" s="418"/>
      <c r="GB25" s="418"/>
      <c r="GC25" s="418"/>
      <c r="GD25" s="418"/>
      <c r="GE25" s="418"/>
      <c r="GF25" s="418"/>
      <c r="GG25" s="418"/>
      <c r="GH25" s="418"/>
      <c r="GI25" s="418"/>
      <c r="GJ25" s="418"/>
      <c r="GK25" s="418"/>
      <c r="GL25" s="418"/>
      <c r="GM25" s="418"/>
      <c r="GN25" s="418"/>
      <c r="GO25" s="418"/>
      <c r="GP25" s="418"/>
      <c r="GQ25" s="418"/>
      <c r="GR25" s="418"/>
      <c r="GS25" s="418"/>
      <c r="GT25" s="418"/>
      <c r="GU25" s="418"/>
      <c r="GV25" s="418"/>
      <c r="GW25" s="418"/>
      <c r="GX25" s="418"/>
      <c r="GY25" s="418"/>
      <c r="GZ25" s="418"/>
      <c r="HA25" s="418"/>
      <c r="HB25" s="418"/>
      <c r="HC25" s="418"/>
      <c r="HD25" s="418"/>
      <c r="HE25" s="418"/>
      <c r="HF25" s="418"/>
      <c r="HG25" s="418"/>
      <c r="HH25" s="418"/>
      <c r="HI25" s="418"/>
      <c r="HJ25" s="418"/>
      <c r="HK25" s="418"/>
      <c r="HL25" s="418"/>
      <c r="HM25" s="418"/>
      <c r="HN25" s="418"/>
      <c r="HO25" s="418"/>
      <c r="HP25" s="418"/>
      <c r="HQ25" s="418"/>
      <c r="HR25" s="418"/>
      <c r="HS25" s="418"/>
      <c r="HT25" s="418"/>
      <c r="HU25" s="418"/>
      <c r="HV25" s="418"/>
      <c r="HW25" s="418"/>
      <c r="HX25" s="418"/>
      <c r="HY25" s="418"/>
      <c r="HZ25" s="418"/>
      <c r="IA25" s="418"/>
      <c r="IB25" s="418"/>
      <c r="IC25" s="418"/>
      <c r="ID25" s="418"/>
      <c r="IE25" s="418"/>
      <c r="IF25" s="418"/>
      <c r="IG25" s="418"/>
      <c r="IH25" s="418"/>
      <c r="II25" s="418"/>
      <c r="IJ25" s="418"/>
      <c r="IK25" s="418"/>
      <c r="IL25" s="418"/>
      <c r="IM25" s="418"/>
      <c r="IN25" s="418"/>
      <c r="IO25" s="418"/>
      <c r="IP25" s="418"/>
      <c r="IQ25" s="418"/>
      <c r="IR25" s="418"/>
      <c r="IS25" s="418"/>
    </row>
    <row r="26" s="415" customFormat="1" ht="24" customHeight="1" spans="1:253">
      <c r="A26" s="427" t="s">
        <v>1150</v>
      </c>
      <c r="B26" s="431">
        <v>6745</v>
      </c>
      <c r="C26" s="401">
        <v>6954</v>
      </c>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418"/>
      <c r="AU26" s="418"/>
      <c r="AV26" s="418"/>
      <c r="AW26" s="418"/>
      <c r="AX26" s="418"/>
      <c r="AY26" s="418"/>
      <c r="AZ26" s="418"/>
      <c r="BA26" s="418"/>
      <c r="BB26" s="418"/>
      <c r="BC26" s="418"/>
      <c r="BD26" s="418"/>
      <c r="BE26" s="418"/>
      <c r="BF26" s="418"/>
      <c r="BG26" s="418"/>
      <c r="BH26" s="418"/>
      <c r="BI26" s="418"/>
      <c r="BJ26" s="418"/>
      <c r="BK26" s="418"/>
      <c r="BL26" s="418"/>
      <c r="BM26" s="418"/>
      <c r="BN26" s="418"/>
      <c r="BO26" s="418"/>
      <c r="BP26" s="418"/>
      <c r="BQ26" s="418"/>
      <c r="BR26" s="418"/>
      <c r="BS26" s="418"/>
      <c r="BT26" s="418"/>
      <c r="BU26" s="418"/>
      <c r="BV26" s="418"/>
      <c r="BW26" s="418"/>
      <c r="BX26" s="418"/>
      <c r="BY26" s="418"/>
      <c r="BZ26" s="418"/>
      <c r="CA26" s="418"/>
      <c r="CB26" s="418"/>
      <c r="CC26" s="418"/>
      <c r="CD26" s="418"/>
      <c r="CE26" s="418"/>
      <c r="CF26" s="418"/>
      <c r="CG26" s="418"/>
      <c r="CH26" s="418"/>
      <c r="CI26" s="418"/>
      <c r="CJ26" s="418"/>
      <c r="CK26" s="418"/>
      <c r="CL26" s="418"/>
      <c r="CM26" s="418"/>
      <c r="CN26" s="418"/>
      <c r="CO26" s="418"/>
      <c r="CP26" s="418"/>
      <c r="CQ26" s="418"/>
      <c r="CR26" s="418"/>
      <c r="CS26" s="418"/>
      <c r="CT26" s="418"/>
      <c r="CU26" s="418"/>
      <c r="CV26" s="418"/>
      <c r="CW26" s="418"/>
      <c r="CX26" s="418"/>
      <c r="CY26" s="418"/>
      <c r="CZ26" s="418"/>
      <c r="DA26" s="418"/>
      <c r="DB26" s="418"/>
      <c r="DC26" s="418"/>
      <c r="DD26" s="418"/>
      <c r="DE26" s="418"/>
      <c r="DF26" s="418"/>
      <c r="DG26" s="418"/>
      <c r="DH26" s="418"/>
      <c r="DI26" s="418"/>
      <c r="DJ26" s="418"/>
      <c r="DK26" s="418"/>
      <c r="DL26" s="418"/>
      <c r="DM26" s="418"/>
      <c r="DN26" s="418"/>
      <c r="DO26" s="418"/>
      <c r="DP26" s="418"/>
      <c r="DQ26" s="418"/>
      <c r="DR26" s="418"/>
      <c r="DS26" s="418"/>
      <c r="DT26" s="418"/>
      <c r="DU26" s="418"/>
      <c r="DV26" s="418"/>
      <c r="DW26" s="418"/>
      <c r="DX26" s="418"/>
      <c r="DY26" s="418"/>
      <c r="DZ26" s="418"/>
      <c r="EA26" s="418"/>
      <c r="EB26" s="418"/>
      <c r="EC26" s="418"/>
      <c r="ED26" s="418"/>
      <c r="EE26" s="418"/>
      <c r="EF26" s="418"/>
      <c r="EG26" s="418"/>
      <c r="EH26" s="418"/>
      <c r="EI26" s="418"/>
      <c r="EJ26" s="418"/>
      <c r="EK26" s="418"/>
      <c r="EL26" s="418"/>
      <c r="EM26" s="418"/>
      <c r="EN26" s="418"/>
      <c r="EO26" s="418"/>
      <c r="EP26" s="418"/>
      <c r="EQ26" s="418"/>
      <c r="ER26" s="418"/>
      <c r="ES26" s="418"/>
      <c r="ET26" s="418"/>
      <c r="EU26" s="418"/>
      <c r="EV26" s="418"/>
      <c r="EW26" s="418"/>
      <c r="EX26" s="418"/>
      <c r="EY26" s="418"/>
      <c r="EZ26" s="418"/>
      <c r="FA26" s="418"/>
      <c r="FB26" s="418"/>
      <c r="FC26" s="418"/>
      <c r="FD26" s="418"/>
      <c r="FE26" s="418"/>
      <c r="FF26" s="418"/>
      <c r="FG26" s="418"/>
      <c r="FH26" s="418"/>
      <c r="FI26" s="418"/>
      <c r="FJ26" s="418"/>
      <c r="FK26" s="418"/>
      <c r="FL26" s="418"/>
      <c r="FM26" s="418"/>
      <c r="FN26" s="418"/>
      <c r="FO26" s="418"/>
      <c r="FP26" s="418"/>
      <c r="FQ26" s="418"/>
      <c r="FR26" s="418"/>
      <c r="FS26" s="418"/>
      <c r="FT26" s="418"/>
      <c r="FU26" s="418"/>
      <c r="FV26" s="418"/>
      <c r="FW26" s="418"/>
      <c r="FX26" s="418"/>
      <c r="FY26" s="418"/>
      <c r="FZ26" s="418"/>
      <c r="GA26" s="418"/>
      <c r="GB26" s="418"/>
      <c r="GC26" s="418"/>
      <c r="GD26" s="418"/>
      <c r="GE26" s="418"/>
      <c r="GF26" s="418"/>
      <c r="GG26" s="418"/>
      <c r="GH26" s="418"/>
      <c r="GI26" s="418"/>
      <c r="GJ26" s="418"/>
      <c r="GK26" s="418"/>
      <c r="GL26" s="418"/>
      <c r="GM26" s="418"/>
      <c r="GN26" s="418"/>
      <c r="GO26" s="418"/>
      <c r="GP26" s="418"/>
      <c r="GQ26" s="418"/>
      <c r="GR26" s="418"/>
      <c r="GS26" s="418"/>
      <c r="GT26" s="418"/>
      <c r="GU26" s="418"/>
      <c r="GV26" s="418"/>
      <c r="GW26" s="418"/>
      <c r="GX26" s="418"/>
      <c r="GY26" s="418"/>
      <c r="GZ26" s="418"/>
      <c r="HA26" s="418"/>
      <c r="HB26" s="418"/>
      <c r="HC26" s="418"/>
      <c r="HD26" s="418"/>
      <c r="HE26" s="418"/>
      <c r="HF26" s="418"/>
      <c r="HG26" s="418"/>
      <c r="HH26" s="418"/>
      <c r="HI26" s="418"/>
      <c r="HJ26" s="418"/>
      <c r="HK26" s="418"/>
      <c r="HL26" s="418"/>
      <c r="HM26" s="418"/>
      <c r="HN26" s="418"/>
      <c r="HO26" s="418"/>
      <c r="HP26" s="418"/>
      <c r="HQ26" s="418"/>
      <c r="HR26" s="418"/>
      <c r="HS26" s="418"/>
      <c r="HT26" s="418"/>
      <c r="HU26" s="418"/>
      <c r="HV26" s="418"/>
      <c r="HW26" s="418"/>
      <c r="HX26" s="418"/>
      <c r="HY26" s="418"/>
      <c r="HZ26" s="418"/>
      <c r="IA26" s="418"/>
      <c r="IB26" s="418"/>
      <c r="IC26" s="418"/>
      <c r="ID26" s="418"/>
      <c r="IE26" s="418"/>
      <c r="IF26" s="418"/>
      <c r="IG26" s="418"/>
      <c r="IH26" s="418"/>
      <c r="II26" s="418"/>
      <c r="IJ26" s="418"/>
      <c r="IK26" s="418"/>
      <c r="IL26" s="418"/>
      <c r="IM26" s="418"/>
      <c r="IN26" s="418"/>
      <c r="IO26" s="418"/>
      <c r="IP26" s="418"/>
      <c r="IQ26" s="418"/>
      <c r="IR26" s="418"/>
      <c r="IS26" s="418"/>
    </row>
    <row r="27" s="415" customFormat="1" ht="24" customHeight="1" spans="1:253">
      <c r="A27" s="427" t="s">
        <v>1151</v>
      </c>
      <c r="B27" s="431">
        <v>1500</v>
      </c>
      <c r="C27" s="401">
        <v>1842</v>
      </c>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8"/>
      <c r="AX27" s="418"/>
      <c r="AY27" s="418"/>
      <c r="AZ27" s="418"/>
      <c r="BA27" s="418"/>
      <c r="BB27" s="418"/>
      <c r="BC27" s="418"/>
      <c r="BD27" s="418"/>
      <c r="BE27" s="418"/>
      <c r="BF27" s="418"/>
      <c r="BG27" s="418"/>
      <c r="BH27" s="418"/>
      <c r="BI27" s="418"/>
      <c r="BJ27" s="418"/>
      <c r="BK27" s="418"/>
      <c r="BL27" s="418"/>
      <c r="BM27" s="418"/>
      <c r="BN27" s="418"/>
      <c r="BO27" s="418"/>
      <c r="BP27" s="418"/>
      <c r="BQ27" s="418"/>
      <c r="BR27" s="418"/>
      <c r="BS27" s="418"/>
      <c r="BT27" s="418"/>
      <c r="BU27" s="418"/>
      <c r="BV27" s="418"/>
      <c r="BW27" s="418"/>
      <c r="BX27" s="418"/>
      <c r="BY27" s="418"/>
      <c r="BZ27" s="418"/>
      <c r="CA27" s="418"/>
      <c r="CB27" s="418"/>
      <c r="CC27" s="418"/>
      <c r="CD27" s="418"/>
      <c r="CE27" s="418"/>
      <c r="CF27" s="418"/>
      <c r="CG27" s="418"/>
      <c r="CH27" s="418"/>
      <c r="CI27" s="418"/>
      <c r="CJ27" s="418"/>
      <c r="CK27" s="418"/>
      <c r="CL27" s="418"/>
      <c r="CM27" s="418"/>
      <c r="CN27" s="418"/>
      <c r="CO27" s="418"/>
      <c r="CP27" s="418"/>
      <c r="CQ27" s="418"/>
      <c r="CR27" s="418"/>
      <c r="CS27" s="418"/>
      <c r="CT27" s="418"/>
      <c r="CU27" s="418"/>
      <c r="CV27" s="418"/>
      <c r="CW27" s="418"/>
      <c r="CX27" s="418"/>
      <c r="CY27" s="418"/>
      <c r="CZ27" s="418"/>
      <c r="DA27" s="418"/>
      <c r="DB27" s="418"/>
      <c r="DC27" s="418"/>
      <c r="DD27" s="418"/>
      <c r="DE27" s="418"/>
      <c r="DF27" s="418"/>
      <c r="DG27" s="418"/>
      <c r="DH27" s="418"/>
      <c r="DI27" s="418"/>
      <c r="DJ27" s="418"/>
      <c r="DK27" s="418"/>
      <c r="DL27" s="418"/>
      <c r="DM27" s="418"/>
      <c r="DN27" s="418"/>
      <c r="DO27" s="418"/>
      <c r="DP27" s="418"/>
      <c r="DQ27" s="418"/>
      <c r="DR27" s="418"/>
      <c r="DS27" s="418"/>
      <c r="DT27" s="418"/>
      <c r="DU27" s="418"/>
      <c r="DV27" s="418"/>
      <c r="DW27" s="418"/>
      <c r="DX27" s="418"/>
      <c r="DY27" s="418"/>
      <c r="DZ27" s="418"/>
      <c r="EA27" s="418"/>
      <c r="EB27" s="418"/>
      <c r="EC27" s="418"/>
      <c r="ED27" s="418"/>
      <c r="EE27" s="418"/>
      <c r="EF27" s="418"/>
      <c r="EG27" s="418"/>
      <c r="EH27" s="418"/>
      <c r="EI27" s="418"/>
      <c r="EJ27" s="418"/>
      <c r="EK27" s="418"/>
      <c r="EL27" s="418"/>
      <c r="EM27" s="418"/>
      <c r="EN27" s="418"/>
      <c r="EO27" s="418"/>
      <c r="EP27" s="418"/>
      <c r="EQ27" s="418"/>
      <c r="ER27" s="418"/>
      <c r="ES27" s="418"/>
      <c r="ET27" s="418"/>
      <c r="EU27" s="418"/>
      <c r="EV27" s="418"/>
      <c r="EW27" s="418"/>
      <c r="EX27" s="418"/>
      <c r="EY27" s="418"/>
      <c r="EZ27" s="418"/>
      <c r="FA27" s="418"/>
      <c r="FB27" s="418"/>
      <c r="FC27" s="418"/>
      <c r="FD27" s="418"/>
      <c r="FE27" s="418"/>
      <c r="FF27" s="418"/>
      <c r="FG27" s="418"/>
      <c r="FH27" s="418"/>
      <c r="FI27" s="418"/>
      <c r="FJ27" s="418"/>
      <c r="FK27" s="418"/>
      <c r="FL27" s="418"/>
      <c r="FM27" s="418"/>
      <c r="FN27" s="418"/>
      <c r="FO27" s="418"/>
      <c r="FP27" s="418"/>
      <c r="FQ27" s="418"/>
      <c r="FR27" s="418"/>
      <c r="FS27" s="418"/>
      <c r="FT27" s="418"/>
      <c r="FU27" s="418"/>
      <c r="FV27" s="418"/>
      <c r="FW27" s="418"/>
      <c r="FX27" s="418"/>
      <c r="FY27" s="418"/>
      <c r="FZ27" s="418"/>
      <c r="GA27" s="418"/>
      <c r="GB27" s="418"/>
      <c r="GC27" s="418"/>
      <c r="GD27" s="418"/>
      <c r="GE27" s="418"/>
      <c r="GF27" s="418"/>
      <c r="GG27" s="418"/>
      <c r="GH27" s="418"/>
      <c r="GI27" s="418"/>
      <c r="GJ27" s="418"/>
      <c r="GK27" s="418"/>
      <c r="GL27" s="418"/>
      <c r="GM27" s="418"/>
      <c r="GN27" s="418"/>
      <c r="GO27" s="418"/>
      <c r="GP27" s="418"/>
      <c r="GQ27" s="418"/>
      <c r="GR27" s="418"/>
      <c r="GS27" s="418"/>
      <c r="GT27" s="418"/>
      <c r="GU27" s="418"/>
      <c r="GV27" s="418"/>
      <c r="GW27" s="418"/>
      <c r="GX27" s="418"/>
      <c r="GY27" s="418"/>
      <c r="GZ27" s="418"/>
      <c r="HA27" s="418"/>
      <c r="HB27" s="418"/>
      <c r="HC27" s="418"/>
      <c r="HD27" s="418"/>
      <c r="HE27" s="418"/>
      <c r="HF27" s="418"/>
      <c r="HG27" s="418"/>
      <c r="HH27" s="418"/>
      <c r="HI27" s="418"/>
      <c r="HJ27" s="418"/>
      <c r="HK27" s="418"/>
      <c r="HL27" s="418"/>
      <c r="HM27" s="418"/>
      <c r="HN27" s="418"/>
      <c r="HO27" s="418"/>
      <c r="HP27" s="418"/>
      <c r="HQ27" s="418"/>
      <c r="HR27" s="418"/>
      <c r="HS27" s="418"/>
      <c r="HT27" s="418"/>
      <c r="HU27" s="418"/>
      <c r="HV27" s="418"/>
      <c r="HW27" s="418"/>
      <c r="HX27" s="418"/>
      <c r="HY27" s="418"/>
      <c r="HZ27" s="418"/>
      <c r="IA27" s="418"/>
      <c r="IB27" s="418"/>
      <c r="IC27" s="418"/>
      <c r="ID27" s="418"/>
      <c r="IE27" s="418"/>
      <c r="IF27" s="418"/>
      <c r="IG27" s="418"/>
      <c r="IH27" s="418"/>
      <c r="II27" s="418"/>
      <c r="IJ27" s="418"/>
      <c r="IK27" s="418"/>
      <c r="IL27" s="418"/>
      <c r="IM27" s="418"/>
      <c r="IN27" s="418"/>
      <c r="IO27" s="418"/>
      <c r="IP27" s="418"/>
      <c r="IQ27" s="418"/>
      <c r="IR27" s="418"/>
      <c r="IS27" s="418"/>
    </row>
    <row r="28" s="415" customFormat="1" ht="24" customHeight="1" spans="1:253">
      <c r="A28" s="427" t="s">
        <v>1152</v>
      </c>
      <c r="B28" s="431">
        <v>25478</v>
      </c>
      <c r="C28" s="401">
        <v>26751</v>
      </c>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8"/>
      <c r="AM28" s="418"/>
      <c r="AN28" s="418"/>
      <c r="AO28" s="418"/>
      <c r="AP28" s="418"/>
      <c r="AQ28" s="418"/>
      <c r="AR28" s="418"/>
      <c r="AS28" s="418"/>
      <c r="AT28" s="418"/>
      <c r="AU28" s="418"/>
      <c r="AV28" s="418"/>
      <c r="AW28" s="418"/>
      <c r="AX28" s="418"/>
      <c r="AY28" s="418"/>
      <c r="AZ28" s="418"/>
      <c r="BA28" s="418"/>
      <c r="BB28" s="418"/>
      <c r="BC28" s="418"/>
      <c r="BD28" s="418"/>
      <c r="BE28" s="418"/>
      <c r="BF28" s="418"/>
      <c r="BG28" s="418"/>
      <c r="BH28" s="418"/>
      <c r="BI28" s="418"/>
      <c r="BJ28" s="418"/>
      <c r="BK28" s="418"/>
      <c r="BL28" s="418"/>
      <c r="BM28" s="418"/>
      <c r="BN28" s="418"/>
      <c r="BO28" s="418"/>
      <c r="BP28" s="418"/>
      <c r="BQ28" s="418"/>
      <c r="BR28" s="418"/>
      <c r="BS28" s="418"/>
      <c r="BT28" s="418"/>
      <c r="BU28" s="418"/>
      <c r="BV28" s="418"/>
      <c r="BW28" s="418"/>
      <c r="BX28" s="418"/>
      <c r="BY28" s="418"/>
      <c r="BZ28" s="418"/>
      <c r="CA28" s="418"/>
      <c r="CB28" s="418"/>
      <c r="CC28" s="418"/>
      <c r="CD28" s="418"/>
      <c r="CE28" s="418"/>
      <c r="CF28" s="418"/>
      <c r="CG28" s="418"/>
      <c r="CH28" s="418"/>
      <c r="CI28" s="418"/>
      <c r="CJ28" s="418"/>
      <c r="CK28" s="418"/>
      <c r="CL28" s="418"/>
      <c r="CM28" s="418"/>
      <c r="CN28" s="418"/>
      <c r="CO28" s="418"/>
      <c r="CP28" s="418"/>
      <c r="CQ28" s="418"/>
      <c r="CR28" s="418"/>
      <c r="CS28" s="418"/>
      <c r="CT28" s="418"/>
      <c r="CU28" s="418"/>
      <c r="CV28" s="418"/>
      <c r="CW28" s="418"/>
      <c r="CX28" s="418"/>
      <c r="CY28" s="418"/>
      <c r="CZ28" s="418"/>
      <c r="DA28" s="418"/>
      <c r="DB28" s="418"/>
      <c r="DC28" s="418"/>
      <c r="DD28" s="418"/>
      <c r="DE28" s="418"/>
      <c r="DF28" s="418"/>
      <c r="DG28" s="418"/>
      <c r="DH28" s="418"/>
      <c r="DI28" s="418"/>
      <c r="DJ28" s="418"/>
      <c r="DK28" s="418"/>
      <c r="DL28" s="418"/>
      <c r="DM28" s="418"/>
      <c r="DN28" s="418"/>
      <c r="DO28" s="418"/>
      <c r="DP28" s="418"/>
      <c r="DQ28" s="418"/>
      <c r="DR28" s="418"/>
      <c r="DS28" s="418"/>
      <c r="DT28" s="418"/>
      <c r="DU28" s="418"/>
      <c r="DV28" s="418"/>
      <c r="DW28" s="418"/>
      <c r="DX28" s="418"/>
      <c r="DY28" s="418"/>
      <c r="DZ28" s="418"/>
      <c r="EA28" s="418"/>
      <c r="EB28" s="418"/>
      <c r="EC28" s="418"/>
      <c r="ED28" s="418"/>
      <c r="EE28" s="418"/>
      <c r="EF28" s="418"/>
      <c r="EG28" s="418"/>
      <c r="EH28" s="418"/>
      <c r="EI28" s="418"/>
      <c r="EJ28" s="418"/>
      <c r="EK28" s="418"/>
      <c r="EL28" s="418"/>
      <c r="EM28" s="418"/>
      <c r="EN28" s="418"/>
      <c r="EO28" s="418"/>
      <c r="EP28" s="418"/>
      <c r="EQ28" s="418"/>
      <c r="ER28" s="418"/>
      <c r="ES28" s="418"/>
      <c r="ET28" s="418"/>
      <c r="EU28" s="418"/>
      <c r="EV28" s="418"/>
      <c r="EW28" s="418"/>
      <c r="EX28" s="418"/>
      <c r="EY28" s="418"/>
      <c r="EZ28" s="418"/>
      <c r="FA28" s="418"/>
      <c r="FB28" s="418"/>
      <c r="FC28" s="418"/>
      <c r="FD28" s="418"/>
      <c r="FE28" s="418"/>
      <c r="FF28" s="418"/>
      <c r="FG28" s="418"/>
      <c r="FH28" s="418"/>
      <c r="FI28" s="418"/>
      <c r="FJ28" s="418"/>
      <c r="FK28" s="418"/>
      <c r="FL28" s="418"/>
      <c r="FM28" s="418"/>
      <c r="FN28" s="418"/>
      <c r="FO28" s="418"/>
      <c r="FP28" s="418"/>
      <c r="FQ28" s="418"/>
      <c r="FR28" s="418"/>
      <c r="FS28" s="418"/>
      <c r="FT28" s="418"/>
      <c r="FU28" s="418"/>
      <c r="FV28" s="418"/>
      <c r="FW28" s="418"/>
      <c r="FX28" s="418"/>
      <c r="FY28" s="418"/>
      <c r="FZ28" s="418"/>
      <c r="GA28" s="418"/>
      <c r="GB28" s="418"/>
      <c r="GC28" s="418"/>
      <c r="GD28" s="418"/>
      <c r="GE28" s="418"/>
      <c r="GF28" s="418"/>
      <c r="GG28" s="418"/>
      <c r="GH28" s="418"/>
      <c r="GI28" s="418"/>
      <c r="GJ28" s="418"/>
      <c r="GK28" s="418"/>
      <c r="GL28" s="418"/>
      <c r="GM28" s="418"/>
      <c r="GN28" s="418"/>
      <c r="GO28" s="418"/>
      <c r="GP28" s="418"/>
      <c r="GQ28" s="418"/>
      <c r="GR28" s="418"/>
      <c r="GS28" s="418"/>
      <c r="GT28" s="418"/>
      <c r="GU28" s="418"/>
      <c r="GV28" s="418"/>
      <c r="GW28" s="418"/>
      <c r="GX28" s="418"/>
      <c r="GY28" s="418"/>
      <c r="GZ28" s="418"/>
      <c r="HA28" s="418"/>
      <c r="HB28" s="418"/>
      <c r="HC28" s="418"/>
      <c r="HD28" s="418"/>
      <c r="HE28" s="418"/>
      <c r="HF28" s="418"/>
      <c r="HG28" s="418"/>
      <c r="HH28" s="418"/>
      <c r="HI28" s="418"/>
      <c r="HJ28" s="418"/>
      <c r="HK28" s="418"/>
      <c r="HL28" s="418"/>
      <c r="HM28" s="418"/>
      <c r="HN28" s="418"/>
      <c r="HO28" s="418"/>
      <c r="HP28" s="418"/>
      <c r="HQ28" s="418"/>
      <c r="HR28" s="418"/>
      <c r="HS28" s="418"/>
      <c r="HT28" s="418"/>
      <c r="HU28" s="418"/>
      <c r="HV28" s="418"/>
      <c r="HW28" s="418"/>
      <c r="HX28" s="418"/>
      <c r="HY28" s="418"/>
      <c r="HZ28" s="418"/>
      <c r="IA28" s="418"/>
      <c r="IB28" s="418"/>
      <c r="IC28" s="418"/>
      <c r="ID28" s="418"/>
      <c r="IE28" s="418"/>
      <c r="IF28" s="418"/>
      <c r="IG28" s="418"/>
      <c r="IH28" s="418"/>
      <c r="II28" s="418"/>
      <c r="IJ28" s="418"/>
      <c r="IK28" s="418"/>
      <c r="IL28" s="418"/>
      <c r="IM28" s="418"/>
      <c r="IN28" s="418"/>
      <c r="IO28" s="418"/>
      <c r="IP28" s="418"/>
      <c r="IQ28" s="418"/>
      <c r="IR28" s="418"/>
      <c r="IS28" s="418"/>
    </row>
    <row r="29" s="415" customFormat="1" ht="24" customHeight="1" spans="1:253">
      <c r="A29" s="425" t="s">
        <v>1153</v>
      </c>
      <c r="B29" s="431">
        <f>SUM(B30:B35)</f>
        <v>1768</v>
      </c>
      <c r="C29" s="397">
        <v>1768</v>
      </c>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418"/>
      <c r="AS29" s="418"/>
      <c r="AT29" s="418"/>
      <c r="AU29" s="418"/>
      <c r="AV29" s="418"/>
      <c r="AW29" s="418"/>
      <c r="AX29" s="418"/>
      <c r="AY29" s="418"/>
      <c r="AZ29" s="418"/>
      <c r="BA29" s="418"/>
      <c r="BB29" s="418"/>
      <c r="BC29" s="418"/>
      <c r="BD29" s="418"/>
      <c r="BE29" s="418"/>
      <c r="BF29" s="418"/>
      <c r="BG29" s="418"/>
      <c r="BH29" s="418"/>
      <c r="BI29" s="418"/>
      <c r="BJ29" s="418"/>
      <c r="BK29" s="418"/>
      <c r="BL29" s="418"/>
      <c r="BM29" s="418"/>
      <c r="BN29" s="418"/>
      <c r="BO29" s="418"/>
      <c r="BP29" s="418"/>
      <c r="BQ29" s="418"/>
      <c r="BR29" s="418"/>
      <c r="BS29" s="418"/>
      <c r="BT29" s="418"/>
      <c r="BU29" s="418"/>
      <c r="BV29" s="418"/>
      <c r="BW29" s="418"/>
      <c r="BX29" s="418"/>
      <c r="BY29" s="418"/>
      <c r="BZ29" s="418"/>
      <c r="CA29" s="418"/>
      <c r="CB29" s="418"/>
      <c r="CC29" s="418"/>
      <c r="CD29" s="418"/>
      <c r="CE29" s="418"/>
      <c r="CF29" s="418"/>
      <c r="CG29" s="418"/>
      <c r="CH29" s="418"/>
      <c r="CI29" s="418"/>
      <c r="CJ29" s="418"/>
      <c r="CK29" s="418"/>
      <c r="CL29" s="418"/>
      <c r="CM29" s="418"/>
      <c r="CN29" s="418"/>
      <c r="CO29" s="418"/>
      <c r="CP29" s="418"/>
      <c r="CQ29" s="418"/>
      <c r="CR29" s="418"/>
      <c r="CS29" s="418"/>
      <c r="CT29" s="418"/>
      <c r="CU29" s="418"/>
      <c r="CV29" s="418"/>
      <c r="CW29" s="418"/>
      <c r="CX29" s="418"/>
      <c r="CY29" s="418"/>
      <c r="CZ29" s="418"/>
      <c r="DA29" s="418"/>
      <c r="DB29" s="418"/>
      <c r="DC29" s="418"/>
      <c r="DD29" s="418"/>
      <c r="DE29" s="418"/>
      <c r="DF29" s="418"/>
      <c r="DG29" s="418"/>
      <c r="DH29" s="418"/>
      <c r="DI29" s="418"/>
      <c r="DJ29" s="418"/>
      <c r="DK29" s="418"/>
      <c r="DL29" s="418"/>
      <c r="DM29" s="418"/>
      <c r="DN29" s="418"/>
      <c r="DO29" s="418"/>
      <c r="DP29" s="418"/>
      <c r="DQ29" s="418"/>
      <c r="DR29" s="418"/>
      <c r="DS29" s="418"/>
      <c r="DT29" s="418"/>
      <c r="DU29" s="418"/>
      <c r="DV29" s="418"/>
      <c r="DW29" s="418"/>
      <c r="DX29" s="418"/>
      <c r="DY29" s="418"/>
      <c r="DZ29" s="418"/>
      <c r="EA29" s="418"/>
      <c r="EB29" s="418"/>
      <c r="EC29" s="418"/>
      <c r="ED29" s="418"/>
      <c r="EE29" s="418"/>
      <c r="EF29" s="418"/>
      <c r="EG29" s="418"/>
      <c r="EH29" s="418"/>
      <c r="EI29" s="418"/>
      <c r="EJ29" s="418"/>
      <c r="EK29" s="418"/>
      <c r="EL29" s="418"/>
      <c r="EM29" s="418"/>
      <c r="EN29" s="418"/>
      <c r="EO29" s="418"/>
      <c r="EP29" s="418"/>
      <c r="EQ29" s="418"/>
      <c r="ER29" s="418"/>
      <c r="ES29" s="418"/>
      <c r="ET29" s="418"/>
      <c r="EU29" s="418"/>
      <c r="EV29" s="418"/>
      <c r="EW29" s="418"/>
      <c r="EX29" s="418"/>
      <c r="EY29" s="418"/>
      <c r="EZ29" s="418"/>
      <c r="FA29" s="418"/>
      <c r="FB29" s="418"/>
      <c r="FC29" s="418"/>
      <c r="FD29" s="418"/>
      <c r="FE29" s="418"/>
      <c r="FF29" s="418"/>
      <c r="FG29" s="418"/>
      <c r="FH29" s="418"/>
      <c r="FI29" s="418"/>
      <c r="FJ29" s="418"/>
      <c r="FK29" s="418"/>
      <c r="FL29" s="418"/>
      <c r="FM29" s="418"/>
      <c r="FN29" s="418"/>
      <c r="FO29" s="418"/>
      <c r="FP29" s="418"/>
      <c r="FQ29" s="418"/>
      <c r="FR29" s="418"/>
      <c r="FS29" s="418"/>
      <c r="FT29" s="418"/>
      <c r="FU29" s="418"/>
      <c r="FV29" s="418"/>
      <c r="FW29" s="418"/>
      <c r="FX29" s="418"/>
      <c r="FY29" s="418"/>
      <c r="FZ29" s="418"/>
      <c r="GA29" s="418"/>
      <c r="GB29" s="418"/>
      <c r="GC29" s="418"/>
      <c r="GD29" s="418"/>
      <c r="GE29" s="418"/>
      <c r="GF29" s="418"/>
      <c r="GG29" s="418"/>
      <c r="GH29" s="418"/>
      <c r="GI29" s="418"/>
      <c r="GJ29" s="418"/>
      <c r="GK29" s="418"/>
      <c r="GL29" s="418"/>
      <c r="GM29" s="418"/>
      <c r="GN29" s="418"/>
      <c r="GO29" s="418"/>
      <c r="GP29" s="418"/>
      <c r="GQ29" s="418"/>
      <c r="GR29" s="418"/>
      <c r="GS29" s="418"/>
      <c r="GT29" s="418"/>
      <c r="GU29" s="418"/>
      <c r="GV29" s="418"/>
      <c r="GW29" s="418"/>
      <c r="GX29" s="418"/>
      <c r="GY29" s="418"/>
      <c r="GZ29" s="418"/>
      <c r="HA29" s="418"/>
      <c r="HB29" s="418"/>
      <c r="HC29" s="418"/>
      <c r="HD29" s="418"/>
      <c r="HE29" s="418"/>
      <c r="HF29" s="418"/>
      <c r="HG29" s="418"/>
      <c r="HH29" s="418"/>
      <c r="HI29" s="418"/>
      <c r="HJ29" s="418"/>
      <c r="HK29" s="418"/>
      <c r="HL29" s="418"/>
      <c r="HM29" s="418"/>
      <c r="HN29" s="418"/>
      <c r="HO29" s="418"/>
      <c r="HP29" s="418"/>
      <c r="HQ29" s="418"/>
      <c r="HR29" s="418"/>
      <c r="HS29" s="418"/>
      <c r="HT29" s="418"/>
      <c r="HU29" s="418"/>
      <c r="HV29" s="418"/>
      <c r="HW29" s="418"/>
      <c r="HX29" s="418"/>
      <c r="HY29" s="418"/>
      <c r="HZ29" s="418"/>
      <c r="IA29" s="418"/>
      <c r="IB29" s="418"/>
      <c r="IC29" s="418"/>
      <c r="ID29" s="418"/>
      <c r="IE29" s="418"/>
      <c r="IF29" s="418"/>
      <c r="IG29" s="418"/>
      <c r="IH29" s="418"/>
      <c r="II29" s="418"/>
      <c r="IJ29" s="418"/>
      <c r="IK29" s="418"/>
      <c r="IL29" s="418"/>
      <c r="IM29" s="418"/>
      <c r="IN29" s="418"/>
      <c r="IO29" s="418"/>
      <c r="IP29" s="418"/>
      <c r="IQ29" s="418"/>
      <c r="IR29" s="418"/>
      <c r="IS29" s="418"/>
    </row>
    <row r="30" s="415" customFormat="1" ht="24" customHeight="1" spans="1:253">
      <c r="A30" s="427" t="s">
        <v>1146</v>
      </c>
      <c r="B30" s="431"/>
      <c r="C30" s="401">
        <v>0</v>
      </c>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18"/>
      <c r="AY30" s="418"/>
      <c r="AZ30" s="418"/>
      <c r="BA30" s="418"/>
      <c r="BB30" s="418"/>
      <c r="BC30" s="418"/>
      <c r="BD30" s="418"/>
      <c r="BE30" s="418"/>
      <c r="BF30" s="418"/>
      <c r="BG30" s="418"/>
      <c r="BH30" s="418"/>
      <c r="BI30" s="418"/>
      <c r="BJ30" s="418"/>
      <c r="BK30" s="418"/>
      <c r="BL30" s="418"/>
      <c r="BM30" s="418"/>
      <c r="BN30" s="418"/>
      <c r="BO30" s="418"/>
      <c r="BP30" s="418"/>
      <c r="BQ30" s="418"/>
      <c r="BR30" s="418"/>
      <c r="BS30" s="418"/>
      <c r="BT30" s="418"/>
      <c r="BU30" s="418"/>
      <c r="BV30" s="418"/>
      <c r="BW30" s="418"/>
      <c r="BX30" s="418"/>
      <c r="BY30" s="418"/>
      <c r="BZ30" s="418"/>
      <c r="CA30" s="418"/>
      <c r="CB30" s="418"/>
      <c r="CC30" s="418"/>
      <c r="CD30" s="418"/>
      <c r="CE30" s="418"/>
      <c r="CF30" s="418"/>
      <c r="CG30" s="418"/>
      <c r="CH30" s="418"/>
      <c r="CI30" s="418"/>
      <c r="CJ30" s="418"/>
      <c r="CK30" s="418"/>
      <c r="CL30" s="418"/>
      <c r="CM30" s="418"/>
      <c r="CN30" s="418"/>
      <c r="CO30" s="418"/>
      <c r="CP30" s="418"/>
      <c r="CQ30" s="418"/>
      <c r="CR30" s="418"/>
      <c r="CS30" s="418"/>
      <c r="CT30" s="418"/>
      <c r="CU30" s="418"/>
      <c r="CV30" s="418"/>
      <c r="CW30" s="418"/>
      <c r="CX30" s="418"/>
      <c r="CY30" s="418"/>
      <c r="CZ30" s="418"/>
      <c r="DA30" s="418"/>
      <c r="DB30" s="418"/>
      <c r="DC30" s="418"/>
      <c r="DD30" s="418"/>
      <c r="DE30" s="418"/>
      <c r="DF30" s="418"/>
      <c r="DG30" s="418"/>
      <c r="DH30" s="418"/>
      <c r="DI30" s="418"/>
      <c r="DJ30" s="418"/>
      <c r="DK30" s="418"/>
      <c r="DL30" s="418"/>
      <c r="DM30" s="418"/>
      <c r="DN30" s="418"/>
      <c r="DO30" s="418"/>
      <c r="DP30" s="418"/>
      <c r="DQ30" s="418"/>
      <c r="DR30" s="418"/>
      <c r="DS30" s="418"/>
      <c r="DT30" s="418"/>
      <c r="DU30" s="418"/>
      <c r="DV30" s="418"/>
      <c r="DW30" s="418"/>
      <c r="DX30" s="418"/>
      <c r="DY30" s="418"/>
      <c r="DZ30" s="418"/>
      <c r="EA30" s="418"/>
      <c r="EB30" s="418"/>
      <c r="EC30" s="418"/>
      <c r="ED30" s="418"/>
      <c r="EE30" s="418"/>
      <c r="EF30" s="418"/>
      <c r="EG30" s="418"/>
      <c r="EH30" s="418"/>
      <c r="EI30" s="418"/>
      <c r="EJ30" s="418"/>
      <c r="EK30" s="418"/>
      <c r="EL30" s="418"/>
      <c r="EM30" s="418"/>
      <c r="EN30" s="418"/>
      <c r="EO30" s="418"/>
      <c r="EP30" s="418"/>
      <c r="EQ30" s="418"/>
      <c r="ER30" s="418"/>
      <c r="ES30" s="418"/>
      <c r="ET30" s="418"/>
      <c r="EU30" s="418"/>
      <c r="EV30" s="418"/>
      <c r="EW30" s="418"/>
      <c r="EX30" s="418"/>
      <c r="EY30" s="418"/>
      <c r="EZ30" s="418"/>
      <c r="FA30" s="418"/>
      <c r="FB30" s="418"/>
      <c r="FC30" s="418"/>
      <c r="FD30" s="418"/>
      <c r="FE30" s="418"/>
      <c r="FF30" s="418"/>
      <c r="FG30" s="418"/>
      <c r="FH30" s="418"/>
      <c r="FI30" s="418"/>
      <c r="FJ30" s="418"/>
      <c r="FK30" s="418"/>
      <c r="FL30" s="418"/>
      <c r="FM30" s="418"/>
      <c r="FN30" s="418"/>
      <c r="FO30" s="418"/>
      <c r="FP30" s="418"/>
      <c r="FQ30" s="418"/>
      <c r="FR30" s="418"/>
      <c r="FS30" s="418"/>
      <c r="FT30" s="418"/>
      <c r="FU30" s="418"/>
      <c r="FV30" s="418"/>
      <c r="FW30" s="418"/>
      <c r="FX30" s="418"/>
      <c r="FY30" s="418"/>
      <c r="FZ30" s="418"/>
      <c r="GA30" s="418"/>
      <c r="GB30" s="418"/>
      <c r="GC30" s="418"/>
      <c r="GD30" s="418"/>
      <c r="GE30" s="418"/>
      <c r="GF30" s="418"/>
      <c r="GG30" s="418"/>
      <c r="GH30" s="418"/>
      <c r="GI30" s="418"/>
      <c r="GJ30" s="418"/>
      <c r="GK30" s="418"/>
      <c r="GL30" s="418"/>
      <c r="GM30" s="418"/>
      <c r="GN30" s="418"/>
      <c r="GO30" s="418"/>
      <c r="GP30" s="418"/>
      <c r="GQ30" s="418"/>
      <c r="GR30" s="418"/>
      <c r="GS30" s="418"/>
      <c r="GT30" s="418"/>
      <c r="GU30" s="418"/>
      <c r="GV30" s="418"/>
      <c r="GW30" s="418"/>
      <c r="GX30" s="418"/>
      <c r="GY30" s="418"/>
      <c r="GZ30" s="418"/>
      <c r="HA30" s="418"/>
      <c r="HB30" s="418"/>
      <c r="HC30" s="418"/>
      <c r="HD30" s="418"/>
      <c r="HE30" s="418"/>
      <c r="HF30" s="418"/>
      <c r="HG30" s="418"/>
      <c r="HH30" s="418"/>
      <c r="HI30" s="418"/>
      <c r="HJ30" s="418"/>
      <c r="HK30" s="418"/>
      <c r="HL30" s="418"/>
      <c r="HM30" s="418"/>
      <c r="HN30" s="418"/>
      <c r="HO30" s="418"/>
      <c r="HP30" s="418"/>
      <c r="HQ30" s="418"/>
      <c r="HR30" s="418"/>
      <c r="HS30" s="418"/>
      <c r="HT30" s="418"/>
      <c r="HU30" s="418"/>
      <c r="HV30" s="418"/>
      <c r="HW30" s="418"/>
      <c r="HX30" s="418"/>
      <c r="HY30" s="418"/>
      <c r="HZ30" s="418"/>
      <c r="IA30" s="418"/>
      <c r="IB30" s="418"/>
      <c r="IC30" s="418"/>
      <c r="ID30" s="418"/>
      <c r="IE30" s="418"/>
      <c r="IF30" s="418"/>
      <c r="IG30" s="418"/>
      <c r="IH30" s="418"/>
      <c r="II30" s="418"/>
      <c r="IJ30" s="418"/>
      <c r="IK30" s="418"/>
      <c r="IL30" s="418"/>
      <c r="IM30" s="418"/>
      <c r="IN30" s="418"/>
      <c r="IO30" s="418"/>
      <c r="IP30" s="418"/>
      <c r="IQ30" s="418"/>
      <c r="IR30" s="418"/>
      <c r="IS30" s="418"/>
    </row>
    <row r="31" s="415" customFormat="1" ht="24" customHeight="1" spans="1:253">
      <c r="A31" s="427" t="s">
        <v>1147</v>
      </c>
      <c r="B31" s="431">
        <v>1768</v>
      </c>
      <c r="C31" s="401">
        <v>1768</v>
      </c>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c r="BE31" s="418"/>
      <c r="BF31" s="418"/>
      <c r="BG31" s="418"/>
      <c r="BH31" s="418"/>
      <c r="BI31" s="418"/>
      <c r="BJ31" s="418"/>
      <c r="BK31" s="418"/>
      <c r="BL31" s="418"/>
      <c r="BM31" s="418"/>
      <c r="BN31" s="418"/>
      <c r="BO31" s="418"/>
      <c r="BP31" s="418"/>
      <c r="BQ31" s="418"/>
      <c r="BR31" s="418"/>
      <c r="BS31" s="418"/>
      <c r="BT31" s="418"/>
      <c r="BU31" s="418"/>
      <c r="BV31" s="418"/>
      <c r="BW31" s="418"/>
      <c r="BX31" s="418"/>
      <c r="BY31" s="418"/>
      <c r="BZ31" s="418"/>
      <c r="CA31" s="418"/>
      <c r="CB31" s="418"/>
      <c r="CC31" s="418"/>
      <c r="CD31" s="418"/>
      <c r="CE31" s="418"/>
      <c r="CF31" s="418"/>
      <c r="CG31" s="418"/>
      <c r="CH31" s="418"/>
      <c r="CI31" s="418"/>
      <c r="CJ31" s="418"/>
      <c r="CK31" s="418"/>
      <c r="CL31" s="418"/>
      <c r="CM31" s="418"/>
      <c r="CN31" s="418"/>
      <c r="CO31" s="418"/>
      <c r="CP31" s="418"/>
      <c r="CQ31" s="418"/>
      <c r="CR31" s="418"/>
      <c r="CS31" s="418"/>
      <c r="CT31" s="418"/>
      <c r="CU31" s="418"/>
      <c r="CV31" s="418"/>
      <c r="CW31" s="418"/>
      <c r="CX31" s="418"/>
      <c r="CY31" s="418"/>
      <c r="CZ31" s="418"/>
      <c r="DA31" s="418"/>
      <c r="DB31" s="418"/>
      <c r="DC31" s="418"/>
      <c r="DD31" s="418"/>
      <c r="DE31" s="418"/>
      <c r="DF31" s="418"/>
      <c r="DG31" s="418"/>
      <c r="DH31" s="418"/>
      <c r="DI31" s="418"/>
      <c r="DJ31" s="418"/>
      <c r="DK31" s="418"/>
      <c r="DL31" s="418"/>
      <c r="DM31" s="418"/>
      <c r="DN31" s="418"/>
      <c r="DO31" s="418"/>
      <c r="DP31" s="418"/>
      <c r="DQ31" s="418"/>
      <c r="DR31" s="418"/>
      <c r="DS31" s="418"/>
      <c r="DT31" s="418"/>
      <c r="DU31" s="418"/>
      <c r="DV31" s="418"/>
      <c r="DW31" s="418"/>
      <c r="DX31" s="418"/>
      <c r="DY31" s="418"/>
      <c r="DZ31" s="418"/>
      <c r="EA31" s="418"/>
      <c r="EB31" s="418"/>
      <c r="EC31" s="418"/>
      <c r="ED31" s="418"/>
      <c r="EE31" s="418"/>
      <c r="EF31" s="418"/>
      <c r="EG31" s="418"/>
      <c r="EH31" s="418"/>
      <c r="EI31" s="418"/>
      <c r="EJ31" s="418"/>
      <c r="EK31" s="418"/>
      <c r="EL31" s="418"/>
      <c r="EM31" s="418"/>
      <c r="EN31" s="418"/>
      <c r="EO31" s="418"/>
      <c r="EP31" s="418"/>
      <c r="EQ31" s="418"/>
      <c r="ER31" s="418"/>
      <c r="ES31" s="418"/>
      <c r="ET31" s="418"/>
      <c r="EU31" s="418"/>
      <c r="EV31" s="418"/>
      <c r="EW31" s="418"/>
      <c r="EX31" s="418"/>
      <c r="EY31" s="418"/>
      <c r="EZ31" s="418"/>
      <c r="FA31" s="418"/>
      <c r="FB31" s="418"/>
      <c r="FC31" s="418"/>
      <c r="FD31" s="418"/>
      <c r="FE31" s="418"/>
      <c r="FF31" s="418"/>
      <c r="FG31" s="418"/>
      <c r="FH31" s="418"/>
      <c r="FI31" s="418"/>
      <c r="FJ31" s="418"/>
      <c r="FK31" s="418"/>
      <c r="FL31" s="418"/>
      <c r="FM31" s="418"/>
      <c r="FN31" s="418"/>
      <c r="FO31" s="418"/>
      <c r="FP31" s="418"/>
      <c r="FQ31" s="418"/>
      <c r="FR31" s="418"/>
      <c r="FS31" s="418"/>
      <c r="FT31" s="418"/>
      <c r="FU31" s="418"/>
      <c r="FV31" s="418"/>
      <c r="FW31" s="418"/>
      <c r="FX31" s="418"/>
      <c r="FY31" s="418"/>
      <c r="FZ31" s="418"/>
      <c r="GA31" s="418"/>
      <c r="GB31" s="418"/>
      <c r="GC31" s="418"/>
      <c r="GD31" s="418"/>
      <c r="GE31" s="418"/>
      <c r="GF31" s="418"/>
      <c r="GG31" s="418"/>
      <c r="GH31" s="418"/>
      <c r="GI31" s="418"/>
      <c r="GJ31" s="418"/>
      <c r="GK31" s="418"/>
      <c r="GL31" s="418"/>
      <c r="GM31" s="418"/>
      <c r="GN31" s="418"/>
      <c r="GO31" s="418"/>
      <c r="GP31" s="418"/>
      <c r="GQ31" s="418"/>
      <c r="GR31" s="418"/>
      <c r="GS31" s="418"/>
      <c r="GT31" s="418"/>
      <c r="GU31" s="418"/>
      <c r="GV31" s="418"/>
      <c r="GW31" s="418"/>
      <c r="GX31" s="418"/>
      <c r="GY31" s="418"/>
      <c r="GZ31" s="418"/>
      <c r="HA31" s="418"/>
      <c r="HB31" s="418"/>
      <c r="HC31" s="418"/>
      <c r="HD31" s="418"/>
      <c r="HE31" s="418"/>
      <c r="HF31" s="418"/>
      <c r="HG31" s="418"/>
      <c r="HH31" s="418"/>
      <c r="HI31" s="418"/>
      <c r="HJ31" s="418"/>
      <c r="HK31" s="418"/>
      <c r="HL31" s="418"/>
      <c r="HM31" s="418"/>
      <c r="HN31" s="418"/>
      <c r="HO31" s="418"/>
      <c r="HP31" s="418"/>
      <c r="HQ31" s="418"/>
      <c r="HR31" s="418"/>
      <c r="HS31" s="418"/>
      <c r="HT31" s="418"/>
      <c r="HU31" s="418"/>
      <c r="HV31" s="418"/>
      <c r="HW31" s="418"/>
      <c r="HX31" s="418"/>
      <c r="HY31" s="418"/>
      <c r="HZ31" s="418"/>
      <c r="IA31" s="418"/>
      <c r="IB31" s="418"/>
      <c r="IC31" s="418"/>
      <c r="ID31" s="418"/>
      <c r="IE31" s="418"/>
      <c r="IF31" s="418"/>
      <c r="IG31" s="418"/>
      <c r="IH31" s="418"/>
      <c r="II31" s="418"/>
      <c r="IJ31" s="418"/>
      <c r="IK31" s="418"/>
      <c r="IL31" s="418"/>
      <c r="IM31" s="418"/>
      <c r="IN31" s="418"/>
      <c r="IO31" s="418"/>
      <c r="IP31" s="418"/>
      <c r="IQ31" s="418"/>
      <c r="IR31" s="418"/>
      <c r="IS31" s="418"/>
    </row>
    <row r="32" s="415" customFormat="1" ht="24" customHeight="1" spans="1:253">
      <c r="A32" s="427" t="s">
        <v>1148</v>
      </c>
      <c r="B32" s="431"/>
      <c r="C32" s="401">
        <v>0</v>
      </c>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c r="BE32" s="418"/>
      <c r="BF32" s="418"/>
      <c r="BG32" s="418"/>
      <c r="BH32" s="418"/>
      <c r="BI32" s="418"/>
      <c r="BJ32" s="418"/>
      <c r="BK32" s="418"/>
      <c r="BL32" s="418"/>
      <c r="BM32" s="418"/>
      <c r="BN32" s="418"/>
      <c r="BO32" s="418"/>
      <c r="BP32" s="418"/>
      <c r="BQ32" s="418"/>
      <c r="BR32" s="418"/>
      <c r="BS32" s="418"/>
      <c r="BT32" s="418"/>
      <c r="BU32" s="418"/>
      <c r="BV32" s="418"/>
      <c r="BW32" s="418"/>
      <c r="BX32" s="418"/>
      <c r="BY32" s="418"/>
      <c r="BZ32" s="418"/>
      <c r="CA32" s="418"/>
      <c r="CB32" s="418"/>
      <c r="CC32" s="418"/>
      <c r="CD32" s="418"/>
      <c r="CE32" s="418"/>
      <c r="CF32" s="418"/>
      <c r="CG32" s="418"/>
      <c r="CH32" s="418"/>
      <c r="CI32" s="418"/>
      <c r="CJ32" s="418"/>
      <c r="CK32" s="418"/>
      <c r="CL32" s="418"/>
      <c r="CM32" s="418"/>
      <c r="CN32" s="418"/>
      <c r="CO32" s="418"/>
      <c r="CP32" s="418"/>
      <c r="CQ32" s="418"/>
      <c r="CR32" s="418"/>
      <c r="CS32" s="418"/>
      <c r="CT32" s="418"/>
      <c r="CU32" s="418"/>
      <c r="CV32" s="418"/>
      <c r="CW32" s="418"/>
      <c r="CX32" s="418"/>
      <c r="CY32" s="418"/>
      <c r="CZ32" s="418"/>
      <c r="DA32" s="418"/>
      <c r="DB32" s="418"/>
      <c r="DC32" s="418"/>
      <c r="DD32" s="418"/>
      <c r="DE32" s="418"/>
      <c r="DF32" s="418"/>
      <c r="DG32" s="418"/>
      <c r="DH32" s="418"/>
      <c r="DI32" s="418"/>
      <c r="DJ32" s="418"/>
      <c r="DK32" s="418"/>
      <c r="DL32" s="418"/>
      <c r="DM32" s="418"/>
      <c r="DN32" s="418"/>
      <c r="DO32" s="418"/>
      <c r="DP32" s="418"/>
      <c r="DQ32" s="418"/>
      <c r="DR32" s="418"/>
      <c r="DS32" s="418"/>
      <c r="DT32" s="418"/>
      <c r="DU32" s="418"/>
      <c r="DV32" s="418"/>
      <c r="DW32" s="418"/>
      <c r="DX32" s="418"/>
      <c r="DY32" s="418"/>
      <c r="DZ32" s="418"/>
      <c r="EA32" s="418"/>
      <c r="EB32" s="418"/>
      <c r="EC32" s="418"/>
      <c r="ED32" s="418"/>
      <c r="EE32" s="418"/>
      <c r="EF32" s="418"/>
      <c r="EG32" s="418"/>
      <c r="EH32" s="418"/>
      <c r="EI32" s="418"/>
      <c r="EJ32" s="418"/>
      <c r="EK32" s="418"/>
      <c r="EL32" s="418"/>
      <c r="EM32" s="418"/>
      <c r="EN32" s="418"/>
      <c r="EO32" s="418"/>
      <c r="EP32" s="418"/>
      <c r="EQ32" s="418"/>
      <c r="ER32" s="418"/>
      <c r="ES32" s="418"/>
      <c r="ET32" s="418"/>
      <c r="EU32" s="418"/>
      <c r="EV32" s="418"/>
      <c r="EW32" s="418"/>
      <c r="EX32" s="418"/>
      <c r="EY32" s="418"/>
      <c r="EZ32" s="418"/>
      <c r="FA32" s="418"/>
      <c r="FB32" s="418"/>
      <c r="FC32" s="418"/>
      <c r="FD32" s="418"/>
      <c r="FE32" s="418"/>
      <c r="FF32" s="418"/>
      <c r="FG32" s="418"/>
      <c r="FH32" s="418"/>
      <c r="FI32" s="418"/>
      <c r="FJ32" s="418"/>
      <c r="FK32" s="418"/>
      <c r="FL32" s="418"/>
      <c r="FM32" s="418"/>
      <c r="FN32" s="418"/>
      <c r="FO32" s="418"/>
      <c r="FP32" s="418"/>
      <c r="FQ32" s="418"/>
      <c r="FR32" s="418"/>
      <c r="FS32" s="418"/>
      <c r="FT32" s="418"/>
      <c r="FU32" s="418"/>
      <c r="FV32" s="418"/>
      <c r="FW32" s="418"/>
      <c r="FX32" s="418"/>
      <c r="FY32" s="418"/>
      <c r="FZ32" s="418"/>
      <c r="GA32" s="418"/>
      <c r="GB32" s="418"/>
      <c r="GC32" s="418"/>
      <c r="GD32" s="418"/>
      <c r="GE32" s="418"/>
      <c r="GF32" s="418"/>
      <c r="GG32" s="418"/>
      <c r="GH32" s="418"/>
      <c r="GI32" s="418"/>
      <c r="GJ32" s="418"/>
      <c r="GK32" s="418"/>
      <c r="GL32" s="418"/>
      <c r="GM32" s="418"/>
      <c r="GN32" s="418"/>
      <c r="GO32" s="418"/>
      <c r="GP32" s="418"/>
      <c r="GQ32" s="418"/>
      <c r="GR32" s="418"/>
      <c r="GS32" s="418"/>
      <c r="GT32" s="418"/>
      <c r="GU32" s="418"/>
      <c r="GV32" s="418"/>
      <c r="GW32" s="418"/>
      <c r="GX32" s="418"/>
      <c r="GY32" s="418"/>
      <c r="GZ32" s="418"/>
      <c r="HA32" s="418"/>
      <c r="HB32" s="418"/>
      <c r="HC32" s="418"/>
      <c r="HD32" s="418"/>
      <c r="HE32" s="418"/>
      <c r="HF32" s="418"/>
      <c r="HG32" s="418"/>
      <c r="HH32" s="418"/>
      <c r="HI32" s="418"/>
      <c r="HJ32" s="418"/>
      <c r="HK32" s="418"/>
      <c r="HL32" s="418"/>
      <c r="HM32" s="418"/>
      <c r="HN32" s="418"/>
      <c r="HO32" s="418"/>
      <c r="HP32" s="418"/>
      <c r="HQ32" s="418"/>
      <c r="HR32" s="418"/>
      <c r="HS32" s="418"/>
      <c r="HT32" s="418"/>
      <c r="HU32" s="418"/>
      <c r="HV32" s="418"/>
      <c r="HW32" s="418"/>
      <c r="HX32" s="418"/>
      <c r="HY32" s="418"/>
      <c r="HZ32" s="418"/>
      <c r="IA32" s="418"/>
      <c r="IB32" s="418"/>
      <c r="IC32" s="418"/>
      <c r="ID32" s="418"/>
      <c r="IE32" s="418"/>
      <c r="IF32" s="418"/>
      <c r="IG32" s="418"/>
      <c r="IH32" s="418"/>
      <c r="II32" s="418"/>
      <c r="IJ32" s="418"/>
      <c r="IK32" s="418"/>
      <c r="IL32" s="418"/>
      <c r="IM32" s="418"/>
      <c r="IN32" s="418"/>
      <c r="IO32" s="418"/>
      <c r="IP32" s="418"/>
      <c r="IQ32" s="418"/>
      <c r="IR32" s="418"/>
      <c r="IS32" s="418"/>
    </row>
    <row r="33" s="415" customFormat="1" ht="24" customHeight="1" spans="1:253">
      <c r="A33" s="427" t="s">
        <v>1150</v>
      </c>
      <c r="B33" s="431"/>
      <c r="C33" s="401">
        <v>0</v>
      </c>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8"/>
      <c r="BE33" s="418"/>
      <c r="BF33" s="418"/>
      <c r="BG33" s="418"/>
      <c r="BH33" s="418"/>
      <c r="BI33" s="418"/>
      <c r="BJ33" s="418"/>
      <c r="BK33" s="418"/>
      <c r="BL33" s="418"/>
      <c r="BM33" s="418"/>
      <c r="BN33" s="418"/>
      <c r="BO33" s="418"/>
      <c r="BP33" s="418"/>
      <c r="BQ33" s="418"/>
      <c r="BR33" s="418"/>
      <c r="BS33" s="418"/>
      <c r="BT33" s="418"/>
      <c r="BU33" s="418"/>
      <c r="BV33" s="418"/>
      <c r="BW33" s="418"/>
      <c r="BX33" s="418"/>
      <c r="BY33" s="418"/>
      <c r="BZ33" s="418"/>
      <c r="CA33" s="418"/>
      <c r="CB33" s="418"/>
      <c r="CC33" s="418"/>
      <c r="CD33" s="418"/>
      <c r="CE33" s="418"/>
      <c r="CF33" s="418"/>
      <c r="CG33" s="418"/>
      <c r="CH33" s="418"/>
      <c r="CI33" s="418"/>
      <c r="CJ33" s="418"/>
      <c r="CK33" s="418"/>
      <c r="CL33" s="418"/>
      <c r="CM33" s="418"/>
      <c r="CN33" s="418"/>
      <c r="CO33" s="418"/>
      <c r="CP33" s="418"/>
      <c r="CQ33" s="418"/>
      <c r="CR33" s="418"/>
      <c r="CS33" s="418"/>
      <c r="CT33" s="418"/>
      <c r="CU33" s="418"/>
      <c r="CV33" s="418"/>
      <c r="CW33" s="418"/>
      <c r="CX33" s="418"/>
      <c r="CY33" s="418"/>
      <c r="CZ33" s="418"/>
      <c r="DA33" s="418"/>
      <c r="DB33" s="418"/>
      <c r="DC33" s="418"/>
      <c r="DD33" s="418"/>
      <c r="DE33" s="418"/>
      <c r="DF33" s="418"/>
      <c r="DG33" s="418"/>
      <c r="DH33" s="418"/>
      <c r="DI33" s="418"/>
      <c r="DJ33" s="418"/>
      <c r="DK33" s="418"/>
      <c r="DL33" s="418"/>
      <c r="DM33" s="418"/>
      <c r="DN33" s="418"/>
      <c r="DO33" s="418"/>
      <c r="DP33" s="418"/>
      <c r="DQ33" s="418"/>
      <c r="DR33" s="418"/>
      <c r="DS33" s="418"/>
      <c r="DT33" s="418"/>
      <c r="DU33" s="418"/>
      <c r="DV33" s="418"/>
      <c r="DW33" s="418"/>
      <c r="DX33" s="418"/>
      <c r="DY33" s="418"/>
      <c r="DZ33" s="418"/>
      <c r="EA33" s="418"/>
      <c r="EB33" s="418"/>
      <c r="EC33" s="418"/>
      <c r="ED33" s="418"/>
      <c r="EE33" s="418"/>
      <c r="EF33" s="418"/>
      <c r="EG33" s="418"/>
      <c r="EH33" s="418"/>
      <c r="EI33" s="418"/>
      <c r="EJ33" s="418"/>
      <c r="EK33" s="418"/>
      <c r="EL33" s="418"/>
      <c r="EM33" s="418"/>
      <c r="EN33" s="418"/>
      <c r="EO33" s="418"/>
      <c r="EP33" s="418"/>
      <c r="EQ33" s="418"/>
      <c r="ER33" s="418"/>
      <c r="ES33" s="418"/>
      <c r="ET33" s="418"/>
      <c r="EU33" s="418"/>
      <c r="EV33" s="418"/>
      <c r="EW33" s="418"/>
      <c r="EX33" s="418"/>
      <c r="EY33" s="418"/>
      <c r="EZ33" s="418"/>
      <c r="FA33" s="418"/>
      <c r="FB33" s="418"/>
      <c r="FC33" s="418"/>
      <c r="FD33" s="418"/>
      <c r="FE33" s="418"/>
      <c r="FF33" s="418"/>
      <c r="FG33" s="418"/>
      <c r="FH33" s="418"/>
      <c r="FI33" s="418"/>
      <c r="FJ33" s="418"/>
      <c r="FK33" s="418"/>
      <c r="FL33" s="418"/>
      <c r="FM33" s="418"/>
      <c r="FN33" s="418"/>
      <c r="FO33" s="418"/>
      <c r="FP33" s="418"/>
      <c r="FQ33" s="418"/>
      <c r="FR33" s="418"/>
      <c r="FS33" s="418"/>
      <c r="FT33" s="418"/>
      <c r="FU33" s="418"/>
      <c r="FV33" s="418"/>
      <c r="FW33" s="418"/>
      <c r="FX33" s="418"/>
      <c r="FY33" s="418"/>
      <c r="FZ33" s="418"/>
      <c r="GA33" s="418"/>
      <c r="GB33" s="418"/>
      <c r="GC33" s="418"/>
      <c r="GD33" s="418"/>
      <c r="GE33" s="418"/>
      <c r="GF33" s="418"/>
      <c r="GG33" s="418"/>
      <c r="GH33" s="418"/>
      <c r="GI33" s="418"/>
      <c r="GJ33" s="418"/>
      <c r="GK33" s="418"/>
      <c r="GL33" s="418"/>
      <c r="GM33" s="418"/>
      <c r="GN33" s="418"/>
      <c r="GO33" s="418"/>
      <c r="GP33" s="418"/>
      <c r="GQ33" s="418"/>
      <c r="GR33" s="418"/>
      <c r="GS33" s="418"/>
      <c r="GT33" s="418"/>
      <c r="GU33" s="418"/>
      <c r="GV33" s="418"/>
      <c r="GW33" s="418"/>
      <c r="GX33" s="418"/>
      <c r="GY33" s="418"/>
      <c r="GZ33" s="418"/>
      <c r="HA33" s="418"/>
      <c r="HB33" s="418"/>
      <c r="HC33" s="418"/>
      <c r="HD33" s="418"/>
      <c r="HE33" s="418"/>
      <c r="HF33" s="418"/>
      <c r="HG33" s="418"/>
      <c r="HH33" s="418"/>
      <c r="HI33" s="418"/>
      <c r="HJ33" s="418"/>
      <c r="HK33" s="418"/>
      <c r="HL33" s="418"/>
      <c r="HM33" s="418"/>
      <c r="HN33" s="418"/>
      <c r="HO33" s="418"/>
      <c r="HP33" s="418"/>
      <c r="HQ33" s="418"/>
      <c r="HR33" s="418"/>
      <c r="HS33" s="418"/>
      <c r="HT33" s="418"/>
      <c r="HU33" s="418"/>
      <c r="HV33" s="418"/>
      <c r="HW33" s="418"/>
      <c r="HX33" s="418"/>
      <c r="HY33" s="418"/>
      <c r="HZ33" s="418"/>
      <c r="IA33" s="418"/>
      <c r="IB33" s="418"/>
      <c r="IC33" s="418"/>
      <c r="ID33" s="418"/>
      <c r="IE33" s="418"/>
      <c r="IF33" s="418"/>
      <c r="IG33" s="418"/>
      <c r="IH33" s="418"/>
      <c r="II33" s="418"/>
      <c r="IJ33" s="418"/>
      <c r="IK33" s="418"/>
      <c r="IL33" s="418"/>
      <c r="IM33" s="418"/>
      <c r="IN33" s="418"/>
      <c r="IO33" s="418"/>
      <c r="IP33" s="418"/>
      <c r="IQ33" s="418"/>
      <c r="IR33" s="418"/>
      <c r="IS33" s="418"/>
    </row>
    <row r="34" s="415" customFormat="1" ht="24" customHeight="1" spans="1:253">
      <c r="A34" s="427" t="s">
        <v>1151</v>
      </c>
      <c r="B34" s="431"/>
      <c r="C34" s="401">
        <v>0</v>
      </c>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8"/>
      <c r="AY34" s="418"/>
      <c r="AZ34" s="418"/>
      <c r="BA34" s="418"/>
      <c r="BB34" s="418"/>
      <c r="BC34" s="418"/>
      <c r="BD34" s="418"/>
      <c r="BE34" s="418"/>
      <c r="BF34" s="418"/>
      <c r="BG34" s="418"/>
      <c r="BH34" s="418"/>
      <c r="BI34" s="418"/>
      <c r="BJ34" s="418"/>
      <c r="BK34" s="418"/>
      <c r="BL34" s="418"/>
      <c r="BM34" s="418"/>
      <c r="BN34" s="418"/>
      <c r="BO34" s="418"/>
      <c r="BP34" s="418"/>
      <c r="BQ34" s="418"/>
      <c r="BR34" s="418"/>
      <c r="BS34" s="418"/>
      <c r="BT34" s="418"/>
      <c r="BU34" s="418"/>
      <c r="BV34" s="418"/>
      <c r="BW34" s="418"/>
      <c r="BX34" s="418"/>
      <c r="BY34" s="418"/>
      <c r="BZ34" s="418"/>
      <c r="CA34" s="418"/>
      <c r="CB34" s="418"/>
      <c r="CC34" s="418"/>
      <c r="CD34" s="418"/>
      <c r="CE34" s="418"/>
      <c r="CF34" s="418"/>
      <c r="CG34" s="418"/>
      <c r="CH34" s="418"/>
      <c r="CI34" s="418"/>
      <c r="CJ34" s="418"/>
      <c r="CK34" s="418"/>
      <c r="CL34" s="418"/>
      <c r="CM34" s="418"/>
      <c r="CN34" s="418"/>
      <c r="CO34" s="418"/>
      <c r="CP34" s="418"/>
      <c r="CQ34" s="418"/>
      <c r="CR34" s="418"/>
      <c r="CS34" s="418"/>
      <c r="CT34" s="418"/>
      <c r="CU34" s="418"/>
      <c r="CV34" s="418"/>
      <c r="CW34" s="418"/>
      <c r="CX34" s="418"/>
      <c r="CY34" s="418"/>
      <c r="CZ34" s="418"/>
      <c r="DA34" s="418"/>
      <c r="DB34" s="418"/>
      <c r="DC34" s="418"/>
      <c r="DD34" s="418"/>
      <c r="DE34" s="418"/>
      <c r="DF34" s="418"/>
      <c r="DG34" s="418"/>
      <c r="DH34" s="418"/>
      <c r="DI34" s="418"/>
      <c r="DJ34" s="418"/>
      <c r="DK34" s="418"/>
      <c r="DL34" s="418"/>
      <c r="DM34" s="418"/>
      <c r="DN34" s="418"/>
      <c r="DO34" s="418"/>
      <c r="DP34" s="418"/>
      <c r="DQ34" s="418"/>
      <c r="DR34" s="418"/>
      <c r="DS34" s="418"/>
      <c r="DT34" s="418"/>
      <c r="DU34" s="418"/>
      <c r="DV34" s="418"/>
      <c r="DW34" s="418"/>
      <c r="DX34" s="418"/>
      <c r="DY34" s="418"/>
      <c r="DZ34" s="418"/>
      <c r="EA34" s="418"/>
      <c r="EB34" s="418"/>
      <c r="EC34" s="418"/>
      <c r="ED34" s="418"/>
      <c r="EE34" s="418"/>
      <c r="EF34" s="418"/>
      <c r="EG34" s="418"/>
      <c r="EH34" s="418"/>
      <c r="EI34" s="418"/>
      <c r="EJ34" s="418"/>
      <c r="EK34" s="418"/>
      <c r="EL34" s="418"/>
      <c r="EM34" s="418"/>
      <c r="EN34" s="418"/>
      <c r="EO34" s="418"/>
      <c r="EP34" s="418"/>
      <c r="EQ34" s="418"/>
      <c r="ER34" s="418"/>
      <c r="ES34" s="418"/>
      <c r="ET34" s="418"/>
      <c r="EU34" s="418"/>
      <c r="EV34" s="418"/>
      <c r="EW34" s="418"/>
      <c r="EX34" s="418"/>
      <c r="EY34" s="418"/>
      <c r="EZ34" s="418"/>
      <c r="FA34" s="418"/>
      <c r="FB34" s="418"/>
      <c r="FC34" s="418"/>
      <c r="FD34" s="418"/>
      <c r="FE34" s="418"/>
      <c r="FF34" s="418"/>
      <c r="FG34" s="418"/>
      <c r="FH34" s="418"/>
      <c r="FI34" s="418"/>
      <c r="FJ34" s="418"/>
      <c r="FK34" s="418"/>
      <c r="FL34" s="418"/>
      <c r="FM34" s="418"/>
      <c r="FN34" s="418"/>
      <c r="FO34" s="418"/>
      <c r="FP34" s="418"/>
      <c r="FQ34" s="418"/>
      <c r="FR34" s="418"/>
      <c r="FS34" s="418"/>
      <c r="FT34" s="418"/>
      <c r="FU34" s="418"/>
      <c r="FV34" s="418"/>
      <c r="FW34" s="418"/>
      <c r="FX34" s="418"/>
      <c r="FY34" s="418"/>
      <c r="FZ34" s="418"/>
      <c r="GA34" s="418"/>
      <c r="GB34" s="418"/>
      <c r="GC34" s="418"/>
      <c r="GD34" s="418"/>
      <c r="GE34" s="418"/>
      <c r="GF34" s="418"/>
      <c r="GG34" s="418"/>
      <c r="GH34" s="418"/>
      <c r="GI34" s="418"/>
      <c r="GJ34" s="418"/>
      <c r="GK34" s="418"/>
      <c r="GL34" s="418"/>
      <c r="GM34" s="418"/>
      <c r="GN34" s="418"/>
      <c r="GO34" s="418"/>
      <c r="GP34" s="418"/>
      <c r="GQ34" s="418"/>
      <c r="GR34" s="418"/>
      <c r="GS34" s="418"/>
      <c r="GT34" s="418"/>
      <c r="GU34" s="418"/>
      <c r="GV34" s="418"/>
      <c r="GW34" s="418"/>
      <c r="GX34" s="418"/>
      <c r="GY34" s="418"/>
      <c r="GZ34" s="418"/>
      <c r="HA34" s="418"/>
      <c r="HB34" s="418"/>
      <c r="HC34" s="418"/>
      <c r="HD34" s="418"/>
      <c r="HE34" s="418"/>
      <c r="HF34" s="418"/>
      <c r="HG34" s="418"/>
      <c r="HH34" s="418"/>
      <c r="HI34" s="418"/>
      <c r="HJ34" s="418"/>
      <c r="HK34" s="418"/>
      <c r="HL34" s="418"/>
      <c r="HM34" s="418"/>
      <c r="HN34" s="418"/>
      <c r="HO34" s="418"/>
      <c r="HP34" s="418"/>
      <c r="HQ34" s="418"/>
      <c r="HR34" s="418"/>
      <c r="HS34" s="418"/>
      <c r="HT34" s="418"/>
      <c r="HU34" s="418"/>
      <c r="HV34" s="418"/>
      <c r="HW34" s="418"/>
      <c r="HX34" s="418"/>
      <c r="HY34" s="418"/>
      <c r="HZ34" s="418"/>
      <c r="IA34" s="418"/>
      <c r="IB34" s="418"/>
      <c r="IC34" s="418"/>
      <c r="ID34" s="418"/>
      <c r="IE34" s="418"/>
      <c r="IF34" s="418"/>
      <c r="IG34" s="418"/>
      <c r="IH34" s="418"/>
      <c r="II34" s="418"/>
      <c r="IJ34" s="418"/>
      <c r="IK34" s="418"/>
      <c r="IL34" s="418"/>
      <c r="IM34" s="418"/>
      <c r="IN34" s="418"/>
      <c r="IO34" s="418"/>
      <c r="IP34" s="418"/>
      <c r="IQ34" s="418"/>
      <c r="IR34" s="418"/>
      <c r="IS34" s="418"/>
    </row>
    <row r="35" s="415" customFormat="1" ht="24" customHeight="1" spans="1:253">
      <c r="A35" s="427" t="s">
        <v>1152</v>
      </c>
      <c r="B35" s="431"/>
      <c r="C35" s="401">
        <v>0</v>
      </c>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8"/>
      <c r="AY35" s="418"/>
      <c r="AZ35" s="418"/>
      <c r="BA35" s="418"/>
      <c r="BB35" s="418"/>
      <c r="BC35" s="418"/>
      <c r="BD35" s="418"/>
      <c r="BE35" s="418"/>
      <c r="BF35" s="418"/>
      <c r="BG35" s="418"/>
      <c r="BH35" s="418"/>
      <c r="BI35" s="418"/>
      <c r="BJ35" s="418"/>
      <c r="BK35" s="418"/>
      <c r="BL35" s="418"/>
      <c r="BM35" s="418"/>
      <c r="BN35" s="418"/>
      <c r="BO35" s="418"/>
      <c r="BP35" s="418"/>
      <c r="BQ35" s="418"/>
      <c r="BR35" s="418"/>
      <c r="BS35" s="418"/>
      <c r="BT35" s="418"/>
      <c r="BU35" s="418"/>
      <c r="BV35" s="418"/>
      <c r="BW35" s="418"/>
      <c r="BX35" s="418"/>
      <c r="BY35" s="418"/>
      <c r="BZ35" s="418"/>
      <c r="CA35" s="418"/>
      <c r="CB35" s="418"/>
      <c r="CC35" s="418"/>
      <c r="CD35" s="418"/>
      <c r="CE35" s="418"/>
      <c r="CF35" s="418"/>
      <c r="CG35" s="418"/>
      <c r="CH35" s="418"/>
      <c r="CI35" s="418"/>
      <c r="CJ35" s="418"/>
      <c r="CK35" s="418"/>
      <c r="CL35" s="418"/>
      <c r="CM35" s="418"/>
      <c r="CN35" s="418"/>
      <c r="CO35" s="418"/>
      <c r="CP35" s="418"/>
      <c r="CQ35" s="418"/>
      <c r="CR35" s="418"/>
      <c r="CS35" s="418"/>
      <c r="CT35" s="418"/>
      <c r="CU35" s="418"/>
      <c r="CV35" s="418"/>
      <c r="CW35" s="418"/>
      <c r="CX35" s="418"/>
      <c r="CY35" s="418"/>
      <c r="CZ35" s="418"/>
      <c r="DA35" s="418"/>
      <c r="DB35" s="418"/>
      <c r="DC35" s="418"/>
      <c r="DD35" s="418"/>
      <c r="DE35" s="418"/>
      <c r="DF35" s="418"/>
      <c r="DG35" s="418"/>
      <c r="DH35" s="418"/>
      <c r="DI35" s="418"/>
      <c r="DJ35" s="418"/>
      <c r="DK35" s="418"/>
      <c r="DL35" s="418"/>
      <c r="DM35" s="418"/>
      <c r="DN35" s="418"/>
      <c r="DO35" s="418"/>
      <c r="DP35" s="418"/>
      <c r="DQ35" s="418"/>
      <c r="DR35" s="418"/>
      <c r="DS35" s="418"/>
      <c r="DT35" s="418"/>
      <c r="DU35" s="418"/>
      <c r="DV35" s="418"/>
      <c r="DW35" s="418"/>
      <c r="DX35" s="418"/>
      <c r="DY35" s="418"/>
      <c r="DZ35" s="418"/>
      <c r="EA35" s="418"/>
      <c r="EB35" s="418"/>
      <c r="EC35" s="418"/>
      <c r="ED35" s="418"/>
      <c r="EE35" s="418"/>
      <c r="EF35" s="418"/>
      <c r="EG35" s="418"/>
      <c r="EH35" s="418"/>
      <c r="EI35" s="418"/>
      <c r="EJ35" s="418"/>
      <c r="EK35" s="418"/>
      <c r="EL35" s="418"/>
      <c r="EM35" s="418"/>
      <c r="EN35" s="418"/>
      <c r="EO35" s="418"/>
      <c r="EP35" s="418"/>
      <c r="EQ35" s="418"/>
      <c r="ER35" s="418"/>
      <c r="ES35" s="418"/>
      <c r="ET35" s="418"/>
      <c r="EU35" s="418"/>
      <c r="EV35" s="418"/>
      <c r="EW35" s="418"/>
      <c r="EX35" s="418"/>
      <c r="EY35" s="418"/>
      <c r="EZ35" s="418"/>
      <c r="FA35" s="418"/>
      <c r="FB35" s="418"/>
      <c r="FC35" s="418"/>
      <c r="FD35" s="418"/>
      <c r="FE35" s="418"/>
      <c r="FF35" s="418"/>
      <c r="FG35" s="418"/>
      <c r="FH35" s="418"/>
      <c r="FI35" s="418"/>
      <c r="FJ35" s="418"/>
      <c r="FK35" s="418"/>
      <c r="FL35" s="418"/>
      <c r="FM35" s="418"/>
      <c r="FN35" s="418"/>
      <c r="FO35" s="418"/>
      <c r="FP35" s="418"/>
      <c r="FQ35" s="418"/>
      <c r="FR35" s="418"/>
      <c r="FS35" s="418"/>
      <c r="FT35" s="418"/>
      <c r="FU35" s="418"/>
      <c r="FV35" s="418"/>
      <c r="FW35" s="418"/>
      <c r="FX35" s="418"/>
      <c r="FY35" s="418"/>
      <c r="FZ35" s="418"/>
      <c r="GA35" s="418"/>
      <c r="GB35" s="418"/>
      <c r="GC35" s="418"/>
      <c r="GD35" s="418"/>
      <c r="GE35" s="418"/>
      <c r="GF35" s="418"/>
      <c r="GG35" s="418"/>
      <c r="GH35" s="418"/>
      <c r="GI35" s="418"/>
      <c r="GJ35" s="418"/>
      <c r="GK35" s="418"/>
      <c r="GL35" s="418"/>
      <c r="GM35" s="418"/>
      <c r="GN35" s="418"/>
      <c r="GO35" s="418"/>
      <c r="GP35" s="418"/>
      <c r="GQ35" s="418"/>
      <c r="GR35" s="418"/>
      <c r="GS35" s="418"/>
      <c r="GT35" s="418"/>
      <c r="GU35" s="418"/>
      <c r="GV35" s="418"/>
      <c r="GW35" s="418"/>
      <c r="GX35" s="418"/>
      <c r="GY35" s="418"/>
      <c r="GZ35" s="418"/>
      <c r="HA35" s="418"/>
      <c r="HB35" s="418"/>
      <c r="HC35" s="418"/>
      <c r="HD35" s="418"/>
      <c r="HE35" s="418"/>
      <c r="HF35" s="418"/>
      <c r="HG35" s="418"/>
      <c r="HH35" s="418"/>
      <c r="HI35" s="418"/>
      <c r="HJ35" s="418"/>
      <c r="HK35" s="418"/>
      <c r="HL35" s="418"/>
      <c r="HM35" s="418"/>
      <c r="HN35" s="418"/>
      <c r="HO35" s="418"/>
      <c r="HP35" s="418"/>
      <c r="HQ35" s="418"/>
      <c r="HR35" s="418"/>
      <c r="HS35" s="418"/>
      <c r="HT35" s="418"/>
      <c r="HU35" s="418"/>
      <c r="HV35" s="418"/>
      <c r="HW35" s="418"/>
      <c r="HX35" s="418"/>
      <c r="HY35" s="418"/>
      <c r="HZ35" s="418"/>
      <c r="IA35" s="418"/>
      <c r="IB35" s="418"/>
      <c r="IC35" s="418"/>
      <c r="ID35" s="418"/>
      <c r="IE35" s="418"/>
      <c r="IF35" s="418"/>
      <c r="IG35" s="418"/>
      <c r="IH35" s="418"/>
      <c r="II35" s="418"/>
      <c r="IJ35" s="418"/>
      <c r="IK35" s="418"/>
      <c r="IL35" s="418"/>
      <c r="IM35" s="418"/>
      <c r="IN35" s="418"/>
      <c r="IO35" s="418"/>
      <c r="IP35" s="418"/>
      <c r="IQ35" s="418"/>
      <c r="IR35" s="418"/>
      <c r="IS35" s="418"/>
    </row>
    <row r="36" s="415" customFormat="1" ht="24" customHeight="1" spans="1:253">
      <c r="A36" s="425" t="s">
        <v>1154</v>
      </c>
      <c r="B36" s="434">
        <f>SUM(B37:B39)</f>
        <v>63825</v>
      </c>
      <c r="C36" s="397">
        <v>64127</v>
      </c>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c r="AH36" s="418"/>
      <c r="AI36" s="418"/>
      <c r="AJ36" s="418"/>
      <c r="AK36" s="418"/>
      <c r="AL36" s="418"/>
      <c r="AM36" s="418"/>
      <c r="AN36" s="418"/>
      <c r="AO36" s="418"/>
      <c r="AP36" s="418"/>
      <c r="AQ36" s="418"/>
      <c r="AR36" s="418"/>
      <c r="AS36" s="418"/>
      <c r="AT36" s="418"/>
      <c r="AU36" s="418"/>
      <c r="AV36" s="418"/>
      <c r="AW36" s="418"/>
      <c r="AX36" s="418"/>
      <c r="AY36" s="418"/>
      <c r="AZ36" s="418"/>
      <c r="BA36" s="418"/>
      <c r="BB36" s="418"/>
      <c r="BC36" s="418"/>
      <c r="BD36" s="418"/>
      <c r="BE36" s="418"/>
      <c r="BF36" s="418"/>
      <c r="BG36" s="418"/>
      <c r="BH36" s="418"/>
      <c r="BI36" s="418"/>
      <c r="BJ36" s="418"/>
      <c r="BK36" s="418"/>
      <c r="BL36" s="418"/>
      <c r="BM36" s="418"/>
      <c r="BN36" s="418"/>
      <c r="BO36" s="418"/>
      <c r="BP36" s="418"/>
      <c r="BQ36" s="418"/>
      <c r="BR36" s="418"/>
      <c r="BS36" s="418"/>
      <c r="BT36" s="418"/>
      <c r="BU36" s="418"/>
      <c r="BV36" s="418"/>
      <c r="BW36" s="418"/>
      <c r="BX36" s="418"/>
      <c r="BY36" s="418"/>
      <c r="BZ36" s="418"/>
      <c r="CA36" s="418"/>
      <c r="CB36" s="418"/>
      <c r="CC36" s="418"/>
      <c r="CD36" s="418"/>
      <c r="CE36" s="418"/>
      <c r="CF36" s="418"/>
      <c r="CG36" s="418"/>
      <c r="CH36" s="418"/>
      <c r="CI36" s="418"/>
      <c r="CJ36" s="418"/>
      <c r="CK36" s="418"/>
      <c r="CL36" s="418"/>
      <c r="CM36" s="418"/>
      <c r="CN36" s="418"/>
      <c r="CO36" s="418"/>
      <c r="CP36" s="418"/>
      <c r="CQ36" s="418"/>
      <c r="CR36" s="418"/>
      <c r="CS36" s="418"/>
      <c r="CT36" s="418"/>
      <c r="CU36" s="418"/>
      <c r="CV36" s="418"/>
      <c r="CW36" s="418"/>
      <c r="CX36" s="418"/>
      <c r="CY36" s="418"/>
      <c r="CZ36" s="418"/>
      <c r="DA36" s="418"/>
      <c r="DB36" s="418"/>
      <c r="DC36" s="418"/>
      <c r="DD36" s="418"/>
      <c r="DE36" s="418"/>
      <c r="DF36" s="418"/>
      <c r="DG36" s="418"/>
      <c r="DH36" s="418"/>
      <c r="DI36" s="418"/>
      <c r="DJ36" s="418"/>
      <c r="DK36" s="418"/>
      <c r="DL36" s="418"/>
      <c r="DM36" s="418"/>
      <c r="DN36" s="418"/>
      <c r="DO36" s="418"/>
      <c r="DP36" s="418"/>
      <c r="DQ36" s="418"/>
      <c r="DR36" s="418"/>
      <c r="DS36" s="418"/>
      <c r="DT36" s="418"/>
      <c r="DU36" s="418"/>
      <c r="DV36" s="418"/>
      <c r="DW36" s="418"/>
      <c r="DX36" s="418"/>
      <c r="DY36" s="418"/>
      <c r="DZ36" s="418"/>
      <c r="EA36" s="418"/>
      <c r="EB36" s="418"/>
      <c r="EC36" s="418"/>
      <c r="ED36" s="418"/>
      <c r="EE36" s="418"/>
      <c r="EF36" s="418"/>
      <c r="EG36" s="418"/>
      <c r="EH36" s="418"/>
      <c r="EI36" s="418"/>
      <c r="EJ36" s="418"/>
      <c r="EK36" s="418"/>
      <c r="EL36" s="418"/>
      <c r="EM36" s="418"/>
      <c r="EN36" s="418"/>
      <c r="EO36" s="418"/>
      <c r="EP36" s="418"/>
      <c r="EQ36" s="418"/>
      <c r="ER36" s="418"/>
      <c r="ES36" s="418"/>
      <c r="ET36" s="418"/>
      <c r="EU36" s="418"/>
      <c r="EV36" s="418"/>
      <c r="EW36" s="418"/>
      <c r="EX36" s="418"/>
      <c r="EY36" s="418"/>
      <c r="EZ36" s="418"/>
      <c r="FA36" s="418"/>
      <c r="FB36" s="418"/>
      <c r="FC36" s="418"/>
      <c r="FD36" s="418"/>
      <c r="FE36" s="418"/>
      <c r="FF36" s="418"/>
      <c r="FG36" s="418"/>
      <c r="FH36" s="418"/>
      <c r="FI36" s="418"/>
      <c r="FJ36" s="418"/>
      <c r="FK36" s="418"/>
      <c r="FL36" s="418"/>
      <c r="FM36" s="418"/>
      <c r="FN36" s="418"/>
      <c r="FO36" s="418"/>
      <c r="FP36" s="418"/>
      <c r="FQ36" s="418"/>
      <c r="FR36" s="418"/>
      <c r="FS36" s="418"/>
      <c r="FT36" s="418"/>
      <c r="FU36" s="418"/>
      <c r="FV36" s="418"/>
      <c r="FW36" s="418"/>
      <c r="FX36" s="418"/>
      <c r="FY36" s="418"/>
      <c r="FZ36" s="418"/>
      <c r="GA36" s="418"/>
      <c r="GB36" s="418"/>
      <c r="GC36" s="418"/>
      <c r="GD36" s="418"/>
      <c r="GE36" s="418"/>
      <c r="GF36" s="418"/>
      <c r="GG36" s="418"/>
      <c r="GH36" s="418"/>
      <c r="GI36" s="418"/>
      <c r="GJ36" s="418"/>
      <c r="GK36" s="418"/>
      <c r="GL36" s="418"/>
      <c r="GM36" s="418"/>
      <c r="GN36" s="418"/>
      <c r="GO36" s="418"/>
      <c r="GP36" s="418"/>
      <c r="GQ36" s="418"/>
      <c r="GR36" s="418"/>
      <c r="GS36" s="418"/>
      <c r="GT36" s="418"/>
      <c r="GU36" s="418"/>
      <c r="GV36" s="418"/>
      <c r="GW36" s="418"/>
      <c r="GX36" s="418"/>
      <c r="GY36" s="418"/>
      <c r="GZ36" s="418"/>
      <c r="HA36" s="418"/>
      <c r="HB36" s="418"/>
      <c r="HC36" s="418"/>
      <c r="HD36" s="418"/>
      <c r="HE36" s="418"/>
      <c r="HF36" s="418"/>
      <c r="HG36" s="418"/>
      <c r="HH36" s="418"/>
      <c r="HI36" s="418"/>
      <c r="HJ36" s="418"/>
      <c r="HK36" s="418"/>
      <c r="HL36" s="418"/>
      <c r="HM36" s="418"/>
      <c r="HN36" s="418"/>
      <c r="HO36" s="418"/>
      <c r="HP36" s="418"/>
      <c r="HQ36" s="418"/>
      <c r="HR36" s="418"/>
      <c r="HS36" s="418"/>
      <c r="HT36" s="418"/>
      <c r="HU36" s="418"/>
      <c r="HV36" s="418"/>
      <c r="HW36" s="418"/>
      <c r="HX36" s="418"/>
      <c r="HY36" s="418"/>
      <c r="HZ36" s="418"/>
      <c r="IA36" s="418"/>
      <c r="IB36" s="418"/>
      <c r="IC36" s="418"/>
      <c r="ID36" s="418"/>
      <c r="IE36" s="418"/>
      <c r="IF36" s="418"/>
      <c r="IG36" s="418"/>
      <c r="IH36" s="418"/>
      <c r="II36" s="418"/>
      <c r="IJ36" s="418"/>
      <c r="IK36" s="418"/>
      <c r="IL36" s="418"/>
      <c r="IM36" s="418"/>
      <c r="IN36" s="418"/>
      <c r="IO36" s="418"/>
      <c r="IP36" s="418"/>
      <c r="IQ36" s="418"/>
      <c r="IR36" s="418"/>
      <c r="IS36" s="418"/>
    </row>
    <row r="37" s="415" customFormat="1" ht="24" customHeight="1" spans="1:253">
      <c r="A37" s="427" t="s">
        <v>1155</v>
      </c>
      <c r="B37" s="431">
        <v>41383</v>
      </c>
      <c r="C37" s="401">
        <v>41383</v>
      </c>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8"/>
      <c r="AX37" s="418"/>
      <c r="AY37" s="418"/>
      <c r="AZ37" s="418"/>
      <c r="BA37" s="418"/>
      <c r="BB37" s="418"/>
      <c r="BC37" s="418"/>
      <c r="BD37" s="418"/>
      <c r="BE37" s="418"/>
      <c r="BF37" s="418"/>
      <c r="BG37" s="418"/>
      <c r="BH37" s="418"/>
      <c r="BI37" s="418"/>
      <c r="BJ37" s="418"/>
      <c r="BK37" s="418"/>
      <c r="BL37" s="418"/>
      <c r="BM37" s="418"/>
      <c r="BN37" s="418"/>
      <c r="BO37" s="418"/>
      <c r="BP37" s="418"/>
      <c r="BQ37" s="418"/>
      <c r="BR37" s="418"/>
      <c r="BS37" s="418"/>
      <c r="BT37" s="418"/>
      <c r="BU37" s="418"/>
      <c r="BV37" s="418"/>
      <c r="BW37" s="418"/>
      <c r="BX37" s="418"/>
      <c r="BY37" s="418"/>
      <c r="BZ37" s="418"/>
      <c r="CA37" s="418"/>
      <c r="CB37" s="418"/>
      <c r="CC37" s="418"/>
      <c r="CD37" s="418"/>
      <c r="CE37" s="418"/>
      <c r="CF37" s="418"/>
      <c r="CG37" s="418"/>
      <c r="CH37" s="418"/>
      <c r="CI37" s="418"/>
      <c r="CJ37" s="418"/>
      <c r="CK37" s="418"/>
      <c r="CL37" s="418"/>
      <c r="CM37" s="418"/>
      <c r="CN37" s="418"/>
      <c r="CO37" s="418"/>
      <c r="CP37" s="418"/>
      <c r="CQ37" s="418"/>
      <c r="CR37" s="418"/>
      <c r="CS37" s="418"/>
      <c r="CT37" s="418"/>
      <c r="CU37" s="418"/>
      <c r="CV37" s="418"/>
      <c r="CW37" s="418"/>
      <c r="CX37" s="418"/>
      <c r="CY37" s="418"/>
      <c r="CZ37" s="418"/>
      <c r="DA37" s="418"/>
      <c r="DB37" s="418"/>
      <c r="DC37" s="418"/>
      <c r="DD37" s="418"/>
      <c r="DE37" s="418"/>
      <c r="DF37" s="418"/>
      <c r="DG37" s="418"/>
      <c r="DH37" s="418"/>
      <c r="DI37" s="418"/>
      <c r="DJ37" s="418"/>
      <c r="DK37" s="418"/>
      <c r="DL37" s="418"/>
      <c r="DM37" s="418"/>
      <c r="DN37" s="418"/>
      <c r="DO37" s="418"/>
      <c r="DP37" s="418"/>
      <c r="DQ37" s="418"/>
      <c r="DR37" s="418"/>
      <c r="DS37" s="418"/>
      <c r="DT37" s="418"/>
      <c r="DU37" s="418"/>
      <c r="DV37" s="418"/>
      <c r="DW37" s="418"/>
      <c r="DX37" s="418"/>
      <c r="DY37" s="418"/>
      <c r="DZ37" s="418"/>
      <c r="EA37" s="418"/>
      <c r="EB37" s="418"/>
      <c r="EC37" s="418"/>
      <c r="ED37" s="418"/>
      <c r="EE37" s="418"/>
      <c r="EF37" s="418"/>
      <c r="EG37" s="418"/>
      <c r="EH37" s="418"/>
      <c r="EI37" s="418"/>
      <c r="EJ37" s="418"/>
      <c r="EK37" s="418"/>
      <c r="EL37" s="418"/>
      <c r="EM37" s="418"/>
      <c r="EN37" s="418"/>
      <c r="EO37" s="418"/>
      <c r="EP37" s="418"/>
      <c r="EQ37" s="418"/>
      <c r="ER37" s="418"/>
      <c r="ES37" s="418"/>
      <c r="ET37" s="418"/>
      <c r="EU37" s="418"/>
      <c r="EV37" s="418"/>
      <c r="EW37" s="418"/>
      <c r="EX37" s="418"/>
      <c r="EY37" s="418"/>
      <c r="EZ37" s="418"/>
      <c r="FA37" s="418"/>
      <c r="FB37" s="418"/>
      <c r="FC37" s="418"/>
      <c r="FD37" s="418"/>
      <c r="FE37" s="418"/>
      <c r="FF37" s="418"/>
      <c r="FG37" s="418"/>
      <c r="FH37" s="418"/>
      <c r="FI37" s="418"/>
      <c r="FJ37" s="418"/>
      <c r="FK37" s="418"/>
      <c r="FL37" s="418"/>
      <c r="FM37" s="418"/>
      <c r="FN37" s="418"/>
      <c r="FO37" s="418"/>
      <c r="FP37" s="418"/>
      <c r="FQ37" s="418"/>
      <c r="FR37" s="418"/>
      <c r="FS37" s="418"/>
      <c r="FT37" s="418"/>
      <c r="FU37" s="418"/>
      <c r="FV37" s="418"/>
      <c r="FW37" s="418"/>
      <c r="FX37" s="418"/>
      <c r="FY37" s="418"/>
      <c r="FZ37" s="418"/>
      <c r="GA37" s="418"/>
      <c r="GB37" s="418"/>
      <c r="GC37" s="418"/>
      <c r="GD37" s="418"/>
      <c r="GE37" s="418"/>
      <c r="GF37" s="418"/>
      <c r="GG37" s="418"/>
      <c r="GH37" s="418"/>
      <c r="GI37" s="418"/>
      <c r="GJ37" s="418"/>
      <c r="GK37" s="418"/>
      <c r="GL37" s="418"/>
      <c r="GM37" s="418"/>
      <c r="GN37" s="418"/>
      <c r="GO37" s="418"/>
      <c r="GP37" s="418"/>
      <c r="GQ37" s="418"/>
      <c r="GR37" s="418"/>
      <c r="GS37" s="418"/>
      <c r="GT37" s="418"/>
      <c r="GU37" s="418"/>
      <c r="GV37" s="418"/>
      <c r="GW37" s="418"/>
      <c r="GX37" s="418"/>
      <c r="GY37" s="418"/>
      <c r="GZ37" s="418"/>
      <c r="HA37" s="418"/>
      <c r="HB37" s="418"/>
      <c r="HC37" s="418"/>
      <c r="HD37" s="418"/>
      <c r="HE37" s="418"/>
      <c r="HF37" s="418"/>
      <c r="HG37" s="418"/>
      <c r="HH37" s="418"/>
      <c r="HI37" s="418"/>
      <c r="HJ37" s="418"/>
      <c r="HK37" s="418"/>
      <c r="HL37" s="418"/>
      <c r="HM37" s="418"/>
      <c r="HN37" s="418"/>
      <c r="HO37" s="418"/>
      <c r="HP37" s="418"/>
      <c r="HQ37" s="418"/>
      <c r="HR37" s="418"/>
      <c r="HS37" s="418"/>
      <c r="HT37" s="418"/>
      <c r="HU37" s="418"/>
      <c r="HV37" s="418"/>
      <c r="HW37" s="418"/>
      <c r="HX37" s="418"/>
      <c r="HY37" s="418"/>
      <c r="HZ37" s="418"/>
      <c r="IA37" s="418"/>
      <c r="IB37" s="418"/>
      <c r="IC37" s="418"/>
      <c r="ID37" s="418"/>
      <c r="IE37" s="418"/>
      <c r="IF37" s="418"/>
      <c r="IG37" s="418"/>
      <c r="IH37" s="418"/>
      <c r="II37" s="418"/>
      <c r="IJ37" s="418"/>
      <c r="IK37" s="418"/>
      <c r="IL37" s="418"/>
      <c r="IM37" s="418"/>
      <c r="IN37" s="418"/>
      <c r="IO37" s="418"/>
      <c r="IP37" s="418"/>
      <c r="IQ37" s="418"/>
      <c r="IR37" s="418"/>
      <c r="IS37" s="418"/>
    </row>
    <row r="38" s="415" customFormat="1" ht="24" customHeight="1" spans="1:253">
      <c r="A38" s="427" t="s">
        <v>1156</v>
      </c>
      <c r="B38" s="431">
        <v>13102</v>
      </c>
      <c r="C38" s="401">
        <v>13102</v>
      </c>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8"/>
      <c r="AM38" s="418"/>
      <c r="AN38" s="418"/>
      <c r="AO38" s="418"/>
      <c r="AP38" s="418"/>
      <c r="AQ38" s="418"/>
      <c r="AR38" s="418"/>
      <c r="AS38" s="418"/>
      <c r="AT38" s="418"/>
      <c r="AU38" s="418"/>
      <c r="AV38" s="418"/>
      <c r="AW38" s="418"/>
      <c r="AX38" s="418"/>
      <c r="AY38" s="418"/>
      <c r="AZ38" s="418"/>
      <c r="BA38" s="418"/>
      <c r="BB38" s="418"/>
      <c r="BC38" s="418"/>
      <c r="BD38" s="418"/>
      <c r="BE38" s="418"/>
      <c r="BF38" s="418"/>
      <c r="BG38" s="418"/>
      <c r="BH38" s="418"/>
      <c r="BI38" s="418"/>
      <c r="BJ38" s="418"/>
      <c r="BK38" s="418"/>
      <c r="BL38" s="418"/>
      <c r="BM38" s="418"/>
      <c r="BN38" s="418"/>
      <c r="BO38" s="418"/>
      <c r="BP38" s="418"/>
      <c r="BQ38" s="418"/>
      <c r="BR38" s="418"/>
      <c r="BS38" s="418"/>
      <c r="BT38" s="418"/>
      <c r="BU38" s="418"/>
      <c r="BV38" s="418"/>
      <c r="BW38" s="418"/>
      <c r="BX38" s="418"/>
      <c r="BY38" s="418"/>
      <c r="BZ38" s="418"/>
      <c r="CA38" s="418"/>
      <c r="CB38" s="418"/>
      <c r="CC38" s="418"/>
      <c r="CD38" s="418"/>
      <c r="CE38" s="418"/>
      <c r="CF38" s="418"/>
      <c r="CG38" s="418"/>
      <c r="CH38" s="418"/>
      <c r="CI38" s="418"/>
      <c r="CJ38" s="418"/>
      <c r="CK38" s="418"/>
      <c r="CL38" s="418"/>
      <c r="CM38" s="418"/>
      <c r="CN38" s="418"/>
      <c r="CO38" s="418"/>
      <c r="CP38" s="418"/>
      <c r="CQ38" s="418"/>
      <c r="CR38" s="418"/>
      <c r="CS38" s="418"/>
      <c r="CT38" s="418"/>
      <c r="CU38" s="418"/>
      <c r="CV38" s="418"/>
      <c r="CW38" s="418"/>
      <c r="CX38" s="418"/>
      <c r="CY38" s="418"/>
      <c r="CZ38" s="418"/>
      <c r="DA38" s="418"/>
      <c r="DB38" s="418"/>
      <c r="DC38" s="418"/>
      <c r="DD38" s="418"/>
      <c r="DE38" s="418"/>
      <c r="DF38" s="418"/>
      <c r="DG38" s="418"/>
      <c r="DH38" s="418"/>
      <c r="DI38" s="418"/>
      <c r="DJ38" s="418"/>
      <c r="DK38" s="418"/>
      <c r="DL38" s="418"/>
      <c r="DM38" s="418"/>
      <c r="DN38" s="418"/>
      <c r="DO38" s="418"/>
      <c r="DP38" s="418"/>
      <c r="DQ38" s="418"/>
      <c r="DR38" s="418"/>
      <c r="DS38" s="418"/>
      <c r="DT38" s="418"/>
      <c r="DU38" s="418"/>
      <c r="DV38" s="418"/>
      <c r="DW38" s="418"/>
      <c r="DX38" s="418"/>
      <c r="DY38" s="418"/>
      <c r="DZ38" s="418"/>
      <c r="EA38" s="418"/>
      <c r="EB38" s="418"/>
      <c r="EC38" s="418"/>
      <c r="ED38" s="418"/>
      <c r="EE38" s="418"/>
      <c r="EF38" s="418"/>
      <c r="EG38" s="418"/>
      <c r="EH38" s="418"/>
      <c r="EI38" s="418"/>
      <c r="EJ38" s="418"/>
      <c r="EK38" s="418"/>
      <c r="EL38" s="418"/>
      <c r="EM38" s="418"/>
      <c r="EN38" s="418"/>
      <c r="EO38" s="418"/>
      <c r="EP38" s="418"/>
      <c r="EQ38" s="418"/>
      <c r="ER38" s="418"/>
      <c r="ES38" s="418"/>
      <c r="ET38" s="418"/>
      <c r="EU38" s="418"/>
      <c r="EV38" s="418"/>
      <c r="EW38" s="418"/>
      <c r="EX38" s="418"/>
      <c r="EY38" s="418"/>
      <c r="EZ38" s="418"/>
      <c r="FA38" s="418"/>
      <c r="FB38" s="418"/>
      <c r="FC38" s="418"/>
      <c r="FD38" s="418"/>
      <c r="FE38" s="418"/>
      <c r="FF38" s="418"/>
      <c r="FG38" s="418"/>
      <c r="FH38" s="418"/>
      <c r="FI38" s="418"/>
      <c r="FJ38" s="418"/>
      <c r="FK38" s="418"/>
      <c r="FL38" s="418"/>
      <c r="FM38" s="418"/>
      <c r="FN38" s="418"/>
      <c r="FO38" s="418"/>
      <c r="FP38" s="418"/>
      <c r="FQ38" s="418"/>
      <c r="FR38" s="418"/>
      <c r="FS38" s="418"/>
      <c r="FT38" s="418"/>
      <c r="FU38" s="418"/>
      <c r="FV38" s="418"/>
      <c r="FW38" s="418"/>
      <c r="FX38" s="418"/>
      <c r="FY38" s="418"/>
      <c r="FZ38" s="418"/>
      <c r="GA38" s="418"/>
      <c r="GB38" s="418"/>
      <c r="GC38" s="418"/>
      <c r="GD38" s="418"/>
      <c r="GE38" s="418"/>
      <c r="GF38" s="418"/>
      <c r="GG38" s="418"/>
      <c r="GH38" s="418"/>
      <c r="GI38" s="418"/>
      <c r="GJ38" s="418"/>
      <c r="GK38" s="418"/>
      <c r="GL38" s="418"/>
      <c r="GM38" s="418"/>
      <c r="GN38" s="418"/>
      <c r="GO38" s="418"/>
      <c r="GP38" s="418"/>
      <c r="GQ38" s="418"/>
      <c r="GR38" s="418"/>
      <c r="GS38" s="418"/>
      <c r="GT38" s="418"/>
      <c r="GU38" s="418"/>
      <c r="GV38" s="418"/>
      <c r="GW38" s="418"/>
      <c r="GX38" s="418"/>
      <c r="GY38" s="418"/>
      <c r="GZ38" s="418"/>
      <c r="HA38" s="418"/>
      <c r="HB38" s="418"/>
      <c r="HC38" s="418"/>
      <c r="HD38" s="418"/>
      <c r="HE38" s="418"/>
      <c r="HF38" s="418"/>
      <c r="HG38" s="418"/>
      <c r="HH38" s="418"/>
      <c r="HI38" s="418"/>
      <c r="HJ38" s="418"/>
      <c r="HK38" s="418"/>
      <c r="HL38" s="418"/>
      <c r="HM38" s="418"/>
      <c r="HN38" s="418"/>
      <c r="HO38" s="418"/>
      <c r="HP38" s="418"/>
      <c r="HQ38" s="418"/>
      <c r="HR38" s="418"/>
      <c r="HS38" s="418"/>
      <c r="HT38" s="418"/>
      <c r="HU38" s="418"/>
      <c r="HV38" s="418"/>
      <c r="HW38" s="418"/>
      <c r="HX38" s="418"/>
      <c r="HY38" s="418"/>
      <c r="HZ38" s="418"/>
      <c r="IA38" s="418"/>
      <c r="IB38" s="418"/>
      <c r="IC38" s="418"/>
      <c r="ID38" s="418"/>
      <c r="IE38" s="418"/>
      <c r="IF38" s="418"/>
      <c r="IG38" s="418"/>
      <c r="IH38" s="418"/>
      <c r="II38" s="418"/>
      <c r="IJ38" s="418"/>
      <c r="IK38" s="418"/>
      <c r="IL38" s="418"/>
      <c r="IM38" s="418"/>
      <c r="IN38" s="418"/>
      <c r="IO38" s="418"/>
      <c r="IP38" s="418"/>
      <c r="IQ38" s="418"/>
      <c r="IR38" s="418"/>
      <c r="IS38" s="418"/>
    </row>
    <row r="39" s="415" customFormat="1" ht="24" customHeight="1" spans="1:253">
      <c r="A39" s="427" t="s">
        <v>1157</v>
      </c>
      <c r="B39" s="431">
        <v>9340</v>
      </c>
      <c r="C39" s="401">
        <v>9642</v>
      </c>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8"/>
      <c r="BE39" s="418"/>
      <c r="BF39" s="418"/>
      <c r="BG39" s="418"/>
      <c r="BH39" s="418"/>
      <c r="BI39" s="418"/>
      <c r="BJ39" s="418"/>
      <c r="BK39" s="418"/>
      <c r="BL39" s="418"/>
      <c r="BM39" s="418"/>
      <c r="BN39" s="418"/>
      <c r="BO39" s="418"/>
      <c r="BP39" s="418"/>
      <c r="BQ39" s="418"/>
      <c r="BR39" s="418"/>
      <c r="BS39" s="418"/>
      <c r="BT39" s="418"/>
      <c r="BU39" s="418"/>
      <c r="BV39" s="418"/>
      <c r="BW39" s="418"/>
      <c r="BX39" s="418"/>
      <c r="BY39" s="418"/>
      <c r="BZ39" s="418"/>
      <c r="CA39" s="418"/>
      <c r="CB39" s="418"/>
      <c r="CC39" s="418"/>
      <c r="CD39" s="418"/>
      <c r="CE39" s="418"/>
      <c r="CF39" s="418"/>
      <c r="CG39" s="418"/>
      <c r="CH39" s="418"/>
      <c r="CI39" s="418"/>
      <c r="CJ39" s="418"/>
      <c r="CK39" s="418"/>
      <c r="CL39" s="418"/>
      <c r="CM39" s="418"/>
      <c r="CN39" s="418"/>
      <c r="CO39" s="418"/>
      <c r="CP39" s="418"/>
      <c r="CQ39" s="418"/>
      <c r="CR39" s="418"/>
      <c r="CS39" s="418"/>
      <c r="CT39" s="418"/>
      <c r="CU39" s="418"/>
      <c r="CV39" s="418"/>
      <c r="CW39" s="418"/>
      <c r="CX39" s="418"/>
      <c r="CY39" s="418"/>
      <c r="CZ39" s="418"/>
      <c r="DA39" s="418"/>
      <c r="DB39" s="418"/>
      <c r="DC39" s="418"/>
      <c r="DD39" s="418"/>
      <c r="DE39" s="418"/>
      <c r="DF39" s="418"/>
      <c r="DG39" s="418"/>
      <c r="DH39" s="418"/>
      <c r="DI39" s="418"/>
      <c r="DJ39" s="418"/>
      <c r="DK39" s="418"/>
      <c r="DL39" s="418"/>
      <c r="DM39" s="418"/>
      <c r="DN39" s="418"/>
      <c r="DO39" s="418"/>
      <c r="DP39" s="418"/>
      <c r="DQ39" s="418"/>
      <c r="DR39" s="418"/>
      <c r="DS39" s="418"/>
      <c r="DT39" s="418"/>
      <c r="DU39" s="418"/>
      <c r="DV39" s="418"/>
      <c r="DW39" s="418"/>
      <c r="DX39" s="418"/>
      <c r="DY39" s="418"/>
      <c r="DZ39" s="418"/>
      <c r="EA39" s="418"/>
      <c r="EB39" s="418"/>
      <c r="EC39" s="418"/>
      <c r="ED39" s="418"/>
      <c r="EE39" s="418"/>
      <c r="EF39" s="418"/>
      <c r="EG39" s="418"/>
      <c r="EH39" s="418"/>
      <c r="EI39" s="418"/>
      <c r="EJ39" s="418"/>
      <c r="EK39" s="418"/>
      <c r="EL39" s="418"/>
      <c r="EM39" s="418"/>
      <c r="EN39" s="418"/>
      <c r="EO39" s="418"/>
      <c r="EP39" s="418"/>
      <c r="EQ39" s="418"/>
      <c r="ER39" s="418"/>
      <c r="ES39" s="418"/>
      <c r="ET39" s="418"/>
      <c r="EU39" s="418"/>
      <c r="EV39" s="418"/>
      <c r="EW39" s="418"/>
      <c r="EX39" s="418"/>
      <c r="EY39" s="418"/>
      <c r="EZ39" s="418"/>
      <c r="FA39" s="418"/>
      <c r="FB39" s="418"/>
      <c r="FC39" s="418"/>
      <c r="FD39" s="418"/>
      <c r="FE39" s="418"/>
      <c r="FF39" s="418"/>
      <c r="FG39" s="418"/>
      <c r="FH39" s="418"/>
      <c r="FI39" s="418"/>
      <c r="FJ39" s="418"/>
      <c r="FK39" s="418"/>
      <c r="FL39" s="418"/>
      <c r="FM39" s="418"/>
      <c r="FN39" s="418"/>
      <c r="FO39" s="418"/>
      <c r="FP39" s="418"/>
      <c r="FQ39" s="418"/>
      <c r="FR39" s="418"/>
      <c r="FS39" s="418"/>
      <c r="FT39" s="418"/>
      <c r="FU39" s="418"/>
      <c r="FV39" s="418"/>
      <c r="FW39" s="418"/>
      <c r="FX39" s="418"/>
      <c r="FY39" s="418"/>
      <c r="FZ39" s="418"/>
      <c r="GA39" s="418"/>
      <c r="GB39" s="418"/>
      <c r="GC39" s="418"/>
      <c r="GD39" s="418"/>
      <c r="GE39" s="418"/>
      <c r="GF39" s="418"/>
      <c r="GG39" s="418"/>
      <c r="GH39" s="418"/>
      <c r="GI39" s="418"/>
      <c r="GJ39" s="418"/>
      <c r="GK39" s="418"/>
      <c r="GL39" s="418"/>
      <c r="GM39" s="418"/>
      <c r="GN39" s="418"/>
      <c r="GO39" s="418"/>
      <c r="GP39" s="418"/>
      <c r="GQ39" s="418"/>
      <c r="GR39" s="418"/>
      <c r="GS39" s="418"/>
      <c r="GT39" s="418"/>
      <c r="GU39" s="418"/>
      <c r="GV39" s="418"/>
      <c r="GW39" s="418"/>
      <c r="GX39" s="418"/>
      <c r="GY39" s="418"/>
      <c r="GZ39" s="418"/>
      <c r="HA39" s="418"/>
      <c r="HB39" s="418"/>
      <c r="HC39" s="418"/>
      <c r="HD39" s="418"/>
      <c r="HE39" s="418"/>
      <c r="HF39" s="418"/>
      <c r="HG39" s="418"/>
      <c r="HH39" s="418"/>
      <c r="HI39" s="418"/>
      <c r="HJ39" s="418"/>
      <c r="HK39" s="418"/>
      <c r="HL39" s="418"/>
      <c r="HM39" s="418"/>
      <c r="HN39" s="418"/>
      <c r="HO39" s="418"/>
      <c r="HP39" s="418"/>
      <c r="HQ39" s="418"/>
      <c r="HR39" s="418"/>
      <c r="HS39" s="418"/>
      <c r="HT39" s="418"/>
      <c r="HU39" s="418"/>
      <c r="HV39" s="418"/>
      <c r="HW39" s="418"/>
      <c r="HX39" s="418"/>
      <c r="HY39" s="418"/>
      <c r="HZ39" s="418"/>
      <c r="IA39" s="418"/>
      <c r="IB39" s="418"/>
      <c r="IC39" s="418"/>
      <c r="ID39" s="418"/>
      <c r="IE39" s="418"/>
      <c r="IF39" s="418"/>
      <c r="IG39" s="418"/>
      <c r="IH39" s="418"/>
      <c r="II39" s="418"/>
      <c r="IJ39" s="418"/>
      <c r="IK39" s="418"/>
      <c r="IL39" s="418"/>
      <c r="IM39" s="418"/>
      <c r="IN39" s="418"/>
      <c r="IO39" s="418"/>
      <c r="IP39" s="418"/>
      <c r="IQ39" s="418"/>
      <c r="IR39" s="418"/>
      <c r="IS39" s="418"/>
    </row>
    <row r="40" s="415" customFormat="1" ht="24" customHeight="1" spans="1:253">
      <c r="A40" s="425" t="s">
        <v>1158</v>
      </c>
      <c r="B40" s="434">
        <f>B41+B42</f>
        <v>5254</v>
      </c>
      <c r="C40" s="397">
        <v>5411</v>
      </c>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418"/>
      <c r="AY40" s="418"/>
      <c r="AZ40" s="418"/>
      <c r="BA40" s="418"/>
      <c r="BB40" s="418"/>
      <c r="BC40" s="418"/>
      <c r="BD40" s="418"/>
      <c r="BE40" s="418"/>
      <c r="BF40" s="418"/>
      <c r="BG40" s="418"/>
      <c r="BH40" s="418"/>
      <c r="BI40" s="418"/>
      <c r="BJ40" s="418"/>
      <c r="BK40" s="418"/>
      <c r="BL40" s="418"/>
      <c r="BM40" s="418"/>
      <c r="BN40" s="418"/>
      <c r="BO40" s="418"/>
      <c r="BP40" s="418"/>
      <c r="BQ40" s="418"/>
      <c r="BR40" s="418"/>
      <c r="BS40" s="418"/>
      <c r="BT40" s="418"/>
      <c r="BU40" s="418"/>
      <c r="BV40" s="418"/>
      <c r="BW40" s="418"/>
      <c r="BX40" s="418"/>
      <c r="BY40" s="418"/>
      <c r="BZ40" s="418"/>
      <c r="CA40" s="418"/>
      <c r="CB40" s="418"/>
      <c r="CC40" s="418"/>
      <c r="CD40" s="418"/>
      <c r="CE40" s="418"/>
      <c r="CF40" s="418"/>
      <c r="CG40" s="418"/>
      <c r="CH40" s="418"/>
      <c r="CI40" s="418"/>
      <c r="CJ40" s="418"/>
      <c r="CK40" s="418"/>
      <c r="CL40" s="418"/>
      <c r="CM40" s="418"/>
      <c r="CN40" s="418"/>
      <c r="CO40" s="418"/>
      <c r="CP40" s="418"/>
      <c r="CQ40" s="418"/>
      <c r="CR40" s="418"/>
      <c r="CS40" s="418"/>
      <c r="CT40" s="418"/>
      <c r="CU40" s="418"/>
      <c r="CV40" s="418"/>
      <c r="CW40" s="418"/>
      <c r="CX40" s="418"/>
      <c r="CY40" s="418"/>
      <c r="CZ40" s="418"/>
      <c r="DA40" s="418"/>
      <c r="DB40" s="418"/>
      <c r="DC40" s="418"/>
      <c r="DD40" s="418"/>
      <c r="DE40" s="418"/>
      <c r="DF40" s="418"/>
      <c r="DG40" s="418"/>
      <c r="DH40" s="418"/>
      <c r="DI40" s="418"/>
      <c r="DJ40" s="418"/>
      <c r="DK40" s="418"/>
      <c r="DL40" s="418"/>
      <c r="DM40" s="418"/>
      <c r="DN40" s="418"/>
      <c r="DO40" s="418"/>
      <c r="DP40" s="418"/>
      <c r="DQ40" s="418"/>
      <c r="DR40" s="418"/>
      <c r="DS40" s="418"/>
      <c r="DT40" s="418"/>
      <c r="DU40" s="418"/>
      <c r="DV40" s="418"/>
      <c r="DW40" s="418"/>
      <c r="DX40" s="418"/>
      <c r="DY40" s="418"/>
      <c r="DZ40" s="418"/>
      <c r="EA40" s="418"/>
      <c r="EB40" s="418"/>
      <c r="EC40" s="418"/>
      <c r="ED40" s="418"/>
      <c r="EE40" s="418"/>
      <c r="EF40" s="418"/>
      <c r="EG40" s="418"/>
      <c r="EH40" s="418"/>
      <c r="EI40" s="418"/>
      <c r="EJ40" s="418"/>
      <c r="EK40" s="418"/>
      <c r="EL40" s="418"/>
      <c r="EM40" s="418"/>
      <c r="EN40" s="418"/>
      <c r="EO40" s="418"/>
      <c r="EP40" s="418"/>
      <c r="EQ40" s="418"/>
      <c r="ER40" s="418"/>
      <c r="ES40" s="418"/>
      <c r="ET40" s="418"/>
      <c r="EU40" s="418"/>
      <c r="EV40" s="418"/>
      <c r="EW40" s="418"/>
      <c r="EX40" s="418"/>
      <c r="EY40" s="418"/>
      <c r="EZ40" s="418"/>
      <c r="FA40" s="418"/>
      <c r="FB40" s="418"/>
      <c r="FC40" s="418"/>
      <c r="FD40" s="418"/>
      <c r="FE40" s="418"/>
      <c r="FF40" s="418"/>
      <c r="FG40" s="418"/>
      <c r="FH40" s="418"/>
      <c r="FI40" s="418"/>
      <c r="FJ40" s="418"/>
      <c r="FK40" s="418"/>
      <c r="FL40" s="418"/>
      <c r="FM40" s="418"/>
      <c r="FN40" s="418"/>
      <c r="FO40" s="418"/>
      <c r="FP40" s="418"/>
      <c r="FQ40" s="418"/>
      <c r="FR40" s="418"/>
      <c r="FS40" s="418"/>
      <c r="FT40" s="418"/>
      <c r="FU40" s="418"/>
      <c r="FV40" s="418"/>
      <c r="FW40" s="418"/>
      <c r="FX40" s="418"/>
      <c r="FY40" s="418"/>
      <c r="FZ40" s="418"/>
      <c r="GA40" s="418"/>
      <c r="GB40" s="418"/>
      <c r="GC40" s="418"/>
      <c r="GD40" s="418"/>
      <c r="GE40" s="418"/>
      <c r="GF40" s="418"/>
      <c r="GG40" s="418"/>
      <c r="GH40" s="418"/>
      <c r="GI40" s="418"/>
      <c r="GJ40" s="418"/>
      <c r="GK40" s="418"/>
      <c r="GL40" s="418"/>
      <c r="GM40" s="418"/>
      <c r="GN40" s="418"/>
      <c r="GO40" s="418"/>
      <c r="GP40" s="418"/>
      <c r="GQ40" s="418"/>
      <c r="GR40" s="418"/>
      <c r="GS40" s="418"/>
      <c r="GT40" s="418"/>
      <c r="GU40" s="418"/>
      <c r="GV40" s="418"/>
      <c r="GW40" s="418"/>
      <c r="GX40" s="418"/>
      <c r="GY40" s="418"/>
      <c r="GZ40" s="418"/>
      <c r="HA40" s="418"/>
      <c r="HB40" s="418"/>
      <c r="HC40" s="418"/>
      <c r="HD40" s="418"/>
      <c r="HE40" s="418"/>
      <c r="HF40" s="418"/>
      <c r="HG40" s="418"/>
      <c r="HH40" s="418"/>
      <c r="HI40" s="418"/>
      <c r="HJ40" s="418"/>
      <c r="HK40" s="418"/>
      <c r="HL40" s="418"/>
      <c r="HM40" s="418"/>
      <c r="HN40" s="418"/>
      <c r="HO40" s="418"/>
      <c r="HP40" s="418"/>
      <c r="HQ40" s="418"/>
      <c r="HR40" s="418"/>
      <c r="HS40" s="418"/>
      <c r="HT40" s="418"/>
      <c r="HU40" s="418"/>
      <c r="HV40" s="418"/>
      <c r="HW40" s="418"/>
      <c r="HX40" s="418"/>
      <c r="HY40" s="418"/>
      <c r="HZ40" s="418"/>
      <c r="IA40" s="418"/>
      <c r="IB40" s="418"/>
      <c r="IC40" s="418"/>
      <c r="ID40" s="418"/>
      <c r="IE40" s="418"/>
      <c r="IF40" s="418"/>
      <c r="IG40" s="418"/>
      <c r="IH40" s="418"/>
      <c r="II40" s="418"/>
      <c r="IJ40" s="418"/>
      <c r="IK40" s="418"/>
      <c r="IL40" s="418"/>
      <c r="IM40" s="418"/>
      <c r="IN40" s="418"/>
      <c r="IO40" s="418"/>
      <c r="IP40" s="418"/>
      <c r="IQ40" s="418"/>
      <c r="IR40" s="418"/>
      <c r="IS40" s="418"/>
    </row>
    <row r="41" s="415" customFormat="1" ht="24" customHeight="1" spans="1:253">
      <c r="A41" s="427" t="s">
        <v>1159</v>
      </c>
      <c r="B41" s="431">
        <v>5254</v>
      </c>
      <c r="C41" s="401">
        <v>5411</v>
      </c>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8"/>
      <c r="DE41" s="418"/>
      <c r="DF41" s="418"/>
      <c r="DG41" s="418"/>
      <c r="DH41" s="418"/>
      <c r="DI41" s="418"/>
      <c r="DJ41" s="418"/>
      <c r="DK41" s="418"/>
      <c r="DL41" s="418"/>
      <c r="DM41" s="418"/>
      <c r="DN41" s="418"/>
      <c r="DO41" s="418"/>
      <c r="DP41" s="418"/>
      <c r="DQ41" s="418"/>
      <c r="DR41" s="418"/>
      <c r="DS41" s="418"/>
      <c r="DT41" s="418"/>
      <c r="DU41" s="418"/>
      <c r="DV41" s="418"/>
      <c r="DW41" s="418"/>
      <c r="DX41" s="418"/>
      <c r="DY41" s="418"/>
      <c r="DZ41" s="418"/>
      <c r="EA41" s="418"/>
      <c r="EB41" s="418"/>
      <c r="EC41" s="418"/>
      <c r="ED41" s="418"/>
      <c r="EE41" s="418"/>
      <c r="EF41" s="418"/>
      <c r="EG41" s="418"/>
      <c r="EH41" s="418"/>
      <c r="EI41" s="418"/>
      <c r="EJ41" s="418"/>
      <c r="EK41" s="418"/>
      <c r="EL41" s="418"/>
      <c r="EM41" s="418"/>
      <c r="EN41" s="418"/>
      <c r="EO41" s="418"/>
      <c r="EP41" s="418"/>
      <c r="EQ41" s="418"/>
      <c r="ER41" s="418"/>
      <c r="ES41" s="418"/>
      <c r="ET41" s="418"/>
      <c r="EU41" s="418"/>
      <c r="EV41" s="418"/>
      <c r="EW41" s="418"/>
      <c r="EX41" s="418"/>
      <c r="EY41" s="418"/>
      <c r="EZ41" s="418"/>
      <c r="FA41" s="418"/>
      <c r="FB41" s="418"/>
      <c r="FC41" s="418"/>
      <c r="FD41" s="418"/>
      <c r="FE41" s="418"/>
      <c r="FF41" s="418"/>
      <c r="FG41" s="418"/>
      <c r="FH41" s="418"/>
      <c r="FI41" s="418"/>
      <c r="FJ41" s="418"/>
      <c r="FK41" s="418"/>
      <c r="FL41" s="418"/>
      <c r="FM41" s="418"/>
      <c r="FN41" s="418"/>
      <c r="FO41" s="418"/>
      <c r="FP41" s="418"/>
      <c r="FQ41" s="418"/>
      <c r="FR41" s="418"/>
      <c r="FS41" s="418"/>
      <c r="FT41" s="418"/>
      <c r="FU41" s="418"/>
      <c r="FV41" s="418"/>
      <c r="FW41" s="418"/>
      <c r="FX41" s="418"/>
      <c r="FY41" s="418"/>
      <c r="FZ41" s="418"/>
      <c r="GA41" s="418"/>
      <c r="GB41" s="418"/>
      <c r="GC41" s="418"/>
      <c r="GD41" s="418"/>
      <c r="GE41" s="418"/>
      <c r="GF41" s="418"/>
      <c r="GG41" s="418"/>
      <c r="GH41" s="418"/>
      <c r="GI41" s="418"/>
      <c r="GJ41" s="418"/>
      <c r="GK41" s="418"/>
      <c r="GL41" s="418"/>
      <c r="GM41" s="418"/>
      <c r="GN41" s="418"/>
      <c r="GO41" s="418"/>
      <c r="GP41" s="418"/>
      <c r="GQ41" s="418"/>
      <c r="GR41" s="418"/>
      <c r="GS41" s="418"/>
      <c r="GT41" s="418"/>
      <c r="GU41" s="418"/>
      <c r="GV41" s="418"/>
      <c r="GW41" s="418"/>
      <c r="GX41" s="418"/>
      <c r="GY41" s="418"/>
      <c r="GZ41" s="418"/>
      <c r="HA41" s="418"/>
      <c r="HB41" s="418"/>
      <c r="HC41" s="418"/>
      <c r="HD41" s="418"/>
      <c r="HE41" s="418"/>
      <c r="HF41" s="418"/>
      <c r="HG41" s="418"/>
      <c r="HH41" s="418"/>
      <c r="HI41" s="418"/>
      <c r="HJ41" s="418"/>
      <c r="HK41" s="418"/>
      <c r="HL41" s="418"/>
      <c r="HM41" s="418"/>
      <c r="HN41" s="418"/>
      <c r="HO41" s="418"/>
      <c r="HP41" s="418"/>
      <c r="HQ41" s="418"/>
      <c r="HR41" s="418"/>
      <c r="HS41" s="418"/>
      <c r="HT41" s="418"/>
      <c r="HU41" s="418"/>
      <c r="HV41" s="418"/>
      <c r="HW41" s="418"/>
      <c r="HX41" s="418"/>
      <c r="HY41" s="418"/>
      <c r="HZ41" s="418"/>
      <c r="IA41" s="418"/>
      <c r="IB41" s="418"/>
      <c r="IC41" s="418"/>
      <c r="ID41" s="418"/>
      <c r="IE41" s="418"/>
      <c r="IF41" s="418"/>
      <c r="IG41" s="418"/>
      <c r="IH41" s="418"/>
      <c r="II41" s="418"/>
      <c r="IJ41" s="418"/>
      <c r="IK41" s="418"/>
      <c r="IL41" s="418"/>
      <c r="IM41" s="418"/>
      <c r="IN41" s="418"/>
      <c r="IO41" s="418"/>
      <c r="IP41" s="418"/>
      <c r="IQ41" s="418"/>
      <c r="IR41" s="418"/>
      <c r="IS41" s="418"/>
    </row>
    <row r="42" s="415" customFormat="1" ht="24" customHeight="1" spans="1:253">
      <c r="A42" s="427" t="s">
        <v>1160</v>
      </c>
      <c r="B42" s="431"/>
      <c r="C42" s="401">
        <v>0</v>
      </c>
      <c r="D42" s="418"/>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418"/>
      <c r="AE42" s="418"/>
      <c r="AF42" s="418"/>
      <c r="AG42" s="418"/>
      <c r="AH42" s="418"/>
      <c r="AI42" s="418"/>
      <c r="AJ42" s="418"/>
      <c r="AK42" s="418"/>
      <c r="AL42" s="418"/>
      <c r="AM42" s="418"/>
      <c r="AN42" s="418"/>
      <c r="AO42" s="418"/>
      <c r="AP42" s="418"/>
      <c r="AQ42" s="418"/>
      <c r="AR42" s="418"/>
      <c r="AS42" s="418"/>
      <c r="AT42" s="418"/>
      <c r="AU42" s="418"/>
      <c r="AV42" s="418"/>
      <c r="AW42" s="418"/>
      <c r="AX42" s="418"/>
      <c r="AY42" s="418"/>
      <c r="AZ42" s="418"/>
      <c r="BA42" s="418"/>
      <c r="BB42" s="418"/>
      <c r="BC42" s="418"/>
      <c r="BD42" s="418"/>
      <c r="BE42" s="418"/>
      <c r="BF42" s="418"/>
      <c r="BG42" s="418"/>
      <c r="BH42" s="418"/>
      <c r="BI42" s="418"/>
      <c r="BJ42" s="418"/>
      <c r="BK42" s="418"/>
      <c r="BL42" s="418"/>
      <c r="BM42" s="418"/>
      <c r="BN42" s="418"/>
      <c r="BO42" s="418"/>
      <c r="BP42" s="418"/>
      <c r="BQ42" s="418"/>
      <c r="BR42" s="418"/>
      <c r="BS42" s="418"/>
      <c r="BT42" s="418"/>
      <c r="BU42" s="418"/>
      <c r="BV42" s="418"/>
      <c r="BW42" s="418"/>
      <c r="BX42" s="418"/>
      <c r="BY42" s="418"/>
      <c r="BZ42" s="418"/>
      <c r="CA42" s="418"/>
      <c r="CB42" s="418"/>
      <c r="CC42" s="418"/>
      <c r="CD42" s="418"/>
      <c r="CE42" s="418"/>
      <c r="CF42" s="418"/>
      <c r="CG42" s="418"/>
      <c r="CH42" s="418"/>
      <c r="CI42" s="418"/>
      <c r="CJ42" s="418"/>
      <c r="CK42" s="418"/>
      <c r="CL42" s="418"/>
      <c r="CM42" s="418"/>
      <c r="CN42" s="418"/>
      <c r="CO42" s="418"/>
      <c r="CP42" s="418"/>
      <c r="CQ42" s="418"/>
      <c r="CR42" s="418"/>
      <c r="CS42" s="418"/>
      <c r="CT42" s="418"/>
      <c r="CU42" s="418"/>
      <c r="CV42" s="418"/>
      <c r="CW42" s="418"/>
      <c r="CX42" s="418"/>
      <c r="CY42" s="418"/>
      <c r="CZ42" s="418"/>
      <c r="DA42" s="418"/>
      <c r="DB42" s="418"/>
      <c r="DC42" s="418"/>
      <c r="DD42" s="418"/>
      <c r="DE42" s="418"/>
      <c r="DF42" s="418"/>
      <c r="DG42" s="418"/>
      <c r="DH42" s="418"/>
      <c r="DI42" s="418"/>
      <c r="DJ42" s="418"/>
      <c r="DK42" s="418"/>
      <c r="DL42" s="418"/>
      <c r="DM42" s="418"/>
      <c r="DN42" s="418"/>
      <c r="DO42" s="418"/>
      <c r="DP42" s="418"/>
      <c r="DQ42" s="418"/>
      <c r="DR42" s="418"/>
      <c r="DS42" s="418"/>
      <c r="DT42" s="418"/>
      <c r="DU42" s="418"/>
      <c r="DV42" s="418"/>
      <c r="DW42" s="418"/>
      <c r="DX42" s="418"/>
      <c r="DY42" s="418"/>
      <c r="DZ42" s="418"/>
      <c r="EA42" s="418"/>
      <c r="EB42" s="418"/>
      <c r="EC42" s="418"/>
      <c r="ED42" s="418"/>
      <c r="EE42" s="418"/>
      <c r="EF42" s="418"/>
      <c r="EG42" s="418"/>
      <c r="EH42" s="418"/>
      <c r="EI42" s="418"/>
      <c r="EJ42" s="418"/>
      <c r="EK42" s="418"/>
      <c r="EL42" s="418"/>
      <c r="EM42" s="418"/>
      <c r="EN42" s="418"/>
      <c r="EO42" s="418"/>
      <c r="EP42" s="418"/>
      <c r="EQ42" s="418"/>
      <c r="ER42" s="418"/>
      <c r="ES42" s="418"/>
      <c r="ET42" s="418"/>
      <c r="EU42" s="418"/>
      <c r="EV42" s="418"/>
      <c r="EW42" s="418"/>
      <c r="EX42" s="418"/>
      <c r="EY42" s="418"/>
      <c r="EZ42" s="418"/>
      <c r="FA42" s="418"/>
      <c r="FB42" s="418"/>
      <c r="FC42" s="418"/>
      <c r="FD42" s="418"/>
      <c r="FE42" s="418"/>
      <c r="FF42" s="418"/>
      <c r="FG42" s="418"/>
      <c r="FH42" s="418"/>
      <c r="FI42" s="418"/>
      <c r="FJ42" s="418"/>
      <c r="FK42" s="418"/>
      <c r="FL42" s="418"/>
      <c r="FM42" s="418"/>
      <c r="FN42" s="418"/>
      <c r="FO42" s="418"/>
      <c r="FP42" s="418"/>
      <c r="FQ42" s="418"/>
      <c r="FR42" s="418"/>
      <c r="FS42" s="418"/>
      <c r="FT42" s="418"/>
      <c r="FU42" s="418"/>
      <c r="FV42" s="418"/>
      <c r="FW42" s="418"/>
      <c r="FX42" s="418"/>
      <c r="FY42" s="418"/>
      <c r="FZ42" s="418"/>
      <c r="GA42" s="418"/>
      <c r="GB42" s="418"/>
      <c r="GC42" s="418"/>
      <c r="GD42" s="418"/>
      <c r="GE42" s="418"/>
      <c r="GF42" s="418"/>
      <c r="GG42" s="418"/>
      <c r="GH42" s="418"/>
      <c r="GI42" s="418"/>
      <c r="GJ42" s="418"/>
      <c r="GK42" s="418"/>
      <c r="GL42" s="418"/>
      <c r="GM42" s="418"/>
      <c r="GN42" s="418"/>
      <c r="GO42" s="418"/>
      <c r="GP42" s="418"/>
      <c r="GQ42" s="418"/>
      <c r="GR42" s="418"/>
      <c r="GS42" s="418"/>
      <c r="GT42" s="418"/>
      <c r="GU42" s="418"/>
      <c r="GV42" s="418"/>
      <c r="GW42" s="418"/>
      <c r="GX42" s="418"/>
      <c r="GY42" s="418"/>
      <c r="GZ42" s="418"/>
      <c r="HA42" s="418"/>
      <c r="HB42" s="418"/>
      <c r="HC42" s="418"/>
      <c r="HD42" s="418"/>
      <c r="HE42" s="418"/>
      <c r="HF42" s="418"/>
      <c r="HG42" s="418"/>
      <c r="HH42" s="418"/>
      <c r="HI42" s="418"/>
      <c r="HJ42" s="418"/>
      <c r="HK42" s="418"/>
      <c r="HL42" s="418"/>
      <c r="HM42" s="418"/>
      <c r="HN42" s="418"/>
      <c r="HO42" s="418"/>
      <c r="HP42" s="418"/>
      <c r="HQ42" s="418"/>
      <c r="HR42" s="418"/>
      <c r="HS42" s="418"/>
      <c r="HT42" s="418"/>
      <c r="HU42" s="418"/>
      <c r="HV42" s="418"/>
      <c r="HW42" s="418"/>
      <c r="HX42" s="418"/>
      <c r="HY42" s="418"/>
      <c r="HZ42" s="418"/>
      <c r="IA42" s="418"/>
      <c r="IB42" s="418"/>
      <c r="IC42" s="418"/>
      <c r="ID42" s="418"/>
      <c r="IE42" s="418"/>
      <c r="IF42" s="418"/>
      <c r="IG42" s="418"/>
      <c r="IH42" s="418"/>
      <c r="II42" s="418"/>
      <c r="IJ42" s="418"/>
      <c r="IK42" s="418"/>
      <c r="IL42" s="418"/>
      <c r="IM42" s="418"/>
      <c r="IN42" s="418"/>
      <c r="IO42" s="418"/>
      <c r="IP42" s="418"/>
      <c r="IQ42" s="418"/>
      <c r="IR42" s="418"/>
      <c r="IS42" s="418"/>
    </row>
    <row r="43" s="415" customFormat="1" ht="24" customHeight="1" spans="1:253">
      <c r="A43" s="425" t="s">
        <v>1161</v>
      </c>
      <c r="B43" s="434">
        <f>SUM(B44:B46)</f>
        <v>9186</v>
      </c>
      <c r="C43" s="397">
        <v>9341</v>
      </c>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8"/>
      <c r="BD43" s="418"/>
      <c r="BE43" s="418"/>
      <c r="BF43" s="418"/>
      <c r="BG43" s="418"/>
      <c r="BH43" s="418"/>
      <c r="BI43" s="418"/>
      <c r="BJ43" s="418"/>
      <c r="BK43" s="418"/>
      <c r="BL43" s="418"/>
      <c r="BM43" s="418"/>
      <c r="BN43" s="418"/>
      <c r="BO43" s="418"/>
      <c r="BP43" s="418"/>
      <c r="BQ43" s="418"/>
      <c r="BR43" s="418"/>
      <c r="BS43" s="418"/>
      <c r="BT43" s="418"/>
      <c r="BU43" s="418"/>
      <c r="BV43" s="418"/>
      <c r="BW43" s="418"/>
      <c r="BX43" s="418"/>
      <c r="BY43" s="418"/>
      <c r="BZ43" s="418"/>
      <c r="CA43" s="418"/>
      <c r="CB43" s="418"/>
      <c r="CC43" s="418"/>
      <c r="CD43" s="418"/>
      <c r="CE43" s="418"/>
      <c r="CF43" s="418"/>
      <c r="CG43" s="418"/>
      <c r="CH43" s="418"/>
      <c r="CI43" s="418"/>
      <c r="CJ43" s="418"/>
      <c r="CK43" s="418"/>
      <c r="CL43" s="418"/>
      <c r="CM43" s="418"/>
      <c r="CN43" s="418"/>
      <c r="CO43" s="418"/>
      <c r="CP43" s="418"/>
      <c r="CQ43" s="418"/>
      <c r="CR43" s="418"/>
      <c r="CS43" s="418"/>
      <c r="CT43" s="418"/>
      <c r="CU43" s="418"/>
      <c r="CV43" s="418"/>
      <c r="CW43" s="418"/>
      <c r="CX43" s="418"/>
      <c r="CY43" s="418"/>
      <c r="CZ43" s="418"/>
      <c r="DA43" s="418"/>
      <c r="DB43" s="418"/>
      <c r="DC43" s="418"/>
      <c r="DD43" s="418"/>
      <c r="DE43" s="418"/>
      <c r="DF43" s="418"/>
      <c r="DG43" s="418"/>
      <c r="DH43" s="418"/>
      <c r="DI43" s="418"/>
      <c r="DJ43" s="418"/>
      <c r="DK43" s="418"/>
      <c r="DL43" s="418"/>
      <c r="DM43" s="418"/>
      <c r="DN43" s="418"/>
      <c r="DO43" s="418"/>
      <c r="DP43" s="418"/>
      <c r="DQ43" s="418"/>
      <c r="DR43" s="418"/>
      <c r="DS43" s="418"/>
      <c r="DT43" s="418"/>
      <c r="DU43" s="418"/>
      <c r="DV43" s="418"/>
      <c r="DW43" s="418"/>
      <c r="DX43" s="418"/>
      <c r="DY43" s="418"/>
      <c r="DZ43" s="418"/>
      <c r="EA43" s="418"/>
      <c r="EB43" s="418"/>
      <c r="EC43" s="418"/>
      <c r="ED43" s="418"/>
      <c r="EE43" s="418"/>
      <c r="EF43" s="418"/>
      <c r="EG43" s="418"/>
      <c r="EH43" s="418"/>
      <c r="EI43" s="418"/>
      <c r="EJ43" s="418"/>
      <c r="EK43" s="418"/>
      <c r="EL43" s="418"/>
      <c r="EM43" s="418"/>
      <c r="EN43" s="418"/>
      <c r="EO43" s="418"/>
      <c r="EP43" s="418"/>
      <c r="EQ43" s="418"/>
      <c r="ER43" s="418"/>
      <c r="ES43" s="418"/>
      <c r="ET43" s="418"/>
      <c r="EU43" s="418"/>
      <c r="EV43" s="418"/>
      <c r="EW43" s="418"/>
      <c r="EX43" s="418"/>
      <c r="EY43" s="418"/>
      <c r="EZ43" s="418"/>
      <c r="FA43" s="418"/>
      <c r="FB43" s="418"/>
      <c r="FC43" s="418"/>
      <c r="FD43" s="418"/>
      <c r="FE43" s="418"/>
      <c r="FF43" s="418"/>
      <c r="FG43" s="418"/>
      <c r="FH43" s="418"/>
      <c r="FI43" s="418"/>
      <c r="FJ43" s="418"/>
      <c r="FK43" s="418"/>
      <c r="FL43" s="418"/>
      <c r="FM43" s="418"/>
      <c r="FN43" s="418"/>
      <c r="FO43" s="418"/>
      <c r="FP43" s="418"/>
      <c r="FQ43" s="418"/>
      <c r="FR43" s="418"/>
      <c r="FS43" s="418"/>
      <c r="FT43" s="418"/>
      <c r="FU43" s="418"/>
      <c r="FV43" s="418"/>
      <c r="FW43" s="418"/>
      <c r="FX43" s="418"/>
      <c r="FY43" s="418"/>
      <c r="FZ43" s="418"/>
      <c r="GA43" s="418"/>
      <c r="GB43" s="418"/>
      <c r="GC43" s="418"/>
      <c r="GD43" s="418"/>
      <c r="GE43" s="418"/>
      <c r="GF43" s="418"/>
      <c r="GG43" s="418"/>
      <c r="GH43" s="418"/>
      <c r="GI43" s="418"/>
      <c r="GJ43" s="418"/>
      <c r="GK43" s="418"/>
      <c r="GL43" s="418"/>
      <c r="GM43" s="418"/>
      <c r="GN43" s="418"/>
      <c r="GO43" s="418"/>
      <c r="GP43" s="418"/>
      <c r="GQ43" s="418"/>
      <c r="GR43" s="418"/>
      <c r="GS43" s="418"/>
      <c r="GT43" s="418"/>
      <c r="GU43" s="418"/>
      <c r="GV43" s="418"/>
      <c r="GW43" s="418"/>
      <c r="GX43" s="418"/>
      <c r="GY43" s="418"/>
      <c r="GZ43" s="418"/>
      <c r="HA43" s="418"/>
      <c r="HB43" s="418"/>
      <c r="HC43" s="418"/>
      <c r="HD43" s="418"/>
      <c r="HE43" s="418"/>
      <c r="HF43" s="418"/>
      <c r="HG43" s="418"/>
      <c r="HH43" s="418"/>
      <c r="HI43" s="418"/>
      <c r="HJ43" s="418"/>
      <c r="HK43" s="418"/>
      <c r="HL43" s="418"/>
      <c r="HM43" s="418"/>
      <c r="HN43" s="418"/>
      <c r="HO43" s="418"/>
      <c r="HP43" s="418"/>
      <c r="HQ43" s="418"/>
      <c r="HR43" s="418"/>
      <c r="HS43" s="418"/>
      <c r="HT43" s="418"/>
      <c r="HU43" s="418"/>
      <c r="HV43" s="418"/>
      <c r="HW43" s="418"/>
      <c r="HX43" s="418"/>
      <c r="HY43" s="418"/>
      <c r="HZ43" s="418"/>
      <c r="IA43" s="418"/>
      <c r="IB43" s="418"/>
      <c r="IC43" s="418"/>
      <c r="ID43" s="418"/>
      <c r="IE43" s="418"/>
      <c r="IF43" s="418"/>
      <c r="IG43" s="418"/>
      <c r="IH43" s="418"/>
      <c r="II43" s="418"/>
      <c r="IJ43" s="418"/>
      <c r="IK43" s="418"/>
      <c r="IL43" s="418"/>
      <c r="IM43" s="418"/>
      <c r="IN43" s="418"/>
      <c r="IO43" s="418"/>
      <c r="IP43" s="418"/>
      <c r="IQ43" s="418"/>
      <c r="IR43" s="418"/>
      <c r="IS43" s="418"/>
    </row>
    <row r="44" s="415" customFormat="1" ht="24" customHeight="1" spans="1:253">
      <c r="A44" s="427" t="s">
        <v>1162</v>
      </c>
      <c r="B44" s="431">
        <v>2921</v>
      </c>
      <c r="C44" s="401">
        <v>2921</v>
      </c>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18"/>
      <c r="AM44" s="418"/>
      <c r="AN44" s="418"/>
      <c r="AO44" s="418"/>
      <c r="AP44" s="418"/>
      <c r="AQ44" s="418"/>
      <c r="AR44" s="418"/>
      <c r="AS44" s="418"/>
      <c r="AT44" s="418"/>
      <c r="AU44" s="418"/>
      <c r="AV44" s="418"/>
      <c r="AW44" s="418"/>
      <c r="AX44" s="418"/>
      <c r="AY44" s="418"/>
      <c r="AZ44" s="418"/>
      <c r="BA44" s="418"/>
      <c r="BB44" s="418"/>
      <c r="BC44" s="418"/>
      <c r="BD44" s="418"/>
      <c r="BE44" s="418"/>
      <c r="BF44" s="418"/>
      <c r="BG44" s="418"/>
      <c r="BH44" s="418"/>
      <c r="BI44" s="418"/>
      <c r="BJ44" s="418"/>
      <c r="BK44" s="418"/>
      <c r="BL44" s="418"/>
      <c r="BM44" s="418"/>
      <c r="BN44" s="418"/>
      <c r="BO44" s="418"/>
      <c r="BP44" s="418"/>
      <c r="BQ44" s="418"/>
      <c r="BR44" s="418"/>
      <c r="BS44" s="418"/>
      <c r="BT44" s="418"/>
      <c r="BU44" s="418"/>
      <c r="BV44" s="418"/>
      <c r="BW44" s="418"/>
      <c r="BX44" s="418"/>
      <c r="BY44" s="418"/>
      <c r="BZ44" s="418"/>
      <c r="CA44" s="418"/>
      <c r="CB44" s="418"/>
      <c r="CC44" s="418"/>
      <c r="CD44" s="418"/>
      <c r="CE44" s="418"/>
      <c r="CF44" s="418"/>
      <c r="CG44" s="418"/>
      <c r="CH44" s="418"/>
      <c r="CI44" s="418"/>
      <c r="CJ44" s="418"/>
      <c r="CK44" s="418"/>
      <c r="CL44" s="418"/>
      <c r="CM44" s="418"/>
      <c r="CN44" s="418"/>
      <c r="CO44" s="418"/>
      <c r="CP44" s="418"/>
      <c r="CQ44" s="418"/>
      <c r="CR44" s="418"/>
      <c r="CS44" s="418"/>
      <c r="CT44" s="418"/>
      <c r="CU44" s="418"/>
      <c r="CV44" s="418"/>
      <c r="CW44" s="418"/>
      <c r="CX44" s="418"/>
      <c r="CY44" s="418"/>
      <c r="CZ44" s="418"/>
      <c r="DA44" s="418"/>
      <c r="DB44" s="418"/>
      <c r="DC44" s="418"/>
      <c r="DD44" s="418"/>
      <c r="DE44" s="418"/>
      <c r="DF44" s="418"/>
      <c r="DG44" s="418"/>
      <c r="DH44" s="418"/>
      <c r="DI44" s="418"/>
      <c r="DJ44" s="418"/>
      <c r="DK44" s="418"/>
      <c r="DL44" s="418"/>
      <c r="DM44" s="418"/>
      <c r="DN44" s="418"/>
      <c r="DO44" s="418"/>
      <c r="DP44" s="418"/>
      <c r="DQ44" s="418"/>
      <c r="DR44" s="418"/>
      <c r="DS44" s="418"/>
      <c r="DT44" s="418"/>
      <c r="DU44" s="418"/>
      <c r="DV44" s="418"/>
      <c r="DW44" s="418"/>
      <c r="DX44" s="418"/>
      <c r="DY44" s="418"/>
      <c r="DZ44" s="418"/>
      <c r="EA44" s="418"/>
      <c r="EB44" s="418"/>
      <c r="EC44" s="418"/>
      <c r="ED44" s="418"/>
      <c r="EE44" s="418"/>
      <c r="EF44" s="418"/>
      <c r="EG44" s="418"/>
      <c r="EH44" s="418"/>
      <c r="EI44" s="418"/>
      <c r="EJ44" s="418"/>
      <c r="EK44" s="418"/>
      <c r="EL44" s="418"/>
      <c r="EM44" s="418"/>
      <c r="EN44" s="418"/>
      <c r="EO44" s="418"/>
      <c r="EP44" s="418"/>
      <c r="EQ44" s="418"/>
      <c r="ER44" s="418"/>
      <c r="ES44" s="418"/>
      <c r="ET44" s="418"/>
      <c r="EU44" s="418"/>
      <c r="EV44" s="418"/>
      <c r="EW44" s="418"/>
      <c r="EX44" s="418"/>
      <c r="EY44" s="418"/>
      <c r="EZ44" s="418"/>
      <c r="FA44" s="418"/>
      <c r="FB44" s="418"/>
      <c r="FC44" s="418"/>
      <c r="FD44" s="418"/>
      <c r="FE44" s="418"/>
      <c r="FF44" s="418"/>
      <c r="FG44" s="418"/>
      <c r="FH44" s="418"/>
      <c r="FI44" s="418"/>
      <c r="FJ44" s="418"/>
      <c r="FK44" s="418"/>
      <c r="FL44" s="418"/>
      <c r="FM44" s="418"/>
      <c r="FN44" s="418"/>
      <c r="FO44" s="418"/>
      <c r="FP44" s="418"/>
      <c r="FQ44" s="418"/>
      <c r="FR44" s="418"/>
      <c r="FS44" s="418"/>
      <c r="FT44" s="418"/>
      <c r="FU44" s="418"/>
      <c r="FV44" s="418"/>
      <c r="FW44" s="418"/>
      <c r="FX44" s="418"/>
      <c r="FY44" s="418"/>
      <c r="FZ44" s="418"/>
      <c r="GA44" s="418"/>
      <c r="GB44" s="418"/>
      <c r="GC44" s="418"/>
      <c r="GD44" s="418"/>
      <c r="GE44" s="418"/>
      <c r="GF44" s="418"/>
      <c r="GG44" s="418"/>
      <c r="GH44" s="418"/>
      <c r="GI44" s="418"/>
      <c r="GJ44" s="418"/>
      <c r="GK44" s="418"/>
      <c r="GL44" s="418"/>
      <c r="GM44" s="418"/>
      <c r="GN44" s="418"/>
      <c r="GO44" s="418"/>
      <c r="GP44" s="418"/>
      <c r="GQ44" s="418"/>
      <c r="GR44" s="418"/>
      <c r="GS44" s="418"/>
      <c r="GT44" s="418"/>
      <c r="GU44" s="418"/>
      <c r="GV44" s="418"/>
      <c r="GW44" s="418"/>
      <c r="GX44" s="418"/>
      <c r="GY44" s="418"/>
      <c r="GZ44" s="418"/>
      <c r="HA44" s="418"/>
      <c r="HB44" s="418"/>
      <c r="HC44" s="418"/>
      <c r="HD44" s="418"/>
      <c r="HE44" s="418"/>
      <c r="HF44" s="418"/>
      <c r="HG44" s="418"/>
      <c r="HH44" s="418"/>
      <c r="HI44" s="418"/>
      <c r="HJ44" s="418"/>
      <c r="HK44" s="418"/>
      <c r="HL44" s="418"/>
      <c r="HM44" s="418"/>
      <c r="HN44" s="418"/>
      <c r="HO44" s="418"/>
      <c r="HP44" s="418"/>
      <c r="HQ44" s="418"/>
      <c r="HR44" s="418"/>
      <c r="HS44" s="418"/>
      <c r="HT44" s="418"/>
      <c r="HU44" s="418"/>
      <c r="HV44" s="418"/>
      <c r="HW44" s="418"/>
      <c r="HX44" s="418"/>
      <c r="HY44" s="418"/>
      <c r="HZ44" s="418"/>
      <c r="IA44" s="418"/>
      <c r="IB44" s="418"/>
      <c r="IC44" s="418"/>
      <c r="ID44" s="418"/>
      <c r="IE44" s="418"/>
      <c r="IF44" s="418"/>
      <c r="IG44" s="418"/>
      <c r="IH44" s="418"/>
      <c r="II44" s="418"/>
      <c r="IJ44" s="418"/>
      <c r="IK44" s="418"/>
      <c r="IL44" s="418"/>
      <c r="IM44" s="418"/>
      <c r="IN44" s="418"/>
      <c r="IO44" s="418"/>
      <c r="IP44" s="418"/>
      <c r="IQ44" s="418"/>
      <c r="IR44" s="418"/>
      <c r="IS44" s="418"/>
    </row>
    <row r="45" s="415" customFormat="1" ht="24" customHeight="1" spans="1:253">
      <c r="A45" s="427" t="s">
        <v>1163</v>
      </c>
      <c r="B45" s="431">
        <v>1051</v>
      </c>
      <c r="C45" s="401">
        <v>1051</v>
      </c>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418"/>
      <c r="AE45" s="418"/>
      <c r="AF45" s="418"/>
      <c r="AG45" s="418"/>
      <c r="AH45" s="418"/>
      <c r="AI45" s="418"/>
      <c r="AJ45" s="418"/>
      <c r="AK45" s="418"/>
      <c r="AL45" s="418"/>
      <c r="AM45" s="418"/>
      <c r="AN45" s="418"/>
      <c r="AO45" s="418"/>
      <c r="AP45" s="418"/>
      <c r="AQ45" s="418"/>
      <c r="AR45" s="418"/>
      <c r="AS45" s="418"/>
      <c r="AT45" s="418"/>
      <c r="AU45" s="418"/>
      <c r="AV45" s="418"/>
      <c r="AW45" s="418"/>
      <c r="AX45" s="418"/>
      <c r="AY45" s="418"/>
      <c r="AZ45" s="418"/>
      <c r="BA45" s="418"/>
      <c r="BB45" s="418"/>
      <c r="BC45" s="418"/>
      <c r="BD45" s="418"/>
      <c r="BE45" s="418"/>
      <c r="BF45" s="418"/>
      <c r="BG45" s="418"/>
      <c r="BH45" s="418"/>
      <c r="BI45" s="418"/>
      <c r="BJ45" s="418"/>
      <c r="BK45" s="418"/>
      <c r="BL45" s="418"/>
      <c r="BM45" s="418"/>
      <c r="BN45" s="418"/>
      <c r="BO45" s="418"/>
      <c r="BP45" s="418"/>
      <c r="BQ45" s="418"/>
      <c r="BR45" s="418"/>
      <c r="BS45" s="418"/>
      <c r="BT45" s="418"/>
      <c r="BU45" s="418"/>
      <c r="BV45" s="418"/>
      <c r="BW45" s="418"/>
      <c r="BX45" s="418"/>
      <c r="BY45" s="418"/>
      <c r="BZ45" s="418"/>
      <c r="CA45" s="418"/>
      <c r="CB45" s="418"/>
      <c r="CC45" s="418"/>
      <c r="CD45" s="418"/>
      <c r="CE45" s="418"/>
      <c r="CF45" s="418"/>
      <c r="CG45" s="418"/>
      <c r="CH45" s="418"/>
      <c r="CI45" s="418"/>
      <c r="CJ45" s="418"/>
      <c r="CK45" s="418"/>
      <c r="CL45" s="418"/>
      <c r="CM45" s="418"/>
      <c r="CN45" s="418"/>
      <c r="CO45" s="418"/>
      <c r="CP45" s="418"/>
      <c r="CQ45" s="418"/>
      <c r="CR45" s="418"/>
      <c r="CS45" s="418"/>
      <c r="CT45" s="418"/>
      <c r="CU45" s="418"/>
      <c r="CV45" s="418"/>
      <c r="CW45" s="418"/>
      <c r="CX45" s="418"/>
      <c r="CY45" s="418"/>
      <c r="CZ45" s="418"/>
      <c r="DA45" s="418"/>
      <c r="DB45" s="418"/>
      <c r="DC45" s="418"/>
      <c r="DD45" s="418"/>
      <c r="DE45" s="418"/>
      <c r="DF45" s="418"/>
      <c r="DG45" s="418"/>
      <c r="DH45" s="418"/>
      <c r="DI45" s="418"/>
      <c r="DJ45" s="418"/>
      <c r="DK45" s="418"/>
      <c r="DL45" s="418"/>
      <c r="DM45" s="418"/>
      <c r="DN45" s="418"/>
      <c r="DO45" s="418"/>
      <c r="DP45" s="418"/>
      <c r="DQ45" s="418"/>
      <c r="DR45" s="418"/>
      <c r="DS45" s="418"/>
      <c r="DT45" s="418"/>
      <c r="DU45" s="418"/>
      <c r="DV45" s="418"/>
      <c r="DW45" s="418"/>
      <c r="DX45" s="418"/>
      <c r="DY45" s="418"/>
      <c r="DZ45" s="418"/>
      <c r="EA45" s="418"/>
      <c r="EB45" s="418"/>
      <c r="EC45" s="418"/>
      <c r="ED45" s="418"/>
      <c r="EE45" s="418"/>
      <c r="EF45" s="418"/>
      <c r="EG45" s="418"/>
      <c r="EH45" s="418"/>
      <c r="EI45" s="418"/>
      <c r="EJ45" s="418"/>
      <c r="EK45" s="418"/>
      <c r="EL45" s="418"/>
      <c r="EM45" s="418"/>
      <c r="EN45" s="418"/>
      <c r="EO45" s="418"/>
      <c r="EP45" s="418"/>
      <c r="EQ45" s="418"/>
      <c r="ER45" s="418"/>
      <c r="ES45" s="418"/>
      <c r="ET45" s="418"/>
      <c r="EU45" s="418"/>
      <c r="EV45" s="418"/>
      <c r="EW45" s="418"/>
      <c r="EX45" s="418"/>
      <c r="EY45" s="418"/>
      <c r="EZ45" s="418"/>
      <c r="FA45" s="418"/>
      <c r="FB45" s="418"/>
      <c r="FC45" s="418"/>
      <c r="FD45" s="418"/>
      <c r="FE45" s="418"/>
      <c r="FF45" s="418"/>
      <c r="FG45" s="418"/>
      <c r="FH45" s="418"/>
      <c r="FI45" s="418"/>
      <c r="FJ45" s="418"/>
      <c r="FK45" s="418"/>
      <c r="FL45" s="418"/>
      <c r="FM45" s="418"/>
      <c r="FN45" s="418"/>
      <c r="FO45" s="418"/>
      <c r="FP45" s="418"/>
      <c r="FQ45" s="418"/>
      <c r="FR45" s="418"/>
      <c r="FS45" s="418"/>
      <c r="FT45" s="418"/>
      <c r="FU45" s="418"/>
      <c r="FV45" s="418"/>
      <c r="FW45" s="418"/>
      <c r="FX45" s="418"/>
      <c r="FY45" s="418"/>
      <c r="FZ45" s="418"/>
      <c r="GA45" s="418"/>
      <c r="GB45" s="418"/>
      <c r="GC45" s="418"/>
      <c r="GD45" s="418"/>
      <c r="GE45" s="418"/>
      <c r="GF45" s="418"/>
      <c r="GG45" s="418"/>
      <c r="GH45" s="418"/>
      <c r="GI45" s="418"/>
      <c r="GJ45" s="418"/>
      <c r="GK45" s="418"/>
      <c r="GL45" s="418"/>
      <c r="GM45" s="418"/>
      <c r="GN45" s="418"/>
      <c r="GO45" s="418"/>
      <c r="GP45" s="418"/>
      <c r="GQ45" s="418"/>
      <c r="GR45" s="418"/>
      <c r="GS45" s="418"/>
      <c r="GT45" s="418"/>
      <c r="GU45" s="418"/>
      <c r="GV45" s="418"/>
      <c r="GW45" s="418"/>
      <c r="GX45" s="418"/>
      <c r="GY45" s="418"/>
      <c r="GZ45" s="418"/>
      <c r="HA45" s="418"/>
      <c r="HB45" s="418"/>
      <c r="HC45" s="418"/>
      <c r="HD45" s="418"/>
      <c r="HE45" s="418"/>
      <c r="HF45" s="418"/>
      <c r="HG45" s="418"/>
      <c r="HH45" s="418"/>
      <c r="HI45" s="418"/>
      <c r="HJ45" s="418"/>
      <c r="HK45" s="418"/>
      <c r="HL45" s="418"/>
      <c r="HM45" s="418"/>
      <c r="HN45" s="418"/>
      <c r="HO45" s="418"/>
      <c r="HP45" s="418"/>
      <c r="HQ45" s="418"/>
      <c r="HR45" s="418"/>
      <c r="HS45" s="418"/>
      <c r="HT45" s="418"/>
      <c r="HU45" s="418"/>
      <c r="HV45" s="418"/>
      <c r="HW45" s="418"/>
      <c r="HX45" s="418"/>
      <c r="HY45" s="418"/>
      <c r="HZ45" s="418"/>
      <c r="IA45" s="418"/>
      <c r="IB45" s="418"/>
      <c r="IC45" s="418"/>
      <c r="ID45" s="418"/>
      <c r="IE45" s="418"/>
      <c r="IF45" s="418"/>
      <c r="IG45" s="418"/>
      <c r="IH45" s="418"/>
      <c r="II45" s="418"/>
      <c r="IJ45" s="418"/>
      <c r="IK45" s="418"/>
      <c r="IL45" s="418"/>
      <c r="IM45" s="418"/>
      <c r="IN45" s="418"/>
      <c r="IO45" s="418"/>
      <c r="IP45" s="418"/>
      <c r="IQ45" s="418"/>
      <c r="IR45" s="418"/>
      <c r="IS45" s="418"/>
    </row>
    <row r="46" s="415" customFormat="1" ht="24" customHeight="1" spans="1:253">
      <c r="A46" s="427" t="s">
        <v>1164</v>
      </c>
      <c r="B46" s="431">
        <v>5214</v>
      </c>
      <c r="C46" s="401">
        <v>5369</v>
      </c>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8"/>
      <c r="BD46" s="418"/>
      <c r="BE46" s="418"/>
      <c r="BF46" s="418"/>
      <c r="BG46" s="418"/>
      <c r="BH46" s="418"/>
      <c r="BI46" s="418"/>
      <c r="BJ46" s="418"/>
      <c r="BK46" s="418"/>
      <c r="BL46" s="418"/>
      <c r="BM46" s="418"/>
      <c r="BN46" s="418"/>
      <c r="BO46" s="418"/>
      <c r="BP46" s="418"/>
      <c r="BQ46" s="418"/>
      <c r="BR46" s="418"/>
      <c r="BS46" s="418"/>
      <c r="BT46" s="418"/>
      <c r="BU46" s="418"/>
      <c r="BV46" s="418"/>
      <c r="BW46" s="418"/>
      <c r="BX46" s="418"/>
      <c r="BY46" s="418"/>
      <c r="BZ46" s="418"/>
      <c r="CA46" s="418"/>
      <c r="CB46" s="418"/>
      <c r="CC46" s="418"/>
      <c r="CD46" s="418"/>
      <c r="CE46" s="418"/>
      <c r="CF46" s="418"/>
      <c r="CG46" s="418"/>
      <c r="CH46" s="418"/>
      <c r="CI46" s="418"/>
      <c r="CJ46" s="418"/>
      <c r="CK46" s="418"/>
      <c r="CL46" s="418"/>
      <c r="CM46" s="418"/>
      <c r="CN46" s="418"/>
      <c r="CO46" s="418"/>
      <c r="CP46" s="418"/>
      <c r="CQ46" s="418"/>
      <c r="CR46" s="418"/>
      <c r="CS46" s="418"/>
      <c r="CT46" s="418"/>
      <c r="CU46" s="418"/>
      <c r="CV46" s="418"/>
      <c r="CW46" s="418"/>
      <c r="CX46" s="418"/>
      <c r="CY46" s="418"/>
      <c r="CZ46" s="418"/>
      <c r="DA46" s="418"/>
      <c r="DB46" s="418"/>
      <c r="DC46" s="418"/>
      <c r="DD46" s="418"/>
      <c r="DE46" s="418"/>
      <c r="DF46" s="418"/>
      <c r="DG46" s="418"/>
      <c r="DH46" s="418"/>
      <c r="DI46" s="418"/>
      <c r="DJ46" s="418"/>
      <c r="DK46" s="418"/>
      <c r="DL46" s="418"/>
      <c r="DM46" s="418"/>
      <c r="DN46" s="418"/>
      <c r="DO46" s="418"/>
      <c r="DP46" s="418"/>
      <c r="DQ46" s="418"/>
      <c r="DR46" s="418"/>
      <c r="DS46" s="418"/>
      <c r="DT46" s="418"/>
      <c r="DU46" s="418"/>
      <c r="DV46" s="418"/>
      <c r="DW46" s="418"/>
      <c r="DX46" s="418"/>
      <c r="DY46" s="418"/>
      <c r="DZ46" s="418"/>
      <c r="EA46" s="418"/>
      <c r="EB46" s="418"/>
      <c r="EC46" s="418"/>
      <c r="ED46" s="418"/>
      <c r="EE46" s="418"/>
      <c r="EF46" s="418"/>
      <c r="EG46" s="418"/>
      <c r="EH46" s="418"/>
      <c r="EI46" s="418"/>
      <c r="EJ46" s="418"/>
      <c r="EK46" s="418"/>
      <c r="EL46" s="418"/>
      <c r="EM46" s="418"/>
      <c r="EN46" s="418"/>
      <c r="EO46" s="418"/>
      <c r="EP46" s="418"/>
      <c r="EQ46" s="418"/>
      <c r="ER46" s="418"/>
      <c r="ES46" s="418"/>
      <c r="ET46" s="418"/>
      <c r="EU46" s="418"/>
      <c r="EV46" s="418"/>
      <c r="EW46" s="418"/>
      <c r="EX46" s="418"/>
      <c r="EY46" s="418"/>
      <c r="EZ46" s="418"/>
      <c r="FA46" s="418"/>
      <c r="FB46" s="418"/>
      <c r="FC46" s="418"/>
      <c r="FD46" s="418"/>
      <c r="FE46" s="418"/>
      <c r="FF46" s="418"/>
      <c r="FG46" s="418"/>
      <c r="FH46" s="418"/>
      <c r="FI46" s="418"/>
      <c r="FJ46" s="418"/>
      <c r="FK46" s="418"/>
      <c r="FL46" s="418"/>
      <c r="FM46" s="418"/>
      <c r="FN46" s="418"/>
      <c r="FO46" s="418"/>
      <c r="FP46" s="418"/>
      <c r="FQ46" s="418"/>
      <c r="FR46" s="418"/>
      <c r="FS46" s="418"/>
      <c r="FT46" s="418"/>
      <c r="FU46" s="418"/>
      <c r="FV46" s="418"/>
      <c r="FW46" s="418"/>
      <c r="FX46" s="418"/>
      <c r="FY46" s="418"/>
      <c r="FZ46" s="418"/>
      <c r="GA46" s="418"/>
      <c r="GB46" s="418"/>
      <c r="GC46" s="418"/>
      <c r="GD46" s="418"/>
      <c r="GE46" s="418"/>
      <c r="GF46" s="418"/>
      <c r="GG46" s="418"/>
      <c r="GH46" s="418"/>
      <c r="GI46" s="418"/>
      <c r="GJ46" s="418"/>
      <c r="GK46" s="418"/>
      <c r="GL46" s="418"/>
      <c r="GM46" s="418"/>
      <c r="GN46" s="418"/>
      <c r="GO46" s="418"/>
      <c r="GP46" s="418"/>
      <c r="GQ46" s="418"/>
      <c r="GR46" s="418"/>
      <c r="GS46" s="418"/>
      <c r="GT46" s="418"/>
      <c r="GU46" s="418"/>
      <c r="GV46" s="418"/>
      <c r="GW46" s="418"/>
      <c r="GX46" s="418"/>
      <c r="GY46" s="418"/>
      <c r="GZ46" s="418"/>
      <c r="HA46" s="418"/>
      <c r="HB46" s="418"/>
      <c r="HC46" s="418"/>
      <c r="HD46" s="418"/>
      <c r="HE46" s="418"/>
      <c r="HF46" s="418"/>
      <c r="HG46" s="418"/>
      <c r="HH46" s="418"/>
      <c r="HI46" s="418"/>
      <c r="HJ46" s="418"/>
      <c r="HK46" s="418"/>
      <c r="HL46" s="418"/>
      <c r="HM46" s="418"/>
      <c r="HN46" s="418"/>
      <c r="HO46" s="418"/>
      <c r="HP46" s="418"/>
      <c r="HQ46" s="418"/>
      <c r="HR46" s="418"/>
      <c r="HS46" s="418"/>
      <c r="HT46" s="418"/>
      <c r="HU46" s="418"/>
      <c r="HV46" s="418"/>
      <c r="HW46" s="418"/>
      <c r="HX46" s="418"/>
      <c r="HY46" s="418"/>
      <c r="HZ46" s="418"/>
      <c r="IA46" s="418"/>
      <c r="IB46" s="418"/>
      <c r="IC46" s="418"/>
      <c r="ID46" s="418"/>
      <c r="IE46" s="418"/>
      <c r="IF46" s="418"/>
      <c r="IG46" s="418"/>
      <c r="IH46" s="418"/>
      <c r="II46" s="418"/>
      <c r="IJ46" s="418"/>
      <c r="IK46" s="418"/>
      <c r="IL46" s="418"/>
      <c r="IM46" s="418"/>
      <c r="IN46" s="418"/>
      <c r="IO46" s="418"/>
      <c r="IP46" s="418"/>
      <c r="IQ46" s="418"/>
      <c r="IR46" s="418"/>
      <c r="IS46" s="418"/>
    </row>
    <row r="47" s="415" customFormat="1" ht="24" customHeight="1" spans="1:253">
      <c r="A47" s="425" t="s">
        <v>1165</v>
      </c>
      <c r="B47" s="426"/>
      <c r="C47" s="397">
        <v>0</v>
      </c>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c r="AN47" s="418"/>
      <c r="AO47" s="418"/>
      <c r="AP47" s="418"/>
      <c r="AQ47" s="418"/>
      <c r="AR47" s="418"/>
      <c r="AS47" s="418"/>
      <c r="AT47" s="418"/>
      <c r="AU47" s="418"/>
      <c r="AV47" s="418"/>
      <c r="AW47" s="418"/>
      <c r="AX47" s="418"/>
      <c r="AY47" s="418"/>
      <c r="AZ47" s="418"/>
      <c r="BA47" s="418"/>
      <c r="BB47" s="418"/>
      <c r="BC47" s="418"/>
      <c r="BD47" s="418"/>
      <c r="BE47" s="418"/>
      <c r="BF47" s="418"/>
      <c r="BG47" s="418"/>
      <c r="BH47" s="418"/>
      <c r="BI47" s="418"/>
      <c r="BJ47" s="418"/>
      <c r="BK47" s="418"/>
      <c r="BL47" s="418"/>
      <c r="BM47" s="418"/>
      <c r="BN47" s="418"/>
      <c r="BO47" s="418"/>
      <c r="BP47" s="418"/>
      <c r="BQ47" s="418"/>
      <c r="BR47" s="418"/>
      <c r="BS47" s="418"/>
      <c r="BT47" s="418"/>
      <c r="BU47" s="418"/>
      <c r="BV47" s="418"/>
      <c r="BW47" s="418"/>
      <c r="BX47" s="418"/>
      <c r="BY47" s="418"/>
      <c r="BZ47" s="418"/>
      <c r="CA47" s="418"/>
      <c r="CB47" s="418"/>
      <c r="CC47" s="418"/>
      <c r="CD47" s="418"/>
      <c r="CE47" s="418"/>
      <c r="CF47" s="418"/>
      <c r="CG47" s="418"/>
      <c r="CH47" s="418"/>
      <c r="CI47" s="418"/>
      <c r="CJ47" s="418"/>
      <c r="CK47" s="418"/>
      <c r="CL47" s="418"/>
      <c r="CM47" s="418"/>
      <c r="CN47" s="418"/>
      <c r="CO47" s="418"/>
      <c r="CP47" s="418"/>
      <c r="CQ47" s="418"/>
      <c r="CR47" s="418"/>
      <c r="CS47" s="418"/>
      <c r="CT47" s="418"/>
      <c r="CU47" s="418"/>
      <c r="CV47" s="418"/>
      <c r="CW47" s="418"/>
      <c r="CX47" s="418"/>
      <c r="CY47" s="418"/>
      <c r="CZ47" s="418"/>
      <c r="DA47" s="418"/>
      <c r="DB47" s="418"/>
      <c r="DC47" s="418"/>
      <c r="DD47" s="418"/>
      <c r="DE47" s="418"/>
      <c r="DF47" s="418"/>
      <c r="DG47" s="418"/>
      <c r="DH47" s="418"/>
      <c r="DI47" s="418"/>
      <c r="DJ47" s="418"/>
      <c r="DK47" s="418"/>
      <c r="DL47" s="418"/>
      <c r="DM47" s="418"/>
      <c r="DN47" s="418"/>
      <c r="DO47" s="418"/>
      <c r="DP47" s="418"/>
      <c r="DQ47" s="418"/>
      <c r="DR47" s="418"/>
      <c r="DS47" s="418"/>
      <c r="DT47" s="418"/>
      <c r="DU47" s="418"/>
      <c r="DV47" s="418"/>
      <c r="DW47" s="418"/>
      <c r="DX47" s="418"/>
      <c r="DY47" s="418"/>
      <c r="DZ47" s="418"/>
      <c r="EA47" s="418"/>
      <c r="EB47" s="418"/>
      <c r="EC47" s="418"/>
      <c r="ED47" s="418"/>
      <c r="EE47" s="418"/>
      <c r="EF47" s="418"/>
      <c r="EG47" s="418"/>
      <c r="EH47" s="418"/>
      <c r="EI47" s="418"/>
      <c r="EJ47" s="418"/>
      <c r="EK47" s="418"/>
      <c r="EL47" s="418"/>
      <c r="EM47" s="418"/>
      <c r="EN47" s="418"/>
      <c r="EO47" s="418"/>
      <c r="EP47" s="418"/>
      <c r="EQ47" s="418"/>
      <c r="ER47" s="418"/>
      <c r="ES47" s="418"/>
      <c r="ET47" s="418"/>
      <c r="EU47" s="418"/>
      <c r="EV47" s="418"/>
      <c r="EW47" s="418"/>
      <c r="EX47" s="418"/>
      <c r="EY47" s="418"/>
      <c r="EZ47" s="418"/>
      <c r="FA47" s="418"/>
      <c r="FB47" s="418"/>
      <c r="FC47" s="418"/>
      <c r="FD47" s="418"/>
      <c r="FE47" s="418"/>
      <c r="FF47" s="418"/>
      <c r="FG47" s="418"/>
      <c r="FH47" s="418"/>
      <c r="FI47" s="418"/>
      <c r="FJ47" s="418"/>
      <c r="FK47" s="418"/>
      <c r="FL47" s="418"/>
      <c r="FM47" s="418"/>
      <c r="FN47" s="418"/>
      <c r="FO47" s="418"/>
      <c r="FP47" s="418"/>
      <c r="FQ47" s="418"/>
      <c r="FR47" s="418"/>
      <c r="FS47" s="418"/>
      <c r="FT47" s="418"/>
      <c r="FU47" s="418"/>
      <c r="FV47" s="418"/>
      <c r="FW47" s="418"/>
      <c r="FX47" s="418"/>
      <c r="FY47" s="418"/>
      <c r="FZ47" s="418"/>
      <c r="GA47" s="418"/>
      <c r="GB47" s="418"/>
      <c r="GC47" s="418"/>
      <c r="GD47" s="418"/>
      <c r="GE47" s="418"/>
      <c r="GF47" s="418"/>
      <c r="GG47" s="418"/>
      <c r="GH47" s="418"/>
      <c r="GI47" s="418"/>
      <c r="GJ47" s="418"/>
      <c r="GK47" s="418"/>
      <c r="GL47" s="418"/>
      <c r="GM47" s="418"/>
      <c r="GN47" s="418"/>
      <c r="GO47" s="418"/>
      <c r="GP47" s="418"/>
      <c r="GQ47" s="418"/>
      <c r="GR47" s="418"/>
      <c r="GS47" s="418"/>
      <c r="GT47" s="418"/>
      <c r="GU47" s="418"/>
      <c r="GV47" s="418"/>
      <c r="GW47" s="418"/>
      <c r="GX47" s="418"/>
      <c r="GY47" s="418"/>
      <c r="GZ47" s="418"/>
      <c r="HA47" s="418"/>
      <c r="HB47" s="418"/>
      <c r="HC47" s="418"/>
      <c r="HD47" s="418"/>
      <c r="HE47" s="418"/>
      <c r="HF47" s="418"/>
      <c r="HG47" s="418"/>
      <c r="HH47" s="418"/>
      <c r="HI47" s="418"/>
      <c r="HJ47" s="418"/>
      <c r="HK47" s="418"/>
      <c r="HL47" s="418"/>
      <c r="HM47" s="418"/>
      <c r="HN47" s="418"/>
      <c r="HO47" s="418"/>
      <c r="HP47" s="418"/>
      <c r="HQ47" s="418"/>
      <c r="HR47" s="418"/>
      <c r="HS47" s="418"/>
      <c r="HT47" s="418"/>
      <c r="HU47" s="418"/>
      <c r="HV47" s="418"/>
      <c r="HW47" s="418"/>
      <c r="HX47" s="418"/>
      <c r="HY47" s="418"/>
      <c r="HZ47" s="418"/>
      <c r="IA47" s="418"/>
      <c r="IB47" s="418"/>
      <c r="IC47" s="418"/>
      <c r="ID47" s="418"/>
      <c r="IE47" s="418"/>
      <c r="IF47" s="418"/>
      <c r="IG47" s="418"/>
      <c r="IH47" s="418"/>
      <c r="II47" s="418"/>
      <c r="IJ47" s="418"/>
      <c r="IK47" s="418"/>
      <c r="IL47" s="418"/>
      <c r="IM47" s="418"/>
      <c r="IN47" s="418"/>
      <c r="IO47" s="418"/>
      <c r="IP47" s="418"/>
      <c r="IQ47" s="418"/>
      <c r="IR47" s="418"/>
      <c r="IS47" s="418"/>
    </row>
    <row r="48" s="415" customFormat="1" ht="24" customHeight="1" spans="1:253">
      <c r="A48" s="427" t="s">
        <v>1166</v>
      </c>
      <c r="B48" s="426"/>
      <c r="C48" s="401">
        <v>0</v>
      </c>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8"/>
      <c r="BE48" s="418"/>
      <c r="BF48" s="418"/>
      <c r="BG48" s="418"/>
      <c r="BH48" s="418"/>
      <c r="BI48" s="418"/>
      <c r="BJ48" s="418"/>
      <c r="BK48" s="418"/>
      <c r="BL48" s="418"/>
      <c r="BM48" s="418"/>
      <c r="BN48" s="418"/>
      <c r="BO48" s="418"/>
      <c r="BP48" s="418"/>
      <c r="BQ48" s="418"/>
      <c r="BR48" s="418"/>
      <c r="BS48" s="418"/>
      <c r="BT48" s="418"/>
      <c r="BU48" s="418"/>
      <c r="BV48" s="418"/>
      <c r="BW48" s="418"/>
      <c r="BX48" s="418"/>
      <c r="BY48" s="418"/>
      <c r="BZ48" s="418"/>
      <c r="CA48" s="418"/>
      <c r="CB48" s="418"/>
      <c r="CC48" s="418"/>
      <c r="CD48" s="418"/>
      <c r="CE48" s="418"/>
      <c r="CF48" s="418"/>
      <c r="CG48" s="418"/>
      <c r="CH48" s="418"/>
      <c r="CI48" s="418"/>
      <c r="CJ48" s="418"/>
      <c r="CK48" s="418"/>
      <c r="CL48" s="418"/>
      <c r="CM48" s="418"/>
      <c r="CN48" s="418"/>
      <c r="CO48" s="418"/>
      <c r="CP48" s="418"/>
      <c r="CQ48" s="418"/>
      <c r="CR48" s="418"/>
      <c r="CS48" s="418"/>
      <c r="CT48" s="418"/>
      <c r="CU48" s="418"/>
      <c r="CV48" s="418"/>
      <c r="CW48" s="418"/>
      <c r="CX48" s="418"/>
      <c r="CY48" s="418"/>
      <c r="CZ48" s="418"/>
      <c r="DA48" s="418"/>
      <c r="DB48" s="418"/>
      <c r="DC48" s="418"/>
      <c r="DD48" s="418"/>
      <c r="DE48" s="418"/>
      <c r="DF48" s="418"/>
      <c r="DG48" s="418"/>
      <c r="DH48" s="418"/>
      <c r="DI48" s="418"/>
      <c r="DJ48" s="418"/>
      <c r="DK48" s="418"/>
      <c r="DL48" s="418"/>
      <c r="DM48" s="418"/>
      <c r="DN48" s="418"/>
      <c r="DO48" s="418"/>
      <c r="DP48" s="418"/>
      <c r="DQ48" s="418"/>
      <c r="DR48" s="418"/>
      <c r="DS48" s="418"/>
      <c r="DT48" s="418"/>
      <c r="DU48" s="418"/>
      <c r="DV48" s="418"/>
      <c r="DW48" s="418"/>
      <c r="DX48" s="418"/>
      <c r="DY48" s="418"/>
      <c r="DZ48" s="418"/>
      <c r="EA48" s="418"/>
      <c r="EB48" s="418"/>
      <c r="EC48" s="418"/>
      <c r="ED48" s="418"/>
      <c r="EE48" s="418"/>
      <c r="EF48" s="418"/>
      <c r="EG48" s="418"/>
      <c r="EH48" s="418"/>
      <c r="EI48" s="418"/>
      <c r="EJ48" s="418"/>
      <c r="EK48" s="418"/>
      <c r="EL48" s="418"/>
      <c r="EM48" s="418"/>
      <c r="EN48" s="418"/>
      <c r="EO48" s="418"/>
      <c r="EP48" s="418"/>
      <c r="EQ48" s="418"/>
      <c r="ER48" s="418"/>
      <c r="ES48" s="418"/>
      <c r="ET48" s="418"/>
      <c r="EU48" s="418"/>
      <c r="EV48" s="418"/>
      <c r="EW48" s="418"/>
      <c r="EX48" s="418"/>
      <c r="EY48" s="418"/>
      <c r="EZ48" s="418"/>
      <c r="FA48" s="418"/>
      <c r="FB48" s="418"/>
      <c r="FC48" s="418"/>
      <c r="FD48" s="418"/>
      <c r="FE48" s="418"/>
      <c r="FF48" s="418"/>
      <c r="FG48" s="418"/>
      <c r="FH48" s="418"/>
      <c r="FI48" s="418"/>
      <c r="FJ48" s="418"/>
      <c r="FK48" s="418"/>
      <c r="FL48" s="418"/>
      <c r="FM48" s="418"/>
      <c r="FN48" s="418"/>
      <c r="FO48" s="418"/>
      <c r="FP48" s="418"/>
      <c r="FQ48" s="418"/>
      <c r="FR48" s="418"/>
      <c r="FS48" s="418"/>
      <c r="FT48" s="418"/>
      <c r="FU48" s="418"/>
      <c r="FV48" s="418"/>
      <c r="FW48" s="418"/>
      <c r="FX48" s="418"/>
      <c r="FY48" s="418"/>
      <c r="FZ48" s="418"/>
      <c r="GA48" s="418"/>
      <c r="GB48" s="418"/>
      <c r="GC48" s="418"/>
      <c r="GD48" s="418"/>
      <c r="GE48" s="418"/>
      <c r="GF48" s="418"/>
      <c r="GG48" s="418"/>
      <c r="GH48" s="418"/>
      <c r="GI48" s="418"/>
      <c r="GJ48" s="418"/>
      <c r="GK48" s="418"/>
      <c r="GL48" s="418"/>
      <c r="GM48" s="418"/>
      <c r="GN48" s="418"/>
      <c r="GO48" s="418"/>
      <c r="GP48" s="418"/>
      <c r="GQ48" s="418"/>
      <c r="GR48" s="418"/>
      <c r="GS48" s="418"/>
      <c r="GT48" s="418"/>
      <c r="GU48" s="418"/>
      <c r="GV48" s="418"/>
      <c r="GW48" s="418"/>
      <c r="GX48" s="418"/>
      <c r="GY48" s="418"/>
      <c r="GZ48" s="418"/>
      <c r="HA48" s="418"/>
      <c r="HB48" s="418"/>
      <c r="HC48" s="418"/>
      <c r="HD48" s="418"/>
      <c r="HE48" s="418"/>
      <c r="HF48" s="418"/>
      <c r="HG48" s="418"/>
      <c r="HH48" s="418"/>
      <c r="HI48" s="418"/>
      <c r="HJ48" s="418"/>
      <c r="HK48" s="418"/>
      <c r="HL48" s="418"/>
      <c r="HM48" s="418"/>
      <c r="HN48" s="418"/>
      <c r="HO48" s="418"/>
      <c r="HP48" s="418"/>
      <c r="HQ48" s="418"/>
      <c r="HR48" s="418"/>
      <c r="HS48" s="418"/>
      <c r="HT48" s="418"/>
      <c r="HU48" s="418"/>
      <c r="HV48" s="418"/>
      <c r="HW48" s="418"/>
      <c r="HX48" s="418"/>
      <c r="HY48" s="418"/>
      <c r="HZ48" s="418"/>
      <c r="IA48" s="418"/>
      <c r="IB48" s="418"/>
      <c r="IC48" s="418"/>
      <c r="ID48" s="418"/>
      <c r="IE48" s="418"/>
      <c r="IF48" s="418"/>
      <c r="IG48" s="418"/>
      <c r="IH48" s="418"/>
      <c r="II48" s="418"/>
      <c r="IJ48" s="418"/>
      <c r="IK48" s="418"/>
      <c r="IL48" s="418"/>
      <c r="IM48" s="418"/>
      <c r="IN48" s="418"/>
      <c r="IO48" s="418"/>
      <c r="IP48" s="418"/>
      <c r="IQ48" s="418"/>
      <c r="IR48" s="418"/>
      <c r="IS48" s="418"/>
    </row>
    <row r="49" s="415" customFormat="1" ht="24" customHeight="1" spans="1:253">
      <c r="A49" s="427" t="s">
        <v>1167</v>
      </c>
      <c r="B49" s="426"/>
      <c r="C49" s="401">
        <v>0</v>
      </c>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418"/>
      <c r="BI49" s="418"/>
      <c r="BJ49" s="418"/>
      <c r="BK49" s="418"/>
      <c r="BL49" s="418"/>
      <c r="BM49" s="418"/>
      <c r="BN49" s="418"/>
      <c r="BO49" s="418"/>
      <c r="BP49" s="418"/>
      <c r="BQ49" s="418"/>
      <c r="BR49" s="418"/>
      <c r="BS49" s="418"/>
      <c r="BT49" s="418"/>
      <c r="BU49" s="418"/>
      <c r="BV49" s="418"/>
      <c r="BW49" s="418"/>
      <c r="BX49" s="418"/>
      <c r="BY49" s="418"/>
      <c r="BZ49" s="418"/>
      <c r="CA49" s="418"/>
      <c r="CB49" s="418"/>
      <c r="CC49" s="418"/>
      <c r="CD49" s="418"/>
      <c r="CE49" s="418"/>
      <c r="CF49" s="418"/>
      <c r="CG49" s="418"/>
      <c r="CH49" s="418"/>
      <c r="CI49" s="418"/>
      <c r="CJ49" s="418"/>
      <c r="CK49" s="418"/>
      <c r="CL49" s="418"/>
      <c r="CM49" s="418"/>
      <c r="CN49" s="418"/>
      <c r="CO49" s="418"/>
      <c r="CP49" s="418"/>
      <c r="CQ49" s="418"/>
      <c r="CR49" s="418"/>
      <c r="CS49" s="418"/>
      <c r="CT49" s="418"/>
      <c r="CU49" s="418"/>
      <c r="CV49" s="418"/>
      <c r="CW49" s="418"/>
      <c r="CX49" s="418"/>
      <c r="CY49" s="418"/>
      <c r="CZ49" s="418"/>
      <c r="DA49" s="418"/>
      <c r="DB49" s="418"/>
      <c r="DC49" s="418"/>
      <c r="DD49" s="418"/>
      <c r="DE49" s="418"/>
      <c r="DF49" s="418"/>
      <c r="DG49" s="418"/>
      <c r="DH49" s="418"/>
      <c r="DI49" s="418"/>
      <c r="DJ49" s="418"/>
      <c r="DK49" s="418"/>
      <c r="DL49" s="418"/>
      <c r="DM49" s="418"/>
      <c r="DN49" s="418"/>
      <c r="DO49" s="418"/>
      <c r="DP49" s="418"/>
      <c r="DQ49" s="418"/>
      <c r="DR49" s="418"/>
      <c r="DS49" s="418"/>
      <c r="DT49" s="418"/>
      <c r="DU49" s="418"/>
      <c r="DV49" s="418"/>
      <c r="DW49" s="418"/>
      <c r="DX49" s="418"/>
      <c r="DY49" s="418"/>
      <c r="DZ49" s="418"/>
      <c r="EA49" s="418"/>
      <c r="EB49" s="418"/>
      <c r="EC49" s="418"/>
      <c r="ED49" s="418"/>
      <c r="EE49" s="418"/>
      <c r="EF49" s="418"/>
      <c r="EG49" s="418"/>
      <c r="EH49" s="418"/>
      <c r="EI49" s="418"/>
      <c r="EJ49" s="418"/>
      <c r="EK49" s="418"/>
      <c r="EL49" s="418"/>
      <c r="EM49" s="418"/>
      <c r="EN49" s="418"/>
      <c r="EO49" s="418"/>
      <c r="EP49" s="418"/>
      <c r="EQ49" s="418"/>
      <c r="ER49" s="418"/>
      <c r="ES49" s="418"/>
      <c r="ET49" s="418"/>
      <c r="EU49" s="418"/>
      <c r="EV49" s="418"/>
      <c r="EW49" s="418"/>
      <c r="EX49" s="418"/>
      <c r="EY49" s="418"/>
      <c r="EZ49" s="418"/>
      <c r="FA49" s="418"/>
      <c r="FB49" s="418"/>
      <c r="FC49" s="418"/>
      <c r="FD49" s="418"/>
      <c r="FE49" s="418"/>
      <c r="FF49" s="418"/>
      <c r="FG49" s="418"/>
      <c r="FH49" s="418"/>
      <c r="FI49" s="418"/>
      <c r="FJ49" s="418"/>
      <c r="FK49" s="418"/>
      <c r="FL49" s="418"/>
      <c r="FM49" s="418"/>
      <c r="FN49" s="418"/>
      <c r="FO49" s="418"/>
      <c r="FP49" s="418"/>
      <c r="FQ49" s="418"/>
      <c r="FR49" s="418"/>
      <c r="FS49" s="418"/>
      <c r="FT49" s="418"/>
      <c r="FU49" s="418"/>
      <c r="FV49" s="418"/>
      <c r="FW49" s="418"/>
      <c r="FX49" s="418"/>
      <c r="FY49" s="418"/>
      <c r="FZ49" s="418"/>
      <c r="GA49" s="418"/>
      <c r="GB49" s="418"/>
      <c r="GC49" s="418"/>
      <c r="GD49" s="418"/>
      <c r="GE49" s="418"/>
      <c r="GF49" s="418"/>
      <c r="GG49" s="418"/>
      <c r="GH49" s="418"/>
      <c r="GI49" s="418"/>
      <c r="GJ49" s="418"/>
      <c r="GK49" s="418"/>
      <c r="GL49" s="418"/>
      <c r="GM49" s="418"/>
      <c r="GN49" s="418"/>
      <c r="GO49" s="418"/>
      <c r="GP49" s="418"/>
      <c r="GQ49" s="418"/>
      <c r="GR49" s="418"/>
      <c r="GS49" s="418"/>
      <c r="GT49" s="418"/>
      <c r="GU49" s="418"/>
      <c r="GV49" s="418"/>
      <c r="GW49" s="418"/>
      <c r="GX49" s="418"/>
      <c r="GY49" s="418"/>
      <c r="GZ49" s="418"/>
      <c r="HA49" s="418"/>
      <c r="HB49" s="418"/>
      <c r="HC49" s="418"/>
      <c r="HD49" s="418"/>
      <c r="HE49" s="418"/>
      <c r="HF49" s="418"/>
      <c r="HG49" s="418"/>
      <c r="HH49" s="418"/>
      <c r="HI49" s="418"/>
      <c r="HJ49" s="418"/>
      <c r="HK49" s="418"/>
      <c r="HL49" s="418"/>
      <c r="HM49" s="418"/>
      <c r="HN49" s="418"/>
      <c r="HO49" s="418"/>
      <c r="HP49" s="418"/>
      <c r="HQ49" s="418"/>
      <c r="HR49" s="418"/>
      <c r="HS49" s="418"/>
      <c r="HT49" s="418"/>
      <c r="HU49" s="418"/>
      <c r="HV49" s="418"/>
      <c r="HW49" s="418"/>
      <c r="HX49" s="418"/>
      <c r="HY49" s="418"/>
      <c r="HZ49" s="418"/>
      <c r="IA49" s="418"/>
      <c r="IB49" s="418"/>
      <c r="IC49" s="418"/>
      <c r="ID49" s="418"/>
      <c r="IE49" s="418"/>
      <c r="IF49" s="418"/>
      <c r="IG49" s="418"/>
      <c r="IH49" s="418"/>
      <c r="II49" s="418"/>
      <c r="IJ49" s="418"/>
      <c r="IK49" s="418"/>
      <c r="IL49" s="418"/>
      <c r="IM49" s="418"/>
      <c r="IN49" s="418"/>
      <c r="IO49" s="418"/>
      <c r="IP49" s="418"/>
      <c r="IQ49" s="418"/>
      <c r="IR49" s="418"/>
      <c r="IS49" s="418"/>
    </row>
    <row r="50" s="415" customFormat="1" ht="24" customHeight="1" spans="1:253">
      <c r="A50" s="425" t="s">
        <v>1168</v>
      </c>
      <c r="B50" s="434">
        <f>SUM(B51:B55)</f>
        <v>55521</v>
      </c>
      <c r="C50" s="397">
        <v>56423</v>
      </c>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8"/>
      <c r="BE50" s="418"/>
      <c r="BF50" s="418"/>
      <c r="BG50" s="418"/>
      <c r="BH50" s="418"/>
      <c r="BI50" s="418"/>
      <c r="BJ50" s="418"/>
      <c r="BK50" s="418"/>
      <c r="BL50" s="418"/>
      <c r="BM50" s="418"/>
      <c r="BN50" s="418"/>
      <c r="BO50" s="418"/>
      <c r="BP50" s="418"/>
      <c r="BQ50" s="418"/>
      <c r="BR50" s="418"/>
      <c r="BS50" s="418"/>
      <c r="BT50" s="418"/>
      <c r="BU50" s="418"/>
      <c r="BV50" s="418"/>
      <c r="BW50" s="418"/>
      <c r="BX50" s="418"/>
      <c r="BY50" s="418"/>
      <c r="BZ50" s="418"/>
      <c r="CA50" s="418"/>
      <c r="CB50" s="418"/>
      <c r="CC50" s="418"/>
      <c r="CD50" s="418"/>
      <c r="CE50" s="418"/>
      <c r="CF50" s="418"/>
      <c r="CG50" s="418"/>
      <c r="CH50" s="418"/>
      <c r="CI50" s="418"/>
      <c r="CJ50" s="418"/>
      <c r="CK50" s="418"/>
      <c r="CL50" s="418"/>
      <c r="CM50" s="418"/>
      <c r="CN50" s="418"/>
      <c r="CO50" s="418"/>
      <c r="CP50" s="418"/>
      <c r="CQ50" s="418"/>
      <c r="CR50" s="418"/>
      <c r="CS50" s="418"/>
      <c r="CT50" s="418"/>
      <c r="CU50" s="418"/>
      <c r="CV50" s="418"/>
      <c r="CW50" s="418"/>
      <c r="CX50" s="418"/>
      <c r="CY50" s="418"/>
      <c r="CZ50" s="418"/>
      <c r="DA50" s="418"/>
      <c r="DB50" s="418"/>
      <c r="DC50" s="418"/>
      <c r="DD50" s="418"/>
      <c r="DE50" s="418"/>
      <c r="DF50" s="418"/>
      <c r="DG50" s="418"/>
      <c r="DH50" s="418"/>
      <c r="DI50" s="418"/>
      <c r="DJ50" s="418"/>
      <c r="DK50" s="418"/>
      <c r="DL50" s="418"/>
      <c r="DM50" s="418"/>
      <c r="DN50" s="418"/>
      <c r="DO50" s="418"/>
      <c r="DP50" s="418"/>
      <c r="DQ50" s="418"/>
      <c r="DR50" s="418"/>
      <c r="DS50" s="418"/>
      <c r="DT50" s="418"/>
      <c r="DU50" s="418"/>
      <c r="DV50" s="418"/>
      <c r="DW50" s="418"/>
      <c r="DX50" s="418"/>
      <c r="DY50" s="418"/>
      <c r="DZ50" s="418"/>
      <c r="EA50" s="418"/>
      <c r="EB50" s="418"/>
      <c r="EC50" s="418"/>
      <c r="ED50" s="418"/>
      <c r="EE50" s="418"/>
      <c r="EF50" s="418"/>
      <c r="EG50" s="418"/>
      <c r="EH50" s="418"/>
      <c r="EI50" s="418"/>
      <c r="EJ50" s="418"/>
      <c r="EK50" s="418"/>
      <c r="EL50" s="418"/>
      <c r="EM50" s="418"/>
      <c r="EN50" s="418"/>
      <c r="EO50" s="418"/>
      <c r="EP50" s="418"/>
      <c r="EQ50" s="418"/>
      <c r="ER50" s="418"/>
      <c r="ES50" s="418"/>
      <c r="ET50" s="418"/>
      <c r="EU50" s="418"/>
      <c r="EV50" s="418"/>
      <c r="EW50" s="418"/>
      <c r="EX50" s="418"/>
      <c r="EY50" s="418"/>
      <c r="EZ50" s="418"/>
      <c r="FA50" s="418"/>
      <c r="FB50" s="418"/>
      <c r="FC50" s="418"/>
      <c r="FD50" s="418"/>
      <c r="FE50" s="418"/>
      <c r="FF50" s="418"/>
      <c r="FG50" s="418"/>
      <c r="FH50" s="418"/>
      <c r="FI50" s="418"/>
      <c r="FJ50" s="418"/>
      <c r="FK50" s="418"/>
      <c r="FL50" s="418"/>
      <c r="FM50" s="418"/>
      <c r="FN50" s="418"/>
      <c r="FO50" s="418"/>
      <c r="FP50" s="418"/>
      <c r="FQ50" s="418"/>
      <c r="FR50" s="418"/>
      <c r="FS50" s="418"/>
      <c r="FT50" s="418"/>
      <c r="FU50" s="418"/>
      <c r="FV50" s="418"/>
      <c r="FW50" s="418"/>
      <c r="FX50" s="418"/>
      <c r="FY50" s="418"/>
      <c r="FZ50" s="418"/>
      <c r="GA50" s="418"/>
      <c r="GB50" s="418"/>
      <c r="GC50" s="418"/>
      <c r="GD50" s="418"/>
      <c r="GE50" s="418"/>
      <c r="GF50" s="418"/>
      <c r="GG50" s="418"/>
      <c r="GH50" s="418"/>
      <c r="GI50" s="418"/>
      <c r="GJ50" s="418"/>
      <c r="GK50" s="418"/>
      <c r="GL50" s="418"/>
      <c r="GM50" s="418"/>
      <c r="GN50" s="418"/>
      <c r="GO50" s="418"/>
      <c r="GP50" s="418"/>
      <c r="GQ50" s="418"/>
      <c r="GR50" s="418"/>
      <c r="GS50" s="418"/>
      <c r="GT50" s="418"/>
      <c r="GU50" s="418"/>
      <c r="GV50" s="418"/>
      <c r="GW50" s="418"/>
      <c r="GX50" s="418"/>
      <c r="GY50" s="418"/>
      <c r="GZ50" s="418"/>
      <c r="HA50" s="418"/>
      <c r="HB50" s="418"/>
      <c r="HC50" s="418"/>
      <c r="HD50" s="418"/>
      <c r="HE50" s="418"/>
      <c r="HF50" s="418"/>
      <c r="HG50" s="418"/>
      <c r="HH50" s="418"/>
      <c r="HI50" s="418"/>
      <c r="HJ50" s="418"/>
      <c r="HK50" s="418"/>
      <c r="HL50" s="418"/>
      <c r="HM50" s="418"/>
      <c r="HN50" s="418"/>
      <c r="HO50" s="418"/>
      <c r="HP50" s="418"/>
      <c r="HQ50" s="418"/>
      <c r="HR50" s="418"/>
      <c r="HS50" s="418"/>
      <c r="HT50" s="418"/>
      <c r="HU50" s="418"/>
      <c r="HV50" s="418"/>
      <c r="HW50" s="418"/>
      <c r="HX50" s="418"/>
      <c r="HY50" s="418"/>
      <c r="HZ50" s="418"/>
      <c r="IA50" s="418"/>
      <c r="IB50" s="418"/>
      <c r="IC50" s="418"/>
      <c r="ID50" s="418"/>
      <c r="IE50" s="418"/>
      <c r="IF50" s="418"/>
      <c r="IG50" s="418"/>
      <c r="IH50" s="418"/>
      <c r="II50" s="418"/>
      <c r="IJ50" s="418"/>
      <c r="IK50" s="418"/>
      <c r="IL50" s="418"/>
      <c r="IM50" s="418"/>
      <c r="IN50" s="418"/>
      <c r="IO50" s="418"/>
      <c r="IP50" s="418"/>
      <c r="IQ50" s="418"/>
      <c r="IR50" s="418"/>
      <c r="IS50" s="418"/>
    </row>
    <row r="51" s="415" customFormat="1" ht="24" customHeight="1" spans="1:253">
      <c r="A51" s="427" t="s">
        <v>1169</v>
      </c>
      <c r="B51" s="431">
        <v>23534</v>
      </c>
      <c r="C51" s="401">
        <v>23534</v>
      </c>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c r="AN51" s="418"/>
      <c r="AO51" s="418"/>
      <c r="AP51" s="418"/>
      <c r="AQ51" s="418"/>
      <c r="AR51" s="418"/>
      <c r="AS51" s="418"/>
      <c r="AT51" s="418"/>
      <c r="AU51" s="418"/>
      <c r="AV51" s="418"/>
      <c r="AW51" s="418"/>
      <c r="AX51" s="418"/>
      <c r="AY51" s="418"/>
      <c r="AZ51" s="418"/>
      <c r="BA51" s="418"/>
      <c r="BB51" s="418"/>
      <c r="BC51" s="418"/>
      <c r="BD51" s="418"/>
      <c r="BE51" s="418"/>
      <c r="BF51" s="418"/>
      <c r="BG51" s="418"/>
      <c r="BH51" s="418"/>
      <c r="BI51" s="418"/>
      <c r="BJ51" s="418"/>
      <c r="BK51" s="418"/>
      <c r="BL51" s="418"/>
      <c r="BM51" s="418"/>
      <c r="BN51" s="418"/>
      <c r="BO51" s="418"/>
      <c r="BP51" s="418"/>
      <c r="BQ51" s="418"/>
      <c r="BR51" s="418"/>
      <c r="BS51" s="418"/>
      <c r="BT51" s="418"/>
      <c r="BU51" s="418"/>
      <c r="BV51" s="418"/>
      <c r="BW51" s="418"/>
      <c r="BX51" s="418"/>
      <c r="BY51" s="418"/>
      <c r="BZ51" s="418"/>
      <c r="CA51" s="418"/>
      <c r="CB51" s="418"/>
      <c r="CC51" s="418"/>
      <c r="CD51" s="418"/>
      <c r="CE51" s="418"/>
      <c r="CF51" s="418"/>
      <c r="CG51" s="418"/>
      <c r="CH51" s="418"/>
      <c r="CI51" s="418"/>
      <c r="CJ51" s="418"/>
      <c r="CK51" s="418"/>
      <c r="CL51" s="418"/>
      <c r="CM51" s="418"/>
      <c r="CN51" s="418"/>
      <c r="CO51" s="418"/>
      <c r="CP51" s="418"/>
      <c r="CQ51" s="418"/>
      <c r="CR51" s="418"/>
      <c r="CS51" s="418"/>
      <c r="CT51" s="418"/>
      <c r="CU51" s="418"/>
      <c r="CV51" s="418"/>
      <c r="CW51" s="418"/>
      <c r="CX51" s="418"/>
      <c r="CY51" s="418"/>
      <c r="CZ51" s="418"/>
      <c r="DA51" s="418"/>
      <c r="DB51" s="418"/>
      <c r="DC51" s="418"/>
      <c r="DD51" s="418"/>
      <c r="DE51" s="418"/>
      <c r="DF51" s="418"/>
      <c r="DG51" s="418"/>
      <c r="DH51" s="418"/>
      <c r="DI51" s="418"/>
      <c r="DJ51" s="418"/>
      <c r="DK51" s="418"/>
      <c r="DL51" s="418"/>
      <c r="DM51" s="418"/>
      <c r="DN51" s="418"/>
      <c r="DO51" s="418"/>
      <c r="DP51" s="418"/>
      <c r="DQ51" s="418"/>
      <c r="DR51" s="418"/>
      <c r="DS51" s="418"/>
      <c r="DT51" s="418"/>
      <c r="DU51" s="418"/>
      <c r="DV51" s="418"/>
      <c r="DW51" s="418"/>
      <c r="DX51" s="418"/>
      <c r="DY51" s="418"/>
      <c r="DZ51" s="418"/>
      <c r="EA51" s="418"/>
      <c r="EB51" s="418"/>
      <c r="EC51" s="418"/>
      <c r="ED51" s="418"/>
      <c r="EE51" s="418"/>
      <c r="EF51" s="418"/>
      <c r="EG51" s="418"/>
      <c r="EH51" s="418"/>
      <c r="EI51" s="418"/>
      <c r="EJ51" s="418"/>
      <c r="EK51" s="418"/>
      <c r="EL51" s="418"/>
      <c r="EM51" s="418"/>
      <c r="EN51" s="418"/>
      <c r="EO51" s="418"/>
      <c r="EP51" s="418"/>
      <c r="EQ51" s="418"/>
      <c r="ER51" s="418"/>
      <c r="ES51" s="418"/>
      <c r="ET51" s="418"/>
      <c r="EU51" s="418"/>
      <c r="EV51" s="418"/>
      <c r="EW51" s="418"/>
      <c r="EX51" s="418"/>
      <c r="EY51" s="418"/>
      <c r="EZ51" s="418"/>
      <c r="FA51" s="418"/>
      <c r="FB51" s="418"/>
      <c r="FC51" s="418"/>
      <c r="FD51" s="418"/>
      <c r="FE51" s="418"/>
      <c r="FF51" s="418"/>
      <c r="FG51" s="418"/>
      <c r="FH51" s="418"/>
      <c r="FI51" s="418"/>
      <c r="FJ51" s="418"/>
      <c r="FK51" s="418"/>
      <c r="FL51" s="418"/>
      <c r="FM51" s="418"/>
      <c r="FN51" s="418"/>
      <c r="FO51" s="418"/>
      <c r="FP51" s="418"/>
      <c r="FQ51" s="418"/>
      <c r="FR51" s="418"/>
      <c r="FS51" s="418"/>
      <c r="FT51" s="418"/>
      <c r="FU51" s="418"/>
      <c r="FV51" s="418"/>
      <c r="FW51" s="418"/>
      <c r="FX51" s="418"/>
      <c r="FY51" s="418"/>
      <c r="FZ51" s="418"/>
      <c r="GA51" s="418"/>
      <c r="GB51" s="418"/>
      <c r="GC51" s="418"/>
      <c r="GD51" s="418"/>
      <c r="GE51" s="418"/>
      <c r="GF51" s="418"/>
      <c r="GG51" s="418"/>
      <c r="GH51" s="418"/>
      <c r="GI51" s="418"/>
      <c r="GJ51" s="418"/>
      <c r="GK51" s="418"/>
      <c r="GL51" s="418"/>
      <c r="GM51" s="418"/>
      <c r="GN51" s="418"/>
      <c r="GO51" s="418"/>
      <c r="GP51" s="418"/>
      <c r="GQ51" s="418"/>
      <c r="GR51" s="418"/>
      <c r="GS51" s="418"/>
      <c r="GT51" s="418"/>
      <c r="GU51" s="418"/>
      <c r="GV51" s="418"/>
      <c r="GW51" s="418"/>
      <c r="GX51" s="418"/>
      <c r="GY51" s="418"/>
      <c r="GZ51" s="418"/>
      <c r="HA51" s="418"/>
      <c r="HB51" s="418"/>
      <c r="HC51" s="418"/>
      <c r="HD51" s="418"/>
      <c r="HE51" s="418"/>
      <c r="HF51" s="418"/>
      <c r="HG51" s="418"/>
      <c r="HH51" s="418"/>
      <c r="HI51" s="418"/>
      <c r="HJ51" s="418"/>
      <c r="HK51" s="418"/>
      <c r="HL51" s="418"/>
      <c r="HM51" s="418"/>
      <c r="HN51" s="418"/>
      <c r="HO51" s="418"/>
      <c r="HP51" s="418"/>
      <c r="HQ51" s="418"/>
      <c r="HR51" s="418"/>
      <c r="HS51" s="418"/>
      <c r="HT51" s="418"/>
      <c r="HU51" s="418"/>
      <c r="HV51" s="418"/>
      <c r="HW51" s="418"/>
      <c r="HX51" s="418"/>
      <c r="HY51" s="418"/>
      <c r="HZ51" s="418"/>
      <c r="IA51" s="418"/>
      <c r="IB51" s="418"/>
      <c r="IC51" s="418"/>
      <c r="ID51" s="418"/>
      <c r="IE51" s="418"/>
      <c r="IF51" s="418"/>
      <c r="IG51" s="418"/>
      <c r="IH51" s="418"/>
      <c r="II51" s="418"/>
      <c r="IJ51" s="418"/>
      <c r="IK51" s="418"/>
      <c r="IL51" s="418"/>
      <c r="IM51" s="418"/>
      <c r="IN51" s="418"/>
      <c r="IO51" s="418"/>
      <c r="IP51" s="418"/>
      <c r="IQ51" s="418"/>
      <c r="IR51" s="418"/>
      <c r="IS51" s="418"/>
    </row>
    <row r="52" s="415" customFormat="1" ht="24" customHeight="1" spans="1:253">
      <c r="A52" s="427" t="s">
        <v>1170</v>
      </c>
      <c r="B52" s="431">
        <v>115</v>
      </c>
      <c r="C52" s="401">
        <v>115</v>
      </c>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418"/>
      <c r="AX52" s="418"/>
      <c r="AY52" s="418"/>
      <c r="AZ52" s="418"/>
      <c r="BA52" s="418"/>
      <c r="BB52" s="418"/>
      <c r="BC52" s="418"/>
      <c r="BD52" s="418"/>
      <c r="BE52" s="418"/>
      <c r="BF52" s="418"/>
      <c r="BG52" s="418"/>
      <c r="BH52" s="418"/>
      <c r="BI52" s="418"/>
      <c r="BJ52" s="418"/>
      <c r="BK52" s="418"/>
      <c r="BL52" s="418"/>
      <c r="BM52" s="418"/>
      <c r="BN52" s="418"/>
      <c r="BO52" s="418"/>
      <c r="BP52" s="418"/>
      <c r="BQ52" s="418"/>
      <c r="BR52" s="418"/>
      <c r="BS52" s="418"/>
      <c r="BT52" s="418"/>
      <c r="BU52" s="418"/>
      <c r="BV52" s="418"/>
      <c r="BW52" s="418"/>
      <c r="BX52" s="418"/>
      <c r="BY52" s="418"/>
      <c r="BZ52" s="418"/>
      <c r="CA52" s="418"/>
      <c r="CB52" s="418"/>
      <c r="CC52" s="418"/>
      <c r="CD52" s="418"/>
      <c r="CE52" s="418"/>
      <c r="CF52" s="418"/>
      <c r="CG52" s="418"/>
      <c r="CH52" s="418"/>
      <c r="CI52" s="418"/>
      <c r="CJ52" s="418"/>
      <c r="CK52" s="418"/>
      <c r="CL52" s="418"/>
      <c r="CM52" s="418"/>
      <c r="CN52" s="418"/>
      <c r="CO52" s="418"/>
      <c r="CP52" s="418"/>
      <c r="CQ52" s="418"/>
      <c r="CR52" s="418"/>
      <c r="CS52" s="418"/>
      <c r="CT52" s="418"/>
      <c r="CU52" s="418"/>
      <c r="CV52" s="418"/>
      <c r="CW52" s="418"/>
      <c r="CX52" s="418"/>
      <c r="CY52" s="418"/>
      <c r="CZ52" s="418"/>
      <c r="DA52" s="418"/>
      <c r="DB52" s="418"/>
      <c r="DC52" s="418"/>
      <c r="DD52" s="418"/>
      <c r="DE52" s="418"/>
      <c r="DF52" s="418"/>
      <c r="DG52" s="418"/>
      <c r="DH52" s="418"/>
      <c r="DI52" s="418"/>
      <c r="DJ52" s="418"/>
      <c r="DK52" s="418"/>
      <c r="DL52" s="418"/>
      <c r="DM52" s="418"/>
      <c r="DN52" s="418"/>
      <c r="DO52" s="418"/>
      <c r="DP52" s="418"/>
      <c r="DQ52" s="418"/>
      <c r="DR52" s="418"/>
      <c r="DS52" s="418"/>
      <c r="DT52" s="418"/>
      <c r="DU52" s="418"/>
      <c r="DV52" s="418"/>
      <c r="DW52" s="418"/>
      <c r="DX52" s="418"/>
      <c r="DY52" s="418"/>
      <c r="DZ52" s="418"/>
      <c r="EA52" s="418"/>
      <c r="EB52" s="418"/>
      <c r="EC52" s="418"/>
      <c r="ED52" s="418"/>
      <c r="EE52" s="418"/>
      <c r="EF52" s="418"/>
      <c r="EG52" s="418"/>
      <c r="EH52" s="418"/>
      <c r="EI52" s="418"/>
      <c r="EJ52" s="418"/>
      <c r="EK52" s="418"/>
      <c r="EL52" s="418"/>
      <c r="EM52" s="418"/>
      <c r="EN52" s="418"/>
      <c r="EO52" s="418"/>
      <c r="EP52" s="418"/>
      <c r="EQ52" s="418"/>
      <c r="ER52" s="418"/>
      <c r="ES52" s="418"/>
      <c r="ET52" s="418"/>
      <c r="EU52" s="418"/>
      <c r="EV52" s="418"/>
      <c r="EW52" s="418"/>
      <c r="EX52" s="418"/>
      <c r="EY52" s="418"/>
      <c r="EZ52" s="418"/>
      <c r="FA52" s="418"/>
      <c r="FB52" s="418"/>
      <c r="FC52" s="418"/>
      <c r="FD52" s="418"/>
      <c r="FE52" s="418"/>
      <c r="FF52" s="418"/>
      <c r="FG52" s="418"/>
      <c r="FH52" s="418"/>
      <c r="FI52" s="418"/>
      <c r="FJ52" s="418"/>
      <c r="FK52" s="418"/>
      <c r="FL52" s="418"/>
      <c r="FM52" s="418"/>
      <c r="FN52" s="418"/>
      <c r="FO52" s="418"/>
      <c r="FP52" s="418"/>
      <c r="FQ52" s="418"/>
      <c r="FR52" s="418"/>
      <c r="FS52" s="418"/>
      <c r="FT52" s="418"/>
      <c r="FU52" s="418"/>
      <c r="FV52" s="418"/>
      <c r="FW52" s="418"/>
      <c r="FX52" s="418"/>
      <c r="FY52" s="418"/>
      <c r="FZ52" s="418"/>
      <c r="GA52" s="418"/>
      <c r="GB52" s="418"/>
      <c r="GC52" s="418"/>
      <c r="GD52" s="418"/>
      <c r="GE52" s="418"/>
      <c r="GF52" s="418"/>
      <c r="GG52" s="418"/>
      <c r="GH52" s="418"/>
      <c r="GI52" s="418"/>
      <c r="GJ52" s="418"/>
      <c r="GK52" s="418"/>
      <c r="GL52" s="418"/>
      <c r="GM52" s="418"/>
      <c r="GN52" s="418"/>
      <c r="GO52" s="418"/>
      <c r="GP52" s="418"/>
      <c r="GQ52" s="418"/>
      <c r="GR52" s="418"/>
      <c r="GS52" s="418"/>
      <c r="GT52" s="418"/>
      <c r="GU52" s="418"/>
      <c r="GV52" s="418"/>
      <c r="GW52" s="418"/>
      <c r="GX52" s="418"/>
      <c r="GY52" s="418"/>
      <c r="GZ52" s="418"/>
      <c r="HA52" s="418"/>
      <c r="HB52" s="418"/>
      <c r="HC52" s="418"/>
      <c r="HD52" s="418"/>
      <c r="HE52" s="418"/>
      <c r="HF52" s="418"/>
      <c r="HG52" s="418"/>
      <c r="HH52" s="418"/>
      <c r="HI52" s="418"/>
      <c r="HJ52" s="418"/>
      <c r="HK52" s="418"/>
      <c r="HL52" s="418"/>
      <c r="HM52" s="418"/>
      <c r="HN52" s="418"/>
      <c r="HO52" s="418"/>
      <c r="HP52" s="418"/>
      <c r="HQ52" s="418"/>
      <c r="HR52" s="418"/>
      <c r="HS52" s="418"/>
      <c r="HT52" s="418"/>
      <c r="HU52" s="418"/>
      <c r="HV52" s="418"/>
      <c r="HW52" s="418"/>
      <c r="HX52" s="418"/>
      <c r="HY52" s="418"/>
      <c r="HZ52" s="418"/>
      <c r="IA52" s="418"/>
      <c r="IB52" s="418"/>
      <c r="IC52" s="418"/>
      <c r="ID52" s="418"/>
      <c r="IE52" s="418"/>
      <c r="IF52" s="418"/>
      <c r="IG52" s="418"/>
      <c r="IH52" s="418"/>
      <c r="II52" s="418"/>
      <c r="IJ52" s="418"/>
      <c r="IK52" s="418"/>
      <c r="IL52" s="418"/>
      <c r="IM52" s="418"/>
      <c r="IN52" s="418"/>
      <c r="IO52" s="418"/>
      <c r="IP52" s="418"/>
      <c r="IQ52" s="418"/>
      <c r="IR52" s="418"/>
      <c r="IS52" s="418"/>
    </row>
    <row r="53" s="415" customFormat="1" ht="24" customHeight="1" spans="1:253">
      <c r="A53" s="427" t="s">
        <v>1171</v>
      </c>
      <c r="B53" s="431">
        <v>1687</v>
      </c>
      <c r="C53" s="401">
        <v>1687</v>
      </c>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8"/>
      <c r="AM53" s="418"/>
      <c r="AN53" s="418"/>
      <c r="AO53" s="418"/>
      <c r="AP53" s="418"/>
      <c r="AQ53" s="418"/>
      <c r="AR53" s="418"/>
      <c r="AS53" s="418"/>
      <c r="AT53" s="418"/>
      <c r="AU53" s="418"/>
      <c r="AV53" s="418"/>
      <c r="AW53" s="418"/>
      <c r="AX53" s="418"/>
      <c r="AY53" s="418"/>
      <c r="AZ53" s="418"/>
      <c r="BA53" s="418"/>
      <c r="BB53" s="418"/>
      <c r="BC53" s="418"/>
      <c r="BD53" s="418"/>
      <c r="BE53" s="418"/>
      <c r="BF53" s="418"/>
      <c r="BG53" s="418"/>
      <c r="BH53" s="418"/>
      <c r="BI53" s="418"/>
      <c r="BJ53" s="418"/>
      <c r="BK53" s="418"/>
      <c r="BL53" s="418"/>
      <c r="BM53" s="418"/>
      <c r="BN53" s="418"/>
      <c r="BO53" s="418"/>
      <c r="BP53" s="418"/>
      <c r="BQ53" s="418"/>
      <c r="BR53" s="418"/>
      <c r="BS53" s="418"/>
      <c r="BT53" s="418"/>
      <c r="BU53" s="418"/>
      <c r="BV53" s="418"/>
      <c r="BW53" s="418"/>
      <c r="BX53" s="418"/>
      <c r="BY53" s="418"/>
      <c r="BZ53" s="418"/>
      <c r="CA53" s="418"/>
      <c r="CB53" s="418"/>
      <c r="CC53" s="418"/>
      <c r="CD53" s="418"/>
      <c r="CE53" s="418"/>
      <c r="CF53" s="418"/>
      <c r="CG53" s="418"/>
      <c r="CH53" s="418"/>
      <c r="CI53" s="418"/>
      <c r="CJ53" s="418"/>
      <c r="CK53" s="418"/>
      <c r="CL53" s="418"/>
      <c r="CM53" s="418"/>
      <c r="CN53" s="418"/>
      <c r="CO53" s="418"/>
      <c r="CP53" s="418"/>
      <c r="CQ53" s="418"/>
      <c r="CR53" s="418"/>
      <c r="CS53" s="418"/>
      <c r="CT53" s="418"/>
      <c r="CU53" s="418"/>
      <c r="CV53" s="418"/>
      <c r="CW53" s="418"/>
      <c r="CX53" s="418"/>
      <c r="CY53" s="418"/>
      <c r="CZ53" s="418"/>
      <c r="DA53" s="418"/>
      <c r="DB53" s="418"/>
      <c r="DC53" s="418"/>
      <c r="DD53" s="418"/>
      <c r="DE53" s="418"/>
      <c r="DF53" s="418"/>
      <c r="DG53" s="418"/>
      <c r="DH53" s="418"/>
      <c r="DI53" s="418"/>
      <c r="DJ53" s="418"/>
      <c r="DK53" s="418"/>
      <c r="DL53" s="418"/>
      <c r="DM53" s="418"/>
      <c r="DN53" s="418"/>
      <c r="DO53" s="418"/>
      <c r="DP53" s="418"/>
      <c r="DQ53" s="418"/>
      <c r="DR53" s="418"/>
      <c r="DS53" s="418"/>
      <c r="DT53" s="418"/>
      <c r="DU53" s="418"/>
      <c r="DV53" s="418"/>
      <c r="DW53" s="418"/>
      <c r="DX53" s="418"/>
      <c r="DY53" s="418"/>
      <c r="DZ53" s="418"/>
      <c r="EA53" s="418"/>
      <c r="EB53" s="418"/>
      <c r="EC53" s="418"/>
      <c r="ED53" s="418"/>
      <c r="EE53" s="418"/>
      <c r="EF53" s="418"/>
      <c r="EG53" s="418"/>
      <c r="EH53" s="418"/>
      <c r="EI53" s="418"/>
      <c r="EJ53" s="418"/>
      <c r="EK53" s="418"/>
      <c r="EL53" s="418"/>
      <c r="EM53" s="418"/>
      <c r="EN53" s="418"/>
      <c r="EO53" s="418"/>
      <c r="EP53" s="418"/>
      <c r="EQ53" s="418"/>
      <c r="ER53" s="418"/>
      <c r="ES53" s="418"/>
      <c r="ET53" s="418"/>
      <c r="EU53" s="418"/>
      <c r="EV53" s="418"/>
      <c r="EW53" s="418"/>
      <c r="EX53" s="418"/>
      <c r="EY53" s="418"/>
      <c r="EZ53" s="418"/>
      <c r="FA53" s="418"/>
      <c r="FB53" s="418"/>
      <c r="FC53" s="418"/>
      <c r="FD53" s="418"/>
      <c r="FE53" s="418"/>
      <c r="FF53" s="418"/>
      <c r="FG53" s="418"/>
      <c r="FH53" s="418"/>
      <c r="FI53" s="418"/>
      <c r="FJ53" s="418"/>
      <c r="FK53" s="418"/>
      <c r="FL53" s="418"/>
      <c r="FM53" s="418"/>
      <c r="FN53" s="418"/>
      <c r="FO53" s="418"/>
      <c r="FP53" s="418"/>
      <c r="FQ53" s="418"/>
      <c r="FR53" s="418"/>
      <c r="FS53" s="418"/>
      <c r="FT53" s="418"/>
      <c r="FU53" s="418"/>
      <c r="FV53" s="418"/>
      <c r="FW53" s="418"/>
      <c r="FX53" s="418"/>
      <c r="FY53" s="418"/>
      <c r="FZ53" s="418"/>
      <c r="GA53" s="418"/>
      <c r="GB53" s="418"/>
      <c r="GC53" s="418"/>
      <c r="GD53" s="418"/>
      <c r="GE53" s="418"/>
      <c r="GF53" s="418"/>
      <c r="GG53" s="418"/>
      <c r="GH53" s="418"/>
      <c r="GI53" s="418"/>
      <c r="GJ53" s="418"/>
      <c r="GK53" s="418"/>
      <c r="GL53" s="418"/>
      <c r="GM53" s="418"/>
      <c r="GN53" s="418"/>
      <c r="GO53" s="418"/>
      <c r="GP53" s="418"/>
      <c r="GQ53" s="418"/>
      <c r="GR53" s="418"/>
      <c r="GS53" s="418"/>
      <c r="GT53" s="418"/>
      <c r="GU53" s="418"/>
      <c r="GV53" s="418"/>
      <c r="GW53" s="418"/>
      <c r="GX53" s="418"/>
      <c r="GY53" s="418"/>
      <c r="GZ53" s="418"/>
      <c r="HA53" s="418"/>
      <c r="HB53" s="418"/>
      <c r="HC53" s="418"/>
      <c r="HD53" s="418"/>
      <c r="HE53" s="418"/>
      <c r="HF53" s="418"/>
      <c r="HG53" s="418"/>
      <c r="HH53" s="418"/>
      <c r="HI53" s="418"/>
      <c r="HJ53" s="418"/>
      <c r="HK53" s="418"/>
      <c r="HL53" s="418"/>
      <c r="HM53" s="418"/>
      <c r="HN53" s="418"/>
      <c r="HO53" s="418"/>
      <c r="HP53" s="418"/>
      <c r="HQ53" s="418"/>
      <c r="HR53" s="418"/>
      <c r="HS53" s="418"/>
      <c r="HT53" s="418"/>
      <c r="HU53" s="418"/>
      <c r="HV53" s="418"/>
      <c r="HW53" s="418"/>
      <c r="HX53" s="418"/>
      <c r="HY53" s="418"/>
      <c r="HZ53" s="418"/>
      <c r="IA53" s="418"/>
      <c r="IB53" s="418"/>
      <c r="IC53" s="418"/>
      <c r="ID53" s="418"/>
      <c r="IE53" s="418"/>
      <c r="IF53" s="418"/>
      <c r="IG53" s="418"/>
      <c r="IH53" s="418"/>
      <c r="II53" s="418"/>
      <c r="IJ53" s="418"/>
      <c r="IK53" s="418"/>
      <c r="IL53" s="418"/>
      <c r="IM53" s="418"/>
      <c r="IN53" s="418"/>
      <c r="IO53" s="418"/>
      <c r="IP53" s="418"/>
      <c r="IQ53" s="418"/>
      <c r="IR53" s="418"/>
      <c r="IS53" s="418"/>
    </row>
    <row r="54" s="415" customFormat="1" ht="24" customHeight="1" spans="1:253">
      <c r="A54" s="427" t="s">
        <v>1172</v>
      </c>
      <c r="B54" s="431">
        <v>2101</v>
      </c>
      <c r="C54" s="401">
        <v>2101</v>
      </c>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c r="AK54" s="418"/>
      <c r="AL54" s="418"/>
      <c r="AM54" s="418"/>
      <c r="AN54" s="418"/>
      <c r="AO54" s="418"/>
      <c r="AP54" s="418"/>
      <c r="AQ54" s="418"/>
      <c r="AR54" s="418"/>
      <c r="AS54" s="418"/>
      <c r="AT54" s="418"/>
      <c r="AU54" s="418"/>
      <c r="AV54" s="418"/>
      <c r="AW54" s="418"/>
      <c r="AX54" s="418"/>
      <c r="AY54" s="418"/>
      <c r="AZ54" s="418"/>
      <c r="BA54" s="418"/>
      <c r="BB54" s="418"/>
      <c r="BC54" s="418"/>
      <c r="BD54" s="418"/>
      <c r="BE54" s="418"/>
      <c r="BF54" s="418"/>
      <c r="BG54" s="418"/>
      <c r="BH54" s="418"/>
      <c r="BI54" s="418"/>
      <c r="BJ54" s="418"/>
      <c r="BK54" s="418"/>
      <c r="BL54" s="418"/>
      <c r="BM54" s="418"/>
      <c r="BN54" s="418"/>
      <c r="BO54" s="418"/>
      <c r="BP54" s="418"/>
      <c r="BQ54" s="418"/>
      <c r="BR54" s="418"/>
      <c r="BS54" s="418"/>
      <c r="BT54" s="418"/>
      <c r="BU54" s="418"/>
      <c r="BV54" s="418"/>
      <c r="BW54" s="418"/>
      <c r="BX54" s="418"/>
      <c r="BY54" s="418"/>
      <c r="BZ54" s="418"/>
      <c r="CA54" s="418"/>
      <c r="CB54" s="418"/>
      <c r="CC54" s="418"/>
      <c r="CD54" s="418"/>
      <c r="CE54" s="418"/>
      <c r="CF54" s="418"/>
      <c r="CG54" s="418"/>
      <c r="CH54" s="418"/>
      <c r="CI54" s="418"/>
      <c r="CJ54" s="418"/>
      <c r="CK54" s="418"/>
      <c r="CL54" s="418"/>
      <c r="CM54" s="418"/>
      <c r="CN54" s="418"/>
      <c r="CO54" s="418"/>
      <c r="CP54" s="418"/>
      <c r="CQ54" s="418"/>
      <c r="CR54" s="418"/>
      <c r="CS54" s="418"/>
      <c r="CT54" s="418"/>
      <c r="CU54" s="418"/>
      <c r="CV54" s="418"/>
      <c r="CW54" s="418"/>
      <c r="CX54" s="418"/>
      <c r="CY54" s="418"/>
      <c r="CZ54" s="418"/>
      <c r="DA54" s="418"/>
      <c r="DB54" s="418"/>
      <c r="DC54" s="418"/>
      <c r="DD54" s="418"/>
      <c r="DE54" s="418"/>
      <c r="DF54" s="418"/>
      <c r="DG54" s="418"/>
      <c r="DH54" s="418"/>
      <c r="DI54" s="418"/>
      <c r="DJ54" s="418"/>
      <c r="DK54" s="418"/>
      <c r="DL54" s="418"/>
      <c r="DM54" s="418"/>
      <c r="DN54" s="418"/>
      <c r="DO54" s="418"/>
      <c r="DP54" s="418"/>
      <c r="DQ54" s="418"/>
      <c r="DR54" s="418"/>
      <c r="DS54" s="418"/>
      <c r="DT54" s="418"/>
      <c r="DU54" s="418"/>
      <c r="DV54" s="418"/>
      <c r="DW54" s="418"/>
      <c r="DX54" s="418"/>
      <c r="DY54" s="418"/>
      <c r="DZ54" s="418"/>
      <c r="EA54" s="418"/>
      <c r="EB54" s="418"/>
      <c r="EC54" s="418"/>
      <c r="ED54" s="418"/>
      <c r="EE54" s="418"/>
      <c r="EF54" s="418"/>
      <c r="EG54" s="418"/>
      <c r="EH54" s="418"/>
      <c r="EI54" s="418"/>
      <c r="EJ54" s="418"/>
      <c r="EK54" s="418"/>
      <c r="EL54" s="418"/>
      <c r="EM54" s="418"/>
      <c r="EN54" s="418"/>
      <c r="EO54" s="418"/>
      <c r="EP54" s="418"/>
      <c r="EQ54" s="418"/>
      <c r="ER54" s="418"/>
      <c r="ES54" s="418"/>
      <c r="ET54" s="418"/>
      <c r="EU54" s="418"/>
      <c r="EV54" s="418"/>
      <c r="EW54" s="418"/>
      <c r="EX54" s="418"/>
      <c r="EY54" s="418"/>
      <c r="EZ54" s="418"/>
      <c r="FA54" s="418"/>
      <c r="FB54" s="418"/>
      <c r="FC54" s="418"/>
      <c r="FD54" s="418"/>
      <c r="FE54" s="418"/>
      <c r="FF54" s="418"/>
      <c r="FG54" s="418"/>
      <c r="FH54" s="418"/>
      <c r="FI54" s="418"/>
      <c r="FJ54" s="418"/>
      <c r="FK54" s="418"/>
      <c r="FL54" s="418"/>
      <c r="FM54" s="418"/>
      <c r="FN54" s="418"/>
      <c r="FO54" s="418"/>
      <c r="FP54" s="418"/>
      <c r="FQ54" s="418"/>
      <c r="FR54" s="418"/>
      <c r="FS54" s="418"/>
      <c r="FT54" s="418"/>
      <c r="FU54" s="418"/>
      <c r="FV54" s="418"/>
      <c r="FW54" s="418"/>
      <c r="FX54" s="418"/>
      <c r="FY54" s="418"/>
      <c r="FZ54" s="418"/>
      <c r="GA54" s="418"/>
      <c r="GB54" s="418"/>
      <c r="GC54" s="418"/>
      <c r="GD54" s="418"/>
      <c r="GE54" s="418"/>
      <c r="GF54" s="418"/>
      <c r="GG54" s="418"/>
      <c r="GH54" s="418"/>
      <c r="GI54" s="418"/>
      <c r="GJ54" s="418"/>
      <c r="GK54" s="418"/>
      <c r="GL54" s="418"/>
      <c r="GM54" s="418"/>
      <c r="GN54" s="418"/>
      <c r="GO54" s="418"/>
      <c r="GP54" s="418"/>
      <c r="GQ54" s="418"/>
      <c r="GR54" s="418"/>
      <c r="GS54" s="418"/>
      <c r="GT54" s="418"/>
      <c r="GU54" s="418"/>
      <c r="GV54" s="418"/>
      <c r="GW54" s="418"/>
      <c r="GX54" s="418"/>
      <c r="GY54" s="418"/>
      <c r="GZ54" s="418"/>
      <c r="HA54" s="418"/>
      <c r="HB54" s="418"/>
      <c r="HC54" s="418"/>
      <c r="HD54" s="418"/>
      <c r="HE54" s="418"/>
      <c r="HF54" s="418"/>
      <c r="HG54" s="418"/>
      <c r="HH54" s="418"/>
      <c r="HI54" s="418"/>
      <c r="HJ54" s="418"/>
      <c r="HK54" s="418"/>
      <c r="HL54" s="418"/>
      <c r="HM54" s="418"/>
      <c r="HN54" s="418"/>
      <c r="HO54" s="418"/>
      <c r="HP54" s="418"/>
      <c r="HQ54" s="418"/>
      <c r="HR54" s="418"/>
      <c r="HS54" s="418"/>
      <c r="HT54" s="418"/>
      <c r="HU54" s="418"/>
      <c r="HV54" s="418"/>
      <c r="HW54" s="418"/>
      <c r="HX54" s="418"/>
      <c r="HY54" s="418"/>
      <c r="HZ54" s="418"/>
      <c r="IA54" s="418"/>
      <c r="IB54" s="418"/>
      <c r="IC54" s="418"/>
      <c r="ID54" s="418"/>
      <c r="IE54" s="418"/>
      <c r="IF54" s="418"/>
      <c r="IG54" s="418"/>
      <c r="IH54" s="418"/>
      <c r="II54" s="418"/>
      <c r="IJ54" s="418"/>
      <c r="IK54" s="418"/>
      <c r="IL54" s="418"/>
      <c r="IM54" s="418"/>
      <c r="IN54" s="418"/>
      <c r="IO54" s="418"/>
      <c r="IP54" s="418"/>
      <c r="IQ54" s="418"/>
      <c r="IR54" s="418"/>
      <c r="IS54" s="418"/>
    </row>
    <row r="55" s="415" customFormat="1" ht="24" customHeight="1" spans="1:253">
      <c r="A55" s="427" t="s">
        <v>1173</v>
      </c>
      <c r="B55" s="431">
        <v>28084</v>
      </c>
      <c r="C55" s="401">
        <v>28986</v>
      </c>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8"/>
      <c r="AL55" s="418"/>
      <c r="AM55" s="418"/>
      <c r="AN55" s="418"/>
      <c r="AO55" s="418"/>
      <c r="AP55" s="418"/>
      <c r="AQ55" s="418"/>
      <c r="AR55" s="418"/>
      <c r="AS55" s="418"/>
      <c r="AT55" s="418"/>
      <c r="AU55" s="418"/>
      <c r="AV55" s="418"/>
      <c r="AW55" s="418"/>
      <c r="AX55" s="418"/>
      <c r="AY55" s="418"/>
      <c r="AZ55" s="418"/>
      <c r="BA55" s="418"/>
      <c r="BB55" s="418"/>
      <c r="BC55" s="418"/>
      <c r="BD55" s="418"/>
      <c r="BE55" s="418"/>
      <c r="BF55" s="418"/>
      <c r="BG55" s="418"/>
      <c r="BH55" s="418"/>
      <c r="BI55" s="418"/>
      <c r="BJ55" s="418"/>
      <c r="BK55" s="418"/>
      <c r="BL55" s="418"/>
      <c r="BM55" s="418"/>
      <c r="BN55" s="418"/>
      <c r="BO55" s="418"/>
      <c r="BP55" s="418"/>
      <c r="BQ55" s="418"/>
      <c r="BR55" s="418"/>
      <c r="BS55" s="418"/>
      <c r="BT55" s="418"/>
      <c r="BU55" s="418"/>
      <c r="BV55" s="418"/>
      <c r="BW55" s="418"/>
      <c r="BX55" s="418"/>
      <c r="BY55" s="418"/>
      <c r="BZ55" s="418"/>
      <c r="CA55" s="418"/>
      <c r="CB55" s="418"/>
      <c r="CC55" s="418"/>
      <c r="CD55" s="418"/>
      <c r="CE55" s="418"/>
      <c r="CF55" s="418"/>
      <c r="CG55" s="418"/>
      <c r="CH55" s="418"/>
      <c r="CI55" s="418"/>
      <c r="CJ55" s="418"/>
      <c r="CK55" s="418"/>
      <c r="CL55" s="418"/>
      <c r="CM55" s="418"/>
      <c r="CN55" s="418"/>
      <c r="CO55" s="418"/>
      <c r="CP55" s="418"/>
      <c r="CQ55" s="418"/>
      <c r="CR55" s="418"/>
      <c r="CS55" s="418"/>
      <c r="CT55" s="418"/>
      <c r="CU55" s="418"/>
      <c r="CV55" s="418"/>
      <c r="CW55" s="418"/>
      <c r="CX55" s="418"/>
      <c r="CY55" s="418"/>
      <c r="CZ55" s="418"/>
      <c r="DA55" s="418"/>
      <c r="DB55" s="418"/>
      <c r="DC55" s="418"/>
      <c r="DD55" s="418"/>
      <c r="DE55" s="418"/>
      <c r="DF55" s="418"/>
      <c r="DG55" s="418"/>
      <c r="DH55" s="418"/>
      <c r="DI55" s="418"/>
      <c r="DJ55" s="418"/>
      <c r="DK55" s="418"/>
      <c r="DL55" s="418"/>
      <c r="DM55" s="418"/>
      <c r="DN55" s="418"/>
      <c r="DO55" s="418"/>
      <c r="DP55" s="418"/>
      <c r="DQ55" s="418"/>
      <c r="DR55" s="418"/>
      <c r="DS55" s="418"/>
      <c r="DT55" s="418"/>
      <c r="DU55" s="418"/>
      <c r="DV55" s="418"/>
      <c r="DW55" s="418"/>
      <c r="DX55" s="418"/>
      <c r="DY55" s="418"/>
      <c r="DZ55" s="418"/>
      <c r="EA55" s="418"/>
      <c r="EB55" s="418"/>
      <c r="EC55" s="418"/>
      <c r="ED55" s="418"/>
      <c r="EE55" s="418"/>
      <c r="EF55" s="418"/>
      <c r="EG55" s="418"/>
      <c r="EH55" s="418"/>
      <c r="EI55" s="418"/>
      <c r="EJ55" s="418"/>
      <c r="EK55" s="418"/>
      <c r="EL55" s="418"/>
      <c r="EM55" s="418"/>
      <c r="EN55" s="418"/>
      <c r="EO55" s="418"/>
      <c r="EP55" s="418"/>
      <c r="EQ55" s="418"/>
      <c r="ER55" s="418"/>
      <c r="ES55" s="418"/>
      <c r="ET55" s="418"/>
      <c r="EU55" s="418"/>
      <c r="EV55" s="418"/>
      <c r="EW55" s="418"/>
      <c r="EX55" s="418"/>
      <c r="EY55" s="418"/>
      <c r="EZ55" s="418"/>
      <c r="FA55" s="418"/>
      <c r="FB55" s="418"/>
      <c r="FC55" s="418"/>
      <c r="FD55" s="418"/>
      <c r="FE55" s="418"/>
      <c r="FF55" s="418"/>
      <c r="FG55" s="418"/>
      <c r="FH55" s="418"/>
      <c r="FI55" s="418"/>
      <c r="FJ55" s="418"/>
      <c r="FK55" s="418"/>
      <c r="FL55" s="418"/>
      <c r="FM55" s="418"/>
      <c r="FN55" s="418"/>
      <c r="FO55" s="418"/>
      <c r="FP55" s="418"/>
      <c r="FQ55" s="418"/>
      <c r="FR55" s="418"/>
      <c r="FS55" s="418"/>
      <c r="FT55" s="418"/>
      <c r="FU55" s="418"/>
      <c r="FV55" s="418"/>
      <c r="FW55" s="418"/>
      <c r="FX55" s="418"/>
      <c r="FY55" s="418"/>
      <c r="FZ55" s="418"/>
      <c r="GA55" s="418"/>
      <c r="GB55" s="418"/>
      <c r="GC55" s="418"/>
      <c r="GD55" s="418"/>
      <c r="GE55" s="418"/>
      <c r="GF55" s="418"/>
      <c r="GG55" s="418"/>
      <c r="GH55" s="418"/>
      <c r="GI55" s="418"/>
      <c r="GJ55" s="418"/>
      <c r="GK55" s="418"/>
      <c r="GL55" s="418"/>
      <c r="GM55" s="418"/>
      <c r="GN55" s="418"/>
      <c r="GO55" s="418"/>
      <c r="GP55" s="418"/>
      <c r="GQ55" s="418"/>
      <c r="GR55" s="418"/>
      <c r="GS55" s="418"/>
      <c r="GT55" s="418"/>
      <c r="GU55" s="418"/>
      <c r="GV55" s="418"/>
      <c r="GW55" s="418"/>
      <c r="GX55" s="418"/>
      <c r="GY55" s="418"/>
      <c r="GZ55" s="418"/>
      <c r="HA55" s="418"/>
      <c r="HB55" s="418"/>
      <c r="HC55" s="418"/>
      <c r="HD55" s="418"/>
      <c r="HE55" s="418"/>
      <c r="HF55" s="418"/>
      <c r="HG55" s="418"/>
      <c r="HH55" s="418"/>
      <c r="HI55" s="418"/>
      <c r="HJ55" s="418"/>
      <c r="HK55" s="418"/>
      <c r="HL55" s="418"/>
      <c r="HM55" s="418"/>
      <c r="HN55" s="418"/>
      <c r="HO55" s="418"/>
      <c r="HP55" s="418"/>
      <c r="HQ55" s="418"/>
      <c r="HR55" s="418"/>
      <c r="HS55" s="418"/>
      <c r="HT55" s="418"/>
      <c r="HU55" s="418"/>
      <c r="HV55" s="418"/>
      <c r="HW55" s="418"/>
      <c r="HX55" s="418"/>
      <c r="HY55" s="418"/>
      <c r="HZ55" s="418"/>
      <c r="IA55" s="418"/>
      <c r="IB55" s="418"/>
      <c r="IC55" s="418"/>
      <c r="ID55" s="418"/>
      <c r="IE55" s="418"/>
      <c r="IF55" s="418"/>
      <c r="IG55" s="418"/>
      <c r="IH55" s="418"/>
      <c r="II55" s="418"/>
      <c r="IJ55" s="418"/>
      <c r="IK55" s="418"/>
      <c r="IL55" s="418"/>
      <c r="IM55" s="418"/>
      <c r="IN55" s="418"/>
      <c r="IO55" s="418"/>
      <c r="IP55" s="418"/>
      <c r="IQ55" s="418"/>
      <c r="IR55" s="418"/>
      <c r="IS55" s="418"/>
    </row>
    <row r="56" s="415" customFormat="1" ht="24" customHeight="1" spans="1:253">
      <c r="A56" s="425" t="s">
        <v>1174</v>
      </c>
      <c r="B56" s="434">
        <f>SUM(B57:B59)</f>
        <v>7904</v>
      </c>
      <c r="C56" s="397">
        <v>7904</v>
      </c>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418"/>
      <c r="AP56" s="418"/>
      <c r="AQ56" s="418"/>
      <c r="AR56" s="418"/>
      <c r="AS56" s="418"/>
      <c r="AT56" s="418"/>
      <c r="AU56" s="418"/>
      <c r="AV56" s="418"/>
      <c r="AW56" s="418"/>
      <c r="AX56" s="418"/>
      <c r="AY56" s="418"/>
      <c r="AZ56" s="418"/>
      <c r="BA56" s="418"/>
      <c r="BB56" s="418"/>
      <c r="BC56" s="418"/>
      <c r="BD56" s="418"/>
      <c r="BE56" s="418"/>
      <c r="BF56" s="418"/>
      <c r="BG56" s="418"/>
      <c r="BH56" s="418"/>
      <c r="BI56" s="418"/>
      <c r="BJ56" s="418"/>
      <c r="BK56" s="418"/>
      <c r="BL56" s="418"/>
      <c r="BM56" s="418"/>
      <c r="BN56" s="418"/>
      <c r="BO56" s="418"/>
      <c r="BP56" s="418"/>
      <c r="BQ56" s="418"/>
      <c r="BR56" s="418"/>
      <c r="BS56" s="418"/>
      <c r="BT56" s="418"/>
      <c r="BU56" s="418"/>
      <c r="BV56" s="418"/>
      <c r="BW56" s="418"/>
      <c r="BX56" s="418"/>
      <c r="BY56" s="418"/>
      <c r="BZ56" s="418"/>
      <c r="CA56" s="418"/>
      <c r="CB56" s="418"/>
      <c r="CC56" s="418"/>
      <c r="CD56" s="418"/>
      <c r="CE56" s="418"/>
      <c r="CF56" s="418"/>
      <c r="CG56" s="418"/>
      <c r="CH56" s="418"/>
      <c r="CI56" s="418"/>
      <c r="CJ56" s="418"/>
      <c r="CK56" s="418"/>
      <c r="CL56" s="418"/>
      <c r="CM56" s="418"/>
      <c r="CN56" s="418"/>
      <c r="CO56" s="418"/>
      <c r="CP56" s="418"/>
      <c r="CQ56" s="418"/>
      <c r="CR56" s="418"/>
      <c r="CS56" s="418"/>
      <c r="CT56" s="418"/>
      <c r="CU56" s="418"/>
      <c r="CV56" s="418"/>
      <c r="CW56" s="418"/>
      <c r="CX56" s="418"/>
      <c r="CY56" s="418"/>
      <c r="CZ56" s="418"/>
      <c r="DA56" s="418"/>
      <c r="DB56" s="418"/>
      <c r="DC56" s="418"/>
      <c r="DD56" s="418"/>
      <c r="DE56" s="418"/>
      <c r="DF56" s="418"/>
      <c r="DG56" s="418"/>
      <c r="DH56" s="418"/>
      <c r="DI56" s="418"/>
      <c r="DJ56" s="418"/>
      <c r="DK56" s="418"/>
      <c r="DL56" s="418"/>
      <c r="DM56" s="418"/>
      <c r="DN56" s="418"/>
      <c r="DO56" s="418"/>
      <c r="DP56" s="418"/>
      <c r="DQ56" s="418"/>
      <c r="DR56" s="418"/>
      <c r="DS56" s="418"/>
      <c r="DT56" s="418"/>
      <c r="DU56" s="418"/>
      <c r="DV56" s="418"/>
      <c r="DW56" s="418"/>
      <c r="DX56" s="418"/>
      <c r="DY56" s="418"/>
      <c r="DZ56" s="418"/>
      <c r="EA56" s="418"/>
      <c r="EB56" s="418"/>
      <c r="EC56" s="418"/>
      <c r="ED56" s="418"/>
      <c r="EE56" s="418"/>
      <c r="EF56" s="418"/>
      <c r="EG56" s="418"/>
      <c r="EH56" s="418"/>
      <c r="EI56" s="418"/>
      <c r="EJ56" s="418"/>
      <c r="EK56" s="418"/>
      <c r="EL56" s="418"/>
      <c r="EM56" s="418"/>
      <c r="EN56" s="418"/>
      <c r="EO56" s="418"/>
      <c r="EP56" s="418"/>
      <c r="EQ56" s="418"/>
      <c r="ER56" s="418"/>
      <c r="ES56" s="418"/>
      <c r="ET56" s="418"/>
      <c r="EU56" s="418"/>
      <c r="EV56" s="418"/>
      <c r="EW56" s="418"/>
      <c r="EX56" s="418"/>
      <c r="EY56" s="418"/>
      <c r="EZ56" s="418"/>
      <c r="FA56" s="418"/>
      <c r="FB56" s="418"/>
      <c r="FC56" s="418"/>
      <c r="FD56" s="418"/>
      <c r="FE56" s="418"/>
      <c r="FF56" s="418"/>
      <c r="FG56" s="418"/>
      <c r="FH56" s="418"/>
      <c r="FI56" s="418"/>
      <c r="FJ56" s="418"/>
      <c r="FK56" s="418"/>
      <c r="FL56" s="418"/>
      <c r="FM56" s="418"/>
      <c r="FN56" s="418"/>
      <c r="FO56" s="418"/>
      <c r="FP56" s="418"/>
      <c r="FQ56" s="418"/>
      <c r="FR56" s="418"/>
      <c r="FS56" s="418"/>
      <c r="FT56" s="418"/>
      <c r="FU56" s="418"/>
      <c r="FV56" s="418"/>
      <c r="FW56" s="418"/>
      <c r="FX56" s="418"/>
      <c r="FY56" s="418"/>
      <c r="FZ56" s="418"/>
      <c r="GA56" s="418"/>
      <c r="GB56" s="418"/>
      <c r="GC56" s="418"/>
      <c r="GD56" s="418"/>
      <c r="GE56" s="418"/>
      <c r="GF56" s="418"/>
      <c r="GG56" s="418"/>
      <c r="GH56" s="418"/>
      <c r="GI56" s="418"/>
      <c r="GJ56" s="418"/>
      <c r="GK56" s="418"/>
      <c r="GL56" s="418"/>
      <c r="GM56" s="418"/>
      <c r="GN56" s="418"/>
      <c r="GO56" s="418"/>
      <c r="GP56" s="418"/>
      <c r="GQ56" s="418"/>
      <c r="GR56" s="418"/>
      <c r="GS56" s="418"/>
      <c r="GT56" s="418"/>
      <c r="GU56" s="418"/>
      <c r="GV56" s="418"/>
      <c r="GW56" s="418"/>
      <c r="GX56" s="418"/>
      <c r="GY56" s="418"/>
      <c r="GZ56" s="418"/>
      <c r="HA56" s="418"/>
      <c r="HB56" s="418"/>
      <c r="HC56" s="418"/>
      <c r="HD56" s="418"/>
      <c r="HE56" s="418"/>
      <c r="HF56" s="418"/>
      <c r="HG56" s="418"/>
      <c r="HH56" s="418"/>
      <c r="HI56" s="418"/>
      <c r="HJ56" s="418"/>
      <c r="HK56" s="418"/>
      <c r="HL56" s="418"/>
      <c r="HM56" s="418"/>
      <c r="HN56" s="418"/>
      <c r="HO56" s="418"/>
      <c r="HP56" s="418"/>
      <c r="HQ56" s="418"/>
      <c r="HR56" s="418"/>
      <c r="HS56" s="418"/>
      <c r="HT56" s="418"/>
      <c r="HU56" s="418"/>
      <c r="HV56" s="418"/>
      <c r="HW56" s="418"/>
      <c r="HX56" s="418"/>
      <c r="HY56" s="418"/>
      <c r="HZ56" s="418"/>
      <c r="IA56" s="418"/>
      <c r="IB56" s="418"/>
      <c r="IC56" s="418"/>
      <c r="ID56" s="418"/>
      <c r="IE56" s="418"/>
      <c r="IF56" s="418"/>
      <c r="IG56" s="418"/>
      <c r="IH56" s="418"/>
      <c r="II56" s="418"/>
      <c r="IJ56" s="418"/>
      <c r="IK56" s="418"/>
      <c r="IL56" s="418"/>
      <c r="IM56" s="418"/>
      <c r="IN56" s="418"/>
      <c r="IO56" s="418"/>
      <c r="IP56" s="418"/>
      <c r="IQ56" s="418"/>
      <c r="IR56" s="418"/>
      <c r="IS56" s="418"/>
    </row>
    <row r="57" s="415" customFormat="1" ht="24" customHeight="1" spans="1:253">
      <c r="A57" s="427" t="s">
        <v>1175</v>
      </c>
      <c r="B57" s="431">
        <v>7873</v>
      </c>
      <c r="C57" s="401">
        <v>7873</v>
      </c>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8"/>
      <c r="AP57" s="418"/>
      <c r="AQ57" s="418"/>
      <c r="AR57" s="418"/>
      <c r="AS57" s="418"/>
      <c r="AT57" s="418"/>
      <c r="AU57" s="418"/>
      <c r="AV57" s="418"/>
      <c r="AW57" s="418"/>
      <c r="AX57" s="418"/>
      <c r="AY57" s="418"/>
      <c r="AZ57" s="418"/>
      <c r="BA57" s="418"/>
      <c r="BB57" s="418"/>
      <c r="BC57" s="418"/>
      <c r="BD57" s="418"/>
      <c r="BE57" s="418"/>
      <c r="BF57" s="418"/>
      <c r="BG57" s="418"/>
      <c r="BH57" s="418"/>
      <c r="BI57" s="418"/>
      <c r="BJ57" s="418"/>
      <c r="BK57" s="418"/>
      <c r="BL57" s="418"/>
      <c r="BM57" s="418"/>
      <c r="BN57" s="418"/>
      <c r="BO57" s="418"/>
      <c r="BP57" s="418"/>
      <c r="BQ57" s="418"/>
      <c r="BR57" s="418"/>
      <c r="BS57" s="418"/>
      <c r="BT57" s="418"/>
      <c r="BU57" s="418"/>
      <c r="BV57" s="418"/>
      <c r="BW57" s="418"/>
      <c r="BX57" s="418"/>
      <c r="BY57" s="418"/>
      <c r="BZ57" s="418"/>
      <c r="CA57" s="418"/>
      <c r="CB57" s="418"/>
      <c r="CC57" s="418"/>
      <c r="CD57" s="418"/>
      <c r="CE57" s="418"/>
      <c r="CF57" s="418"/>
      <c r="CG57" s="418"/>
      <c r="CH57" s="418"/>
      <c r="CI57" s="418"/>
      <c r="CJ57" s="418"/>
      <c r="CK57" s="418"/>
      <c r="CL57" s="418"/>
      <c r="CM57" s="418"/>
      <c r="CN57" s="418"/>
      <c r="CO57" s="418"/>
      <c r="CP57" s="418"/>
      <c r="CQ57" s="418"/>
      <c r="CR57" s="418"/>
      <c r="CS57" s="418"/>
      <c r="CT57" s="418"/>
      <c r="CU57" s="418"/>
      <c r="CV57" s="418"/>
      <c r="CW57" s="418"/>
      <c r="CX57" s="418"/>
      <c r="CY57" s="418"/>
      <c r="CZ57" s="418"/>
      <c r="DA57" s="418"/>
      <c r="DB57" s="418"/>
      <c r="DC57" s="418"/>
      <c r="DD57" s="418"/>
      <c r="DE57" s="418"/>
      <c r="DF57" s="418"/>
      <c r="DG57" s="418"/>
      <c r="DH57" s="418"/>
      <c r="DI57" s="418"/>
      <c r="DJ57" s="418"/>
      <c r="DK57" s="418"/>
      <c r="DL57" s="418"/>
      <c r="DM57" s="418"/>
      <c r="DN57" s="418"/>
      <c r="DO57" s="418"/>
      <c r="DP57" s="418"/>
      <c r="DQ57" s="418"/>
      <c r="DR57" s="418"/>
      <c r="DS57" s="418"/>
      <c r="DT57" s="418"/>
      <c r="DU57" s="418"/>
      <c r="DV57" s="418"/>
      <c r="DW57" s="418"/>
      <c r="DX57" s="418"/>
      <c r="DY57" s="418"/>
      <c r="DZ57" s="418"/>
      <c r="EA57" s="418"/>
      <c r="EB57" s="418"/>
      <c r="EC57" s="418"/>
      <c r="ED57" s="418"/>
      <c r="EE57" s="418"/>
      <c r="EF57" s="418"/>
      <c r="EG57" s="418"/>
      <c r="EH57" s="418"/>
      <c r="EI57" s="418"/>
      <c r="EJ57" s="418"/>
      <c r="EK57" s="418"/>
      <c r="EL57" s="418"/>
      <c r="EM57" s="418"/>
      <c r="EN57" s="418"/>
      <c r="EO57" s="418"/>
      <c r="EP57" s="418"/>
      <c r="EQ57" s="418"/>
      <c r="ER57" s="418"/>
      <c r="ES57" s="418"/>
      <c r="ET57" s="418"/>
      <c r="EU57" s="418"/>
      <c r="EV57" s="418"/>
      <c r="EW57" s="418"/>
      <c r="EX57" s="418"/>
      <c r="EY57" s="418"/>
      <c r="EZ57" s="418"/>
      <c r="FA57" s="418"/>
      <c r="FB57" s="418"/>
      <c r="FC57" s="418"/>
      <c r="FD57" s="418"/>
      <c r="FE57" s="418"/>
      <c r="FF57" s="418"/>
      <c r="FG57" s="418"/>
      <c r="FH57" s="418"/>
      <c r="FI57" s="418"/>
      <c r="FJ57" s="418"/>
      <c r="FK57" s="418"/>
      <c r="FL57" s="418"/>
      <c r="FM57" s="418"/>
      <c r="FN57" s="418"/>
      <c r="FO57" s="418"/>
      <c r="FP57" s="418"/>
      <c r="FQ57" s="418"/>
      <c r="FR57" s="418"/>
      <c r="FS57" s="418"/>
      <c r="FT57" s="418"/>
      <c r="FU57" s="418"/>
      <c r="FV57" s="418"/>
      <c r="FW57" s="418"/>
      <c r="FX57" s="418"/>
      <c r="FY57" s="418"/>
      <c r="FZ57" s="418"/>
      <c r="GA57" s="418"/>
      <c r="GB57" s="418"/>
      <c r="GC57" s="418"/>
      <c r="GD57" s="418"/>
      <c r="GE57" s="418"/>
      <c r="GF57" s="418"/>
      <c r="GG57" s="418"/>
      <c r="GH57" s="418"/>
      <c r="GI57" s="418"/>
      <c r="GJ57" s="418"/>
      <c r="GK57" s="418"/>
      <c r="GL57" s="418"/>
      <c r="GM57" s="418"/>
      <c r="GN57" s="418"/>
      <c r="GO57" s="418"/>
      <c r="GP57" s="418"/>
      <c r="GQ57" s="418"/>
      <c r="GR57" s="418"/>
      <c r="GS57" s="418"/>
      <c r="GT57" s="418"/>
      <c r="GU57" s="418"/>
      <c r="GV57" s="418"/>
      <c r="GW57" s="418"/>
      <c r="GX57" s="418"/>
      <c r="GY57" s="418"/>
      <c r="GZ57" s="418"/>
      <c r="HA57" s="418"/>
      <c r="HB57" s="418"/>
      <c r="HC57" s="418"/>
      <c r="HD57" s="418"/>
      <c r="HE57" s="418"/>
      <c r="HF57" s="418"/>
      <c r="HG57" s="418"/>
      <c r="HH57" s="418"/>
      <c r="HI57" s="418"/>
      <c r="HJ57" s="418"/>
      <c r="HK57" s="418"/>
      <c r="HL57" s="418"/>
      <c r="HM57" s="418"/>
      <c r="HN57" s="418"/>
      <c r="HO57" s="418"/>
      <c r="HP57" s="418"/>
      <c r="HQ57" s="418"/>
      <c r="HR57" s="418"/>
      <c r="HS57" s="418"/>
      <c r="HT57" s="418"/>
      <c r="HU57" s="418"/>
      <c r="HV57" s="418"/>
      <c r="HW57" s="418"/>
      <c r="HX57" s="418"/>
      <c r="HY57" s="418"/>
      <c r="HZ57" s="418"/>
      <c r="IA57" s="418"/>
      <c r="IB57" s="418"/>
      <c r="IC57" s="418"/>
      <c r="ID57" s="418"/>
      <c r="IE57" s="418"/>
      <c r="IF57" s="418"/>
      <c r="IG57" s="418"/>
      <c r="IH57" s="418"/>
      <c r="II57" s="418"/>
      <c r="IJ57" s="418"/>
      <c r="IK57" s="418"/>
      <c r="IL57" s="418"/>
      <c r="IM57" s="418"/>
      <c r="IN57" s="418"/>
      <c r="IO57" s="418"/>
      <c r="IP57" s="418"/>
      <c r="IQ57" s="418"/>
      <c r="IR57" s="418"/>
      <c r="IS57" s="418"/>
    </row>
    <row r="58" s="415" customFormat="1" ht="24" customHeight="1" spans="1:253">
      <c r="A58" s="427" t="s">
        <v>480</v>
      </c>
      <c r="B58" s="431">
        <v>0</v>
      </c>
      <c r="C58" s="401">
        <v>0</v>
      </c>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c r="AO58" s="418"/>
      <c r="AP58" s="418"/>
      <c r="AQ58" s="418"/>
      <c r="AR58" s="418"/>
      <c r="AS58" s="418"/>
      <c r="AT58" s="418"/>
      <c r="AU58" s="418"/>
      <c r="AV58" s="418"/>
      <c r="AW58" s="418"/>
      <c r="AX58" s="418"/>
      <c r="AY58" s="418"/>
      <c r="AZ58" s="418"/>
      <c r="BA58" s="418"/>
      <c r="BB58" s="418"/>
      <c r="BC58" s="418"/>
      <c r="BD58" s="418"/>
      <c r="BE58" s="418"/>
      <c r="BF58" s="418"/>
      <c r="BG58" s="418"/>
      <c r="BH58" s="418"/>
      <c r="BI58" s="418"/>
      <c r="BJ58" s="418"/>
      <c r="BK58" s="418"/>
      <c r="BL58" s="418"/>
      <c r="BM58" s="418"/>
      <c r="BN58" s="418"/>
      <c r="BO58" s="418"/>
      <c r="BP58" s="418"/>
      <c r="BQ58" s="418"/>
      <c r="BR58" s="418"/>
      <c r="BS58" s="418"/>
      <c r="BT58" s="418"/>
      <c r="BU58" s="418"/>
      <c r="BV58" s="418"/>
      <c r="BW58" s="418"/>
      <c r="BX58" s="418"/>
      <c r="BY58" s="418"/>
      <c r="BZ58" s="418"/>
      <c r="CA58" s="418"/>
      <c r="CB58" s="418"/>
      <c r="CC58" s="418"/>
      <c r="CD58" s="418"/>
      <c r="CE58" s="418"/>
      <c r="CF58" s="418"/>
      <c r="CG58" s="418"/>
      <c r="CH58" s="418"/>
      <c r="CI58" s="418"/>
      <c r="CJ58" s="418"/>
      <c r="CK58" s="418"/>
      <c r="CL58" s="418"/>
      <c r="CM58" s="418"/>
      <c r="CN58" s="418"/>
      <c r="CO58" s="418"/>
      <c r="CP58" s="418"/>
      <c r="CQ58" s="418"/>
      <c r="CR58" s="418"/>
      <c r="CS58" s="418"/>
      <c r="CT58" s="418"/>
      <c r="CU58" s="418"/>
      <c r="CV58" s="418"/>
      <c r="CW58" s="418"/>
      <c r="CX58" s="418"/>
      <c r="CY58" s="418"/>
      <c r="CZ58" s="418"/>
      <c r="DA58" s="418"/>
      <c r="DB58" s="418"/>
      <c r="DC58" s="418"/>
      <c r="DD58" s="418"/>
      <c r="DE58" s="418"/>
      <c r="DF58" s="418"/>
      <c r="DG58" s="418"/>
      <c r="DH58" s="418"/>
      <c r="DI58" s="418"/>
      <c r="DJ58" s="418"/>
      <c r="DK58" s="418"/>
      <c r="DL58" s="418"/>
      <c r="DM58" s="418"/>
      <c r="DN58" s="418"/>
      <c r="DO58" s="418"/>
      <c r="DP58" s="418"/>
      <c r="DQ58" s="418"/>
      <c r="DR58" s="418"/>
      <c r="DS58" s="418"/>
      <c r="DT58" s="418"/>
      <c r="DU58" s="418"/>
      <c r="DV58" s="418"/>
      <c r="DW58" s="418"/>
      <c r="DX58" s="418"/>
      <c r="DY58" s="418"/>
      <c r="DZ58" s="418"/>
      <c r="EA58" s="418"/>
      <c r="EB58" s="418"/>
      <c r="EC58" s="418"/>
      <c r="ED58" s="418"/>
      <c r="EE58" s="418"/>
      <c r="EF58" s="418"/>
      <c r="EG58" s="418"/>
      <c r="EH58" s="418"/>
      <c r="EI58" s="418"/>
      <c r="EJ58" s="418"/>
      <c r="EK58" s="418"/>
      <c r="EL58" s="418"/>
      <c r="EM58" s="418"/>
      <c r="EN58" s="418"/>
      <c r="EO58" s="418"/>
      <c r="EP58" s="418"/>
      <c r="EQ58" s="418"/>
      <c r="ER58" s="418"/>
      <c r="ES58" s="418"/>
      <c r="ET58" s="418"/>
      <c r="EU58" s="418"/>
      <c r="EV58" s="418"/>
      <c r="EW58" s="418"/>
      <c r="EX58" s="418"/>
      <c r="EY58" s="418"/>
      <c r="EZ58" s="418"/>
      <c r="FA58" s="418"/>
      <c r="FB58" s="418"/>
      <c r="FC58" s="418"/>
      <c r="FD58" s="418"/>
      <c r="FE58" s="418"/>
      <c r="FF58" s="418"/>
      <c r="FG58" s="418"/>
      <c r="FH58" s="418"/>
      <c r="FI58" s="418"/>
      <c r="FJ58" s="418"/>
      <c r="FK58" s="418"/>
      <c r="FL58" s="418"/>
      <c r="FM58" s="418"/>
      <c r="FN58" s="418"/>
      <c r="FO58" s="418"/>
      <c r="FP58" s="418"/>
      <c r="FQ58" s="418"/>
      <c r="FR58" s="418"/>
      <c r="FS58" s="418"/>
      <c r="FT58" s="418"/>
      <c r="FU58" s="418"/>
      <c r="FV58" s="418"/>
      <c r="FW58" s="418"/>
      <c r="FX58" s="418"/>
      <c r="FY58" s="418"/>
      <c r="FZ58" s="418"/>
      <c r="GA58" s="418"/>
      <c r="GB58" s="418"/>
      <c r="GC58" s="418"/>
      <c r="GD58" s="418"/>
      <c r="GE58" s="418"/>
      <c r="GF58" s="418"/>
      <c r="GG58" s="418"/>
      <c r="GH58" s="418"/>
      <c r="GI58" s="418"/>
      <c r="GJ58" s="418"/>
      <c r="GK58" s="418"/>
      <c r="GL58" s="418"/>
      <c r="GM58" s="418"/>
      <c r="GN58" s="418"/>
      <c r="GO58" s="418"/>
      <c r="GP58" s="418"/>
      <c r="GQ58" s="418"/>
      <c r="GR58" s="418"/>
      <c r="GS58" s="418"/>
      <c r="GT58" s="418"/>
      <c r="GU58" s="418"/>
      <c r="GV58" s="418"/>
      <c r="GW58" s="418"/>
      <c r="GX58" s="418"/>
      <c r="GY58" s="418"/>
      <c r="GZ58" s="418"/>
      <c r="HA58" s="418"/>
      <c r="HB58" s="418"/>
      <c r="HC58" s="418"/>
      <c r="HD58" s="418"/>
      <c r="HE58" s="418"/>
      <c r="HF58" s="418"/>
      <c r="HG58" s="418"/>
      <c r="HH58" s="418"/>
      <c r="HI58" s="418"/>
      <c r="HJ58" s="418"/>
      <c r="HK58" s="418"/>
      <c r="HL58" s="418"/>
      <c r="HM58" s="418"/>
      <c r="HN58" s="418"/>
      <c r="HO58" s="418"/>
      <c r="HP58" s="418"/>
      <c r="HQ58" s="418"/>
      <c r="HR58" s="418"/>
      <c r="HS58" s="418"/>
      <c r="HT58" s="418"/>
      <c r="HU58" s="418"/>
      <c r="HV58" s="418"/>
      <c r="HW58" s="418"/>
      <c r="HX58" s="418"/>
      <c r="HY58" s="418"/>
      <c r="HZ58" s="418"/>
      <c r="IA58" s="418"/>
      <c r="IB58" s="418"/>
      <c r="IC58" s="418"/>
      <c r="ID58" s="418"/>
      <c r="IE58" s="418"/>
      <c r="IF58" s="418"/>
      <c r="IG58" s="418"/>
      <c r="IH58" s="418"/>
      <c r="II58" s="418"/>
      <c r="IJ58" s="418"/>
      <c r="IK58" s="418"/>
      <c r="IL58" s="418"/>
      <c r="IM58" s="418"/>
      <c r="IN58" s="418"/>
      <c r="IO58" s="418"/>
      <c r="IP58" s="418"/>
      <c r="IQ58" s="418"/>
      <c r="IR58" s="418"/>
      <c r="IS58" s="418"/>
    </row>
    <row r="59" s="415" customFormat="1" ht="24" customHeight="1" spans="1:253">
      <c r="A59" s="427" t="s">
        <v>1176</v>
      </c>
      <c r="B59" s="431">
        <v>31</v>
      </c>
      <c r="C59" s="401">
        <v>31</v>
      </c>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8"/>
      <c r="AP59" s="418"/>
      <c r="AQ59" s="418"/>
      <c r="AR59" s="418"/>
      <c r="AS59" s="418"/>
      <c r="AT59" s="418"/>
      <c r="AU59" s="418"/>
      <c r="AV59" s="418"/>
      <c r="AW59" s="418"/>
      <c r="AX59" s="418"/>
      <c r="AY59" s="418"/>
      <c r="AZ59" s="418"/>
      <c r="BA59" s="418"/>
      <c r="BB59" s="418"/>
      <c r="BC59" s="418"/>
      <c r="BD59" s="418"/>
      <c r="BE59" s="418"/>
      <c r="BF59" s="418"/>
      <c r="BG59" s="418"/>
      <c r="BH59" s="418"/>
      <c r="BI59" s="418"/>
      <c r="BJ59" s="418"/>
      <c r="BK59" s="418"/>
      <c r="BL59" s="418"/>
      <c r="BM59" s="418"/>
      <c r="BN59" s="418"/>
      <c r="BO59" s="418"/>
      <c r="BP59" s="418"/>
      <c r="BQ59" s="418"/>
      <c r="BR59" s="418"/>
      <c r="BS59" s="418"/>
      <c r="BT59" s="418"/>
      <c r="BU59" s="418"/>
      <c r="BV59" s="418"/>
      <c r="BW59" s="418"/>
      <c r="BX59" s="418"/>
      <c r="BY59" s="418"/>
      <c r="BZ59" s="418"/>
      <c r="CA59" s="418"/>
      <c r="CB59" s="418"/>
      <c r="CC59" s="418"/>
      <c r="CD59" s="418"/>
      <c r="CE59" s="418"/>
      <c r="CF59" s="418"/>
      <c r="CG59" s="418"/>
      <c r="CH59" s="418"/>
      <c r="CI59" s="418"/>
      <c r="CJ59" s="418"/>
      <c r="CK59" s="418"/>
      <c r="CL59" s="418"/>
      <c r="CM59" s="418"/>
      <c r="CN59" s="418"/>
      <c r="CO59" s="418"/>
      <c r="CP59" s="418"/>
      <c r="CQ59" s="418"/>
      <c r="CR59" s="418"/>
      <c r="CS59" s="418"/>
      <c r="CT59" s="418"/>
      <c r="CU59" s="418"/>
      <c r="CV59" s="418"/>
      <c r="CW59" s="418"/>
      <c r="CX59" s="418"/>
      <c r="CY59" s="418"/>
      <c r="CZ59" s="418"/>
      <c r="DA59" s="418"/>
      <c r="DB59" s="418"/>
      <c r="DC59" s="418"/>
      <c r="DD59" s="418"/>
      <c r="DE59" s="418"/>
      <c r="DF59" s="418"/>
      <c r="DG59" s="418"/>
      <c r="DH59" s="418"/>
      <c r="DI59" s="418"/>
      <c r="DJ59" s="418"/>
      <c r="DK59" s="418"/>
      <c r="DL59" s="418"/>
      <c r="DM59" s="418"/>
      <c r="DN59" s="418"/>
      <c r="DO59" s="418"/>
      <c r="DP59" s="418"/>
      <c r="DQ59" s="418"/>
      <c r="DR59" s="418"/>
      <c r="DS59" s="418"/>
      <c r="DT59" s="418"/>
      <c r="DU59" s="418"/>
      <c r="DV59" s="418"/>
      <c r="DW59" s="418"/>
      <c r="DX59" s="418"/>
      <c r="DY59" s="418"/>
      <c r="DZ59" s="418"/>
      <c r="EA59" s="418"/>
      <c r="EB59" s="418"/>
      <c r="EC59" s="418"/>
      <c r="ED59" s="418"/>
      <c r="EE59" s="418"/>
      <c r="EF59" s="418"/>
      <c r="EG59" s="418"/>
      <c r="EH59" s="418"/>
      <c r="EI59" s="418"/>
      <c r="EJ59" s="418"/>
      <c r="EK59" s="418"/>
      <c r="EL59" s="418"/>
      <c r="EM59" s="418"/>
      <c r="EN59" s="418"/>
      <c r="EO59" s="418"/>
      <c r="EP59" s="418"/>
      <c r="EQ59" s="418"/>
      <c r="ER59" s="418"/>
      <c r="ES59" s="418"/>
      <c r="ET59" s="418"/>
      <c r="EU59" s="418"/>
      <c r="EV59" s="418"/>
      <c r="EW59" s="418"/>
      <c r="EX59" s="418"/>
      <c r="EY59" s="418"/>
      <c r="EZ59" s="418"/>
      <c r="FA59" s="418"/>
      <c r="FB59" s="418"/>
      <c r="FC59" s="418"/>
      <c r="FD59" s="418"/>
      <c r="FE59" s="418"/>
      <c r="FF59" s="418"/>
      <c r="FG59" s="418"/>
      <c r="FH59" s="418"/>
      <c r="FI59" s="418"/>
      <c r="FJ59" s="418"/>
      <c r="FK59" s="418"/>
      <c r="FL59" s="418"/>
      <c r="FM59" s="418"/>
      <c r="FN59" s="418"/>
      <c r="FO59" s="418"/>
      <c r="FP59" s="418"/>
      <c r="FQ59" s="418"/>
      <c r="FR59" s="418"/>
      <c r="FS59" s="418"/>
      <c r="FT59" s="418"/>
      <c r="FU59" s="418"/>
      <c r="FV59" s="418"/>
      <c r="FW59" s="418"/>
      <c r="FX59" s="418"/>
      <c r="FY59" s="418"/>
      <c r="FZ59" s="418"/>
      <c r="GA59" s="418"/>
      <c r="GB59" s="418"/>
      <c r="GC59" s="418"/>
      <c r="GD59" s="418"/>
      <c r="GE59" s="418"/>
      <c r="GF59" s="418"/>
      <c r="GG59" s="418"/>
      <c r="GH59" s="418"/>
      <c r="GI59" s="418"/>
      <c r="GJ59" s="418"/>
      <c r="GK59" s="418"/>
      <c r="GL59" s="418"/>
      <c r="GM59" s="418"/>
      <c r="GN59" s="418"/>
      <c r="GO59" s="418"/>
      <c r="GP59" s="418"/>
      <c r="GQ59" s="418"/>
      <c r="GR59" s="418"/>
      <c r="GS59" s="418"/>
      <c r="GT59" s="418"/>
      <c r="GU59" s="418"/>
      <c r="GV59" s="418"/>
      <c r="GW59" s="418"/>
      <c r="GX59" s="418"/>
      <c r="GY59" s="418"/>
      <c r="GZ59" s="418"/>
      <c r="HA59" s="418"/>
      <c r="HB59" s="418"/>
      <c r="HC59" s="418"/>
      <c r="HD59" s="418"/>
      <c r="HE59" s="418"/>
      <c r="HF59" s="418"/>
      <c r="HG59" s="418"/>
      <c r="HH59" s="418"/>
      <c r="HI59" s="418"/>
      <c r="HJ59" s="418"/>
      <c r="HK59" s="418"/>
      <c r="HL59" s="418"/>
      <c r="HM59" s="418"/>
      <c r="HN59" s="418"/>
      <c r="HO59" s="418"/>
      <c r="HP59" s="418"/>
      <c r="HQ59" s="418"/>
      <c r="HR59" s="418"/>
      <c r="HS59" s="418"/>
      <c r="HT59" s="418"/>
      <c r="HU59" s="418"/>
      <c r="HV59" s="418"/>
      <c r="HW59" s="418"/>
      <c r="HX59" s="418"/>
      <c r="HY59" s="418"/>
      <c r="HZ59" s="418"/>
      <c r="IA59" s="418"/>
      <c r="IB59" s="418"/>
      <c r="IC59" s="418"/>
      <c r="ID59" s="418"/>
      <c r="IE59" s="418"/>
      <c r="IF59" s="418"/>
      <c r="IG59" s="418"/>
      <c r="IH59" s="418"/>
      <c r="II59" s="418"/>
      <c r="IJ59" s="418"/>
      <c r="IK59" s="418"/>
      <c r="IL59" s="418"/>
      <c r="IM59" s="418"/>
      <c r="IN59" s="418"/>
      <c r="IO59" s="418"/>
      <c r="IP59" s="418"/>
      <c r="IQ59" s="418"/>
      <c r="IR59" s="418"/>
      <c r="IS59" s="418"/>
    </row>
    <row r="60" s="415" customFormat="1" ht="24" customHeight="1" spans="1:253">
      <c r="A60" s="425" t="s">
        <v>1177</v>
      </c>
      <c r="B60" s="434">
        <f>SUM(B61:B64)</f>
        <v>6802</v>
      </c>
      <c r="C60" s="397">
        <v>6802</v>
      </c>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8"/>
      <c r="AP60" s="418"/>
      <c r="AQ60" s="418"/>
      <c r="AR60" s="418"/>
      <c r="AS60" s="418"/>
      <c r="AT60" s="418"/>
      <c r="AU60" s="418"/>
      <c r="AV60" s="418"/>
      <c r="AW60" s="418"/>
      <c r="AX60" s="418"/>
      <c r="AY60" s="418"/>
      <c r="AZ60" s="418"/>
      <c r="BA60" s="418"/>
      <c r="BB60" s="418"/>
      <c r="BC60" s="418"/>
      <c r="BD60" s="418"/>
      <c r="BE60" s="418"/>
      <c r="BF60" s="418"/>
      <c r="BG60" s="418"/>
      <c r="BH60" s="418"/>
      <c r="BI60" s="418"/>
      <c r="BJ60" s="418"/>
      <c r="BK60" s="418"/>
      <c r="BL60" s="418"/>
      <c r="BM60" s="418"/>
      <c r="BN60" s="418"/>
      <c r="BO60" s="418"/>
      <c r="BP60" s="418"/>
      <c r="BQ60" s="418"/>
      <c r="BR60" s="418"/>
      <c r="BS60" s="418"/>
      <c r="BT60" s="418"/>
      <c r="BU60" s="418"/>
      <c r="BV60" s="418"/>
      <c r="BW60" s="418"/>
      <c r="BX60" s="418"/>
      <c r="BY60" s="418"/>
      <c r="BZ60" s="418"/>
      <c r="CA60" s="418"/>
      <c r="CB60" s="418"/>
      <c r="CC60" s="418"/>
      <c r="CD60" s="418"/>
      <c r="CE60" s="418"/>
      <c r="CF60" s="418"/>
      <c r="CG60" s="418"/>
      <c r="CH60" s="418"/>
      <c r="CI60" s="418"/>
      <c r="CJ60" s="418"/>
      <c r="CK60" s="418"/>
      <c r="CL60" s="418"/>
      <c r="CM60" s="418"/>
      <c r="CN60" s="418"/>
      <c r="CO60" s="418"/>
      <c r="CP60" s="418"/>
      <c r="CQ60" s="418"/>
      <c r="CR60" s="418"/>
      <c r="CS60" s="418"/>
      <c r="CT60" s="418"/>
      <c r="CU60" s="418"/>
      <c r="CV60" s="418"/>
      <c r="CW60" s="418"/>
      <c r="CX60" s="418"/>
      <c r="CY60" s="418"/>
      <c r="CZ60" s="418"/>
      <c r="DA60" s="418"/>
      <c r="DB60" s="418"/>
      <c r="DC60" s="418"/>
      <c r="DD60" s="418"/>
      <c r="DE60" s="418"/>
      <c r="DF60" s="418"/>
      <c r="DG60" s="418"/>
      <c r="DH60" s="418"/>
      <c r="DI60" s="418"/>
      <c r="DJ60" s="418"/>
      <c r="DK60" s="418"/>
      <c r="DL60" s="418"/>
      <c r="DM60" s="418"/>
      <c r="DN60" s="418"/>
      <c r="DO60" s="418"/>
      <c r="DP60" s="418"/>
      <c r="DQ60" s="418"/>
      <c r="DR60" s="418"/>
      <c r="DS60" s="418"/>
      <c r="DT60" s="418"/>
      <c r="DU60" s="418"/>
      <c r="DV60" s="418"/>
      <c r="DW60" s="418"/>
      <c r="DX60" s="418"/>
      <c r="DY60" s="418"/>
      <c r="DZ60" s="418"/>
      <c r="EA60" s="418"/>
      <c r="EB60" s="418"/>
      <c r="EC60" s="418"/>
      <c r="ED60" s="418"/>
      <c r="EE60" s="418"/>
      <c r="EF60" s="418"/>
      <c r="EG60" s="418"/>
      <c r="EH60" s="418"/>
      <c r="EI60" s="418"/>
      <c r="EJ60" s="418"/>
      <c r="EK60" s="418"/>
      <c r="EL60" s="418"/>
      <c r="EM60" s="418"/>
      <c r="EN60" s="418"/>
      <c r="EO60" s="418"/>
      <c r="EP60" s="418"/>
      <c r="EQ60" s="418"/>
      <c r="ER60" s="418"/>
      <c r="ES60" s="418"/>
      <c r="ET60" s="418"/>
      <c r="EU60" s="418"/>
      <c r="EV60" s="418"/>
      <c r="EW60" s="418"/>
      <c r="EX60" s="418"/>
      <c r="EY60" s="418"/>
      <c r="EZ60" s="418"/>
      <c r="FA60" s="418"/>
      <c r="FB60" s="418"/>
      <c r="FC60" s="418"/>
      <c r="FD60" s="418"/>
      <c r="FE60" s="418"/>
      <c r="FF60" s="418"/>
      <c r="FG60" s="418"/>
      <c r="FH60" s="418"/>
      <c r="FI60" s="418"/>
      <c r="FJ60" s="418"/>
      <c r="FK60" s="418"/>
      <c r="FL60" s="418"/>
      <c r="FM60" s="418"/>
      <c r="FN60" s="418"/>
      <c r="FO60" s="418"/>
      <c r="FP60" s="418"/>
      <c r="FQ60" s="418"/>
      <c r="FR60" s="418"/>
      <c r="FS60" s="418"/>
      <c r="FT60" s="418"/>
      <c r="FU60" s="418"/>
      <c r="FV60" s="418"/>
      <c r="FW60" s="418"/>
      <c r="FX60" s="418"/>
      <c r="FY60" s="418"/>
      <c r="FZ60" s="418"/>
      <c r="GA60" s="418"/>
      <c r="GB60" s="418"/>
      <c r="GC60" s="418"/>
      <c r="GD60" s="418"/>
      <c r="GE60" s="418"/>
      <c r="GF60" s="418"/>
      <c r="GG60" s="418"/>
      <c r="GH60" s="418"/>
      <c r="GI60" s="418"/>
      <c r="GJ60" s="418"/>
      <c r="GK60" s="418"/>
      <c r="GL60" s="418"/>
      <c r="GM60" s="418"/>
      <c r="GN60" s="418"/>
      <c r="GO60" s="418"/>
      <c r="GP60" s="418"/>
      <c r="GQ60" s="418"/>
      <c r="GR60" s="418"/>
      <c r="GS60" s="418"/>
      <c r="GT60" s="418"/>
      <c r="GU60" s="418"/>
      <c r="GV60" s="418"/>
      <c r="GW60" s="418"/>
      <c r="GX60" s="418"/>
      <c r="GY60" s="418"/>
      <c r="GZ60" s="418"/>
      <c r="HA60" s="418"/>
      <c r="HB60" s="418"/>
      <c r="HC60" s="418"/>
      <c r="HD60" s="418"/>
      <c r="HE60" s="418"/>
      <c r="HF60" s="418"/>
      <c r="HG60" s="418"/>
      <c r="HH60" s="418"/>
      <c r="HI60" s="418"/>
      <c r="HJ60" s="418"/>
      <c r="HK60" s="418"/>
      <c r="HL60" s="418"/>
      <c r="HM60" s="418"/>
      <c r="HN60" s="418"/>
      <c r="HO60" s="418"/>
      <c r="HP60" s="418"/>
      <c r="HQ60" s="418"/>
      <c r="HR60" s="418"/>
      <c r="HS60" s="418"/>
      <c r="HT60" s="418"/>
      <c r="HU60" s="418"/>
      <c r="HV60" s="418"/>
      <c r="HW60" s="418"/>
      <c r="HX60" s="418"/>
      <c r="HY60" s="418"/>
      <c r="HZ60" s="418"/>
      <c r="IA60" s="418"/>
      <c r="IB60" s="418"/>
      <c r="IC60" s="418"/>
      <c r="ID60" s="418"/>
      <c r="IE60" s="418"/>
      <c r="IF60" s="418"/>
      <c r="IG60" s="418"/>
      <c r="IH60" s="418"/>
      <c r="II60" s="418"/>
      <c r="IJ60" s="418"/>
      <c r="IK60" s="418"/>
      <c r="IL60" s="418"/>
      <c r="IM60" s="418"/>
      <c r="IN60" s="418"/>
      <c r="IO60" s="418"/>
      <c r="IP60" s="418"/>
      <c r="IQ60" s="418"/>
      <c r="IR60" s="418"/>
      <c r="IS60" s="418"/>
    </row>
    <row r="61" s="415" customFormat="1" ht="24" customHeight="1" spans="1:253">
      <c r="A61" s="427" t="s">
        <v>1178</v>
      </c>
      <c r="B61" s="431">
        <v>6782</v>
      </c>
      <c r="C61" s="401">
        <v>6782</v>
      </c>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18"/>
      <c r="AP61" s="418"/>
      <c r="AQ61" s="418"/>
      <c r="AR61" s="418"/>
      <c r="AS61" s="418"/>
      <c r="AT61" s="418"/>
      <c r="AU61" s="418"/>
      <c r="AV61" s="418"/>
      <c r="AW61" s="418"/>
      <c r="AX61" s="418"/>
      <c r="AY61" s="418"/>
      <c r="AZ61" s="418"/>
      <c r="BA61" s="418"/>
      <c r="BB61" s="418"/>
      <c r="BC61" s="418"/>
      <c r="BD61" s="418"/>
      <c r="BE61" s="418"/>
      <c r="BF61" s="418"/>
      <c r="BG61" s="418"/>
      <c r="BH61" s="418"/>
      <c r="BI61" s="418"/>
      <c r="BJ61" s="418"/>
      <c r="BK61" s="418"/>
      <c r="BL61" s="418"/>
      <c r="BM61" s="418"/>
      <c r="BN61" s="418"/>
      <c r="BO61" s="418"/>
      <c r="BP61" s="418"/>
      <c r="BQ61" s="418"/>
      <c r="BR61" s="418"/>
      <c r="BS61" s="418"/>
      <c r="BT61" s="418"/>
      <c r="BU61" s="418"/>
      <c r="BV61" s="418"/>
      <c r="BW61" s="418"/>
      <c r="BX61" s="418"/>
      <c r="BY61" s="418"/>
      <c r="BZ61" s="418"/>
      <c r="CA61" s="418"/>
      <c r="CB61" s="418"/>
      <c r="CC61" s="418"/>
      <c r="CD61" s="418"/>
      <c r="CE61" s="418"/>
      <c r="CF61" s="418"/>
      <c r="CG61" s="418"/>
      <c r="CH61" s="418"/>
      <c r="CI61" s="418"/>
      <c r="CJ61" s="418"/>
      <c r="CK61" s="418"/>
      <c r="CL61" s="418"/>
      <c r="CM61" s="418"/>
      <c r="CN61" s="418"/>
      <c r="CO61" s="418"/>
      <c r="CP61" s="418"/>
      <c r="CQ61" s="418"/>
      <c r="CR61" s="418"/>
      <c r="CS61" s="418"/>
      <c r="CT61" s="418"/>
      <c r="CU61" s="418"/>
      <c r="CV61" s="418"/>
      <c r="CW61" s="418"/>
      <c r="CX61" s="418"/>
      <c r="CY61" s="418"/>
      <c r="CZ61" s="418"/>
      <c r="DA61" s="418"/>
      <c r="DB61" s="418"/>
      <c r="DC61" s="418"/>
      <c r="DD61" s="418"/>
      <c r="DE61" s="418"/>
      <c r="DF61" s="418"/>
      <c r="DG61" s="418"/>
      <c r="DH61" s="418"/>
      <c r="DI61" s="418"/>
      <c r="DJ61" s="418"/>
      <c r="DK61" s="418"/>
      <c r="DL61" s="418"/>
      <c r="DM61" s="418"/>
      <c r="DN61" s="418"/>
      <c r="DO61" s="418"/>
      <c r="DP61" s="418"/>
      <c r="DQ61" s="418"/>
      <c r="DR61" s="418"/>
      <c r="DS61" s="418"/>
      <c r="DT61" s="418"/>
      <c r="DU61" s="418"/>
      <c r="DV61" s="418"/>
      <c r="DW61" s="418"/>
      <c r="DX61" s="418"/>
      <c r="DY61" s="418"/>
      <c r="DZ61" s="418"/>
      <c r="EA61" s="418"/>
      <c r="EB61" s="418"/>
      <c r="EC61" s="418"/>
      <c r="ED61" s="418"/>
      <c r="EE61" s="418"/>
      <c r="EF61" s="418"/>
      <c r="EG61" s="418"/>
      <c r="EH61" s="418"/>
      <c r="EI61" s="418"/>
      <c r="EJ61" s="418"/>
      <c r="EK61" s="418"/>
      <c r="EL61" s="418"/>
      <c r="EM61" s="418"/>
      <c r="EN61" s="418"/>
      <c r="EO61" s="418"/>
      <c r="EP61" s="418"/>
      <c r="EQ61" s="418"/>
      <c r="ER61" s="418"/>
      <c r="ES61" s="418"/>
      <c r="ET61" s="418"/>
      <c r="EU61" s="418"/>
      <c r="EV61" s="418"/>
      <c r="EW61" s="418"/>
      <c r="EX61" s="418"/>
      <c r="EY61" s="418"/>
      <c r="EZ61" s="418"/>
      <c r="FA61" s="418"/>
      <c r="FB61" s="418"/>
      <c r="FC61" s="418"/>
      <c r="FD61" s="418"/>
      <c r="FE61" s="418"/>
      <c r="FF61" s="418"/>
      <c r="FG61" s="418"/>
      <c r="FH61" s="418"/>
      <c r="FI61" s="418"/>
      <c r="FJ61" s="418"/>
      <c r="FK61" s="418"/>
      <c r="FL61" s="418"/>
      <c r="FM61" s="418"/>
      <c r="FN61" s="418"/>
      <c r="FO61" s="418"/>
      <c r="FP61" s="418"/>
      <c r="FQ61" s="418"/>
      <c r="FR61" s="418"/>
      <c r="FS61" s="418"/>
      <c r="FT61" s="418"/>
      <c r="FU61" s="418"/>
      <c r="FV61" s="418"/>
      <c r="FW61" s="418"/>
      <c r="FX61" s="418"/>
      <c r="FY61" s="418"/>
      <c r="FZ61" s="418"/>
      <c r="GA61" s="418"/>
      <c r="GB61" s="418"/>
      <c r="GC61" s="418"/>
      <c r="GD61" s="418"/>
      <c r="GE61" s="418"/>
      <c r="GF61" s="418"/>
      <c r="GG61" s="418"/>
      <c r="GH61" s="418"/>
      <c r="GI61" s="418"/>
      <c r="GJ61" s="418"/>
      <c r="GK61" s="418"/>
      <c r="GL61" s="418"/>
      <c r="GM61" s="418"/>
      <c r="GN61" s="418"/>
      <c r="GO61" s="418"/>
      <c r="GP61" s="418"/>
      <c r="GQ61" s="418"/>
      <c r="GR61" s="418"/>
      <c r="GS61" s="418"/>
      <c r="GT61" s="418"/>
      <c r="GU61" s="418"/>
      <c r="GV61" s="418"/>
      <c r="GW61" s="418"/>
      <c r="GX61" s="418"/>
      <c r="GY61" s="418"/>
      <c r="GZ61" s="418"/>
      <c r="HA61" s="418"/>
      <c r="HB61" s="418"/>
      <c r="HC61" s="418"/>
      <c r="HD61" s="418"/>
      <c r="HE61" s="418"/>
      <c r="HF61" s="418"/>
      <c r="HG61" s="418"/>
      <c r="HH61" s="418"/>
      <c r="HI61" s="418"/>
      <c r="HJ61" s="418"/>
      <c r="HK61" s="418"/>
      <c r="HL61" s="418"/>
      <c r="HM61" s="418"/>
      <c r="HN61" s="418"/>
      <c r="HO61" s="418"/>
      <c r="HP61" s="418"/>
      <c r="HQ61" s="418"/>
      <c r="HR61" s="418"/>
      <c r="HS61" s="418"/>
      <c r="HT61" s="418"/>
      <c r="HU61" s="418"/>
      <c r="HV61" s="418"/>
      <c r="HW61" s="418"/>
      <c r="HX61" s="418"/>
      <c r="HY61" s="418"/>
      <c r="HZ61" s="418"/>
      <c r="IA61" s="418"/>
      <c r="IB61" s="418"/>
      <c r="IC61" s="418"/>
      <c r="ID61" s="418"/>
      <c r="IE61" s="418"/>
      <c r="IF61" s="418"/>
      <c r="IG61" s="418"/>
      <c r="IH61" s="418"/>
      <c r="II61" s="418"/>
      <c r="IJ61" s="418"/>
      <c r="IK61" s="418"/>
      <c r="IL61" s="418"/>
      <c r="IM61" s="418"/>
      <c r="IN61" s="418"/>
      <c r="IO61" s="418"/>
      <c r="IP61" s="418"/>
      <c r="IQ61" s="418"/>
      <c r="IR61" s="418"/>
      <c r="IS61" s="418"/>
    </row>
    <row r="62" s="415" customFormat="1" ht="24" customHeight="1" spans="1:253">
      <c r="A62" s="427" t="s">
        <v>1179</v>
      </c>
      <c r="B62" s="431">
        <v>0</v>
      </c>
      <c r="C62" s="401">
        <v>0</v>
      </c>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c r="AO62" s="418"/>
      <c r="AP62" s="418"/>
      <c r="AQ62" s="418"/>
      <c r="AR62" s="418"/>
      <c r="AS62" s="418"/>
      <c r="AT62" s="418"/>
      <c r="AU62" s="418"/>
      <c r="AV62" s="418"/>
      <c r="AW62" s="418"/>
      <c r="AX62" s="418"/>
      <c r="AY62" s="418"/>
      <c r="AZ62" s="418"/>
      <c r="BA62" s="418"/>
      <c r="BB62" s="418"/>
      <c r="BC62" s="418"/>
      <c r="BD62" s="418"/>
      <c r="BE62" s="418"/>
      <c r="BF62" s="418"/>
      <c r="BG62" s="418"/>
      <c r="BH62" s="418"/>
      <c r="BI62" s="418"/>
      <c r="BJ62" s="418"/>
      <c r="BK62" s="418"/>
      <c r="BL62" s="418"/>
      <c r="BM62" s="418"/>
      <c r="BN62" s="418"/>
      <c r="BO62" s="418"/>
      <c r="BP62" s="418"/>
      <c r="BQ62" s="418"/>
      <c r="BR62" s="418"/>
      <c r="BS62" s="418"/>
      <c r="BT62" s="418"/>
      <c r="BU62" s="418"/>
      <c r="BV62" s="418"/>
      <c r="BW62" s="418"/>
      <c r="BX62" s="418"/>
      <c r="BY62" s="418"/>
      <c r="BZ62" s="418"/>
      <c r="CA62" s="418"/>
      <c r="CB62" s="418"/>
      <c r="CC62" s="418"/>
      <c r="CD62" s="418"/>
      <c r="CE62" s="418"/>
      <c r="CF62" s="418"/>
      <c r="CG62" s="418"/>
      <c r="CH62" s="418"/>
      <c r="CI62" s="418"/>
      <c r="CJ62" s="418"/>
      <c r="CK62" s="418"/>
      <c r="CL62" s="418"/>
      <c r="CM62" s="418"/>
      <c r="CN62" s="418"/>
      <c r="CO62" s="418"/>
      <c r="CP62" s="418"/>
      <c r="CQ62" s="418"/>
      <c r="CR62" s="418"/>
      <c r="CS62" s="418"/>
      <c r="CT62" s="418"/>
      <c r="CU62" s="418"/>
      <c r="CV62" s="418"/>
      <c r="CW62" s="418"/>
      <c r="CX62" s="418"/>
      <c r="CY62" s="418"/>
      <c r="CZ62" s="418"/>
      <c r="DA62" s="418"/>
      <c r="DB62" s="418"/>
      <c r="DC62" s="418"/>
      <c r="DD62" s="418"/>
      <c r="DE62" s="418"/>
      <c r="DF62" s="418"/>
      <c r="DG62" s="418"/>
      <c r="DH62" s="418"/>
      <c r="DI62" s="418"/>
      <c r="DJ62" s="418"/>
      <c r="DK62" s="418"/>
      <c r="DL62" s="418"/>
      <c r="DM62" s="418"/>
      <c r="DN62" s="418"/>
      <c r="DO62" s="418"/>
      <c r="DP62" s="418"/>
      <c r="DQ62" s="418"/>
      <c r="DR62" s="418"/>
      <c r="DS62" s="418"/>
      <c r="DT62" s="418"/>
      <c r="DU62" s="418"/>
      <c r="DV62" s="418"/>
      <c r="DW62" s="418"/>
      <c r="DX62" s="418"/>
      <c r="DY62" s="418"/>
      <c r="DZ62" s="418"/>
      <c r="EA62" s="418"/>
      <c r="EB62" s="418"/>
      <c r="EC62" s="418"/>
      <c r="ED62" s="418"/>
      <c r="EE62" s="418"/>
      <c r="EF62" s="418"/>
      <c r="EG62" s="418"/>
      <c r="EH62" s="418"/>
      <c r="EI62" s="418"/>
      <c r="EJ62" s="418"/>
      <c r="EK62" s="418"/>
      <c r="EL62" s="418"/>
      <c r="EM62" s="418"/>
      <c r="EN62" s="418"/>
      <c r="EO62" s="418"/>
      <c r="EP62" s="418"/>
      <c r="EQ62" s="418"/>
      <c r="ER62" s="418"/>
      <c r="ES62" s="418"/>
      <c r="ET62" s="418"/>
      <c r="EU62" s="418"/>
      <c r="EV62" s="418"/>
      <c r="EW62" s="418"/>
      <c r="EX62" s="418"/>
      <c r="EY62" s="418"/>
      <c r="EZ62" s="418"/>
      <c r="FA62" s="418"/>
      <c r="FB62" s="418"/>
      <c r="FC62" s="418"/>
      <c r="FD62" s="418"/>
      <c r="FE62" s="418"/>
      <c r="FF62" s="418"/>
      <c r="FG62" s="418"/>
      <c r="FH62" s="418"/>
      <c r="FI62" s="418"/>
      <c r="FJ62" s="418"/>
      <c r="FK62" s="418"/>
      <c r="FL62" s="418"/>
      <c r="FM62" s="418"/>
      <c r="FN62" s="418"/>
      <c r="FO62" s="418"/>
      <c r="FP62" s="418"/>
      <c r="FQ62" s="418"/>
      <c r="FR62" s="418"/>
      <c r="FS62" s="418"/>
      <c r="FT62" s="418"/>
      <c r="FU62" s="418"/>
      <c r="FV62" s="418"/>
      <c r="FW62" s="418"/>
      <c r="FX62" s="418"/>
      <c r="FY62" s="418"/>
      <c r="FZ62" s="418"/>
      <c r="GA62" s="418"/>
      <c r="GB62" s="418"/>
      <c r="GC62" s="418"/>
      <c r="GD62" s="418"/>
      <c r="GE62" s="418"/>
      <c r="GF62" s="418"/>
      <c r="GG62" s="418"/>
      <c r="GH62" s="418"/>
      <c r="GI62" s="418"/>
      <c r="GJ62" s="418"/>
      <c r="GK62" s="418"/>
      <c r="GL62" s="418"/>
      <c r="GM62" s="418"/>
      <c r="GN62" s="418"/>
      <c r="GO62" s="418"/>
      <c r="GP62" s="418"/>
      <c r="GQ62" s="418"/>
      <c r="GR62" s="418"/>
      <c r="GS62" s="418"/>
      <c r="GT62" s="418"/>
      <c r="GU62" s="418"/>
      <c r="GV62" s="418"/>
      <c r="GW62" s="418"/>
      <c r="GX62" s="418"/>
      <c r="GY62" s="418"/>
      <c r="GZ62" s="418"/>
      <c r="HA62" s="418"/>
      <c r="HB62" s="418"/>
      <c r="HC62" s="418"/>
      <c r="HD62" s="418"/>
      <c r="HE62" s="418"/>
      <c r="HF62" s="418"/>
      <c r="HG62" s="418"/>
      <c r="HH62" s="418"/>
      <c r="HI62" s="418"/>
      <c r="HJ62" s="418"/>
      <c r="HK62" s="418"/>
      <c r="HL62" s="418"/>
      <c r="HM62" s="418"/>
      <c r="HN62" s="418"/>
      <c r="HO62" s="418"/>
      <c r="HP62" s="418"/>
      <c r="HQ62" s="418"/>
      <c r="HR62" s="418"/>
      <c r="HS62" s="418"/>
      <c r="HT62" s="418"/>
      <c r="HU62" s="418"/>
      <c r="HV62" s="418"/>
      <c r="HW62" s="418"/>
      <c r="HX62" s="418"/>
      <c r="HY62" s="418"/>
      <c r="HZ62" s="418"/>
      <c r="IA62" s="418"/>
      <c r="IB62" s="418"/>
      <c r="IC62" s="418"/>
      <c r="ID62" s="418"/>
      <c r="IE62" s="418"/>
      <c r="IF62" s="418"/>
      <c r="IG62" s="418"/>
      <c r="IH62" s="418"/>
      <c r="II62" s="418"/>
      <c r="IJ62" s="418"/>
      <c r="IK62" s="418"/>
      <c r="IL62" s="418"/>
      <c r="IM62" s="418"/>
      <c r="IN62" s="418"/>
      <c r="IO62" s="418"/>
      <c r="IP62" s="418"/>
      <c r="IQ62" s="418"/>
      <c r="IR62" s="418"/>
      <c r="IS62" s="418"/>
    </row>
    <row r="63" s="415" customFormat="1" ht="24" customHeight="1" spans="1:253">
      <c r="A63" s="427" t="s">
        <v>1180</v>
      </c>
      <c r="B63" s="431">
        <v>20</v>
      </c>
      <c r="C63" s="401">
        <v>20</v>
      </c>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c r="AR63" s="418"/>
      <c r="AS63" s="418"/>
      <c r="AT63" s="418"/>
      <c r="AU63" s="418"/>
      <c r="AV63" s="418"/>
      <c r="AW63" s="418"/>
      <c r="AX63" s="418"/>
      <c r="AY63" s="418"/>
      <c r="AZ63" s="418"/>
      <c r="BA63" s="418"/>
      <c r="BB63" s="418"/>
      <c r="BC63" s="418"/>
      <c r="BD63" s="418"/>
      <c r="BE63" s="418"/>
      <c r="BF63" s="418"/>
      <c r="BG63" s="418"/>
      <c r="BH63" s="418"/>
      <c r="BI63" s="418"/>
      <c r="BJ63" s="418"/>
      <c r="BK63" s="418"/>
      <c r="BL63" s="418"/>
      <c r="BM63" s="418"/>
      <c r="BN63" s="418"/>
      <c r="BO63" s="418"/>
      <c r="BP63" s="418"/>
      <c r="BQ63" s="418"/>
      <c r="BR63" s="418"/>
      <c r="BS63" s="418"/>
      <c r="BT63" s="418"/>
      <c r="BU63" s="418"/>
      <c r="BV63" s="418"/>
      <c r="BW63" s="418"/>
      <c r="BX63" s="418"/>
      <c r="BY63" s="418"/>
      <c r="BZ63" s="418"/>
      <c r="CA63" s="418"/>
      <c r="CB63" s="418"/>
      <c r="CC63" s="418"/>
      <c r="CD63" s="418"/>
      <c r="CE63" s="418"/>
      <c r="CF63" s="418"/>
      <c r="CG63" s="418"/>
      <c r="CH63" s="418"/>
      <c r="CI63" s="418"/>
      <c r="CJ63" s="418"/>
      <c r="CK63" s="418"/>
      <c r="CL63" s="418"/>
      <c r="CM63" s="418"/>
      <c r="CN63" s="418"/>
      <c r="CO63" s="418"/>
      <c r="CP63" s="418"/>
      <c r="CQ63" s="418"/>
      <c r="CR63" s="418"/>
      <c r="CS63" s="418"/>
      <c r="CT63" s="418"/>
      <c r="CU63" s="418"/>
      <c r="CV63" s="418"/>
      <c r="CW63" s="418"/>
      <c r="CX63" s="418"/>
      <c r="CY63" s="418"/>
      <c r="CZ63" s="418"/>
      <c r="DA63" s="418"/>
      <c r="DB63" s="418"/>
      <c r="DC63" s="418"/>
      <c r="DD63" s="418"/>
      <c r="DE63" s="418"/>
      <c r="DF63" s="418"/>
      <c r="DG63" s="418"/>
      <c r="DH63" s="418"/>
      <c r="DI63" s="418"/>
      <c r="DJ63" s="418"/>
      <c r="DK63" s="418"/>
      <c r="DL63" s="418"/>
      <c r="DM63" s="418"/>
      <c r="DN63" s="418"/>
      <c r="DO63" s="418"/>
      <c r="DP63" s="418"/>
      <c r="DQ63" s="418"/>
      <c r="DR63" s="418"/>
      <c r="DS63" s="418"/>
      <c r="DT63" s="418"/>
      <c r="DU63" s="418"/>
      <c r="DV63" s="418"/>
      <c r="DW63" s="418"/>
      <c r="DX63" s="418"/>
      <c r="DY63" s="418"/>
      <c r="DZ63" s="418"/>
      <c r="EA63" s="418"/>
      <c r="EB63" s="418"/>
      <c r="EC63" s="418"/>
      <c r="ED63" s="418"/>
      <c r="EE63" s="418"/>
      <c r="EF63" s="418"/>
      <c r="EG63" s="418"/>
      <c r="EH63" s="418"/>
      <c r="EI63" s="418"/>
      <c r="EJ63" s="418"/>
      <c r="EK63" s="418"/>
      <c r="EL63" s="418"/>
      <c r="EM63" s="418"/>
      <c r="EN63" s="418"/>
      <c r="EO63" s="418"/>
      <c r="EP63" s="418"/>
      <c r="EQ63" s="418"/>
      <c r="ER63" s="418"/>
      <c r="ES63" s="418"/>
      <c r="ET63" s="418"/>
      <c r="EU63" s="418"/>
      <c r="EV63" s="418"/>
      <c r="EW63" s="418"/>
      <c r="EX63" s="418"/>
      <c r="EY63" s="418"/>
      <c r="EZ63" s="418"/>
      <c r="FA63" s="418"/>
      <c r="FB63" s="418"/>
      <c r="FC63" s="418"/>
      <c r="FD63" s="418"/>
      <c r="FE63" s="418"/>
      <c r="FF63" s="418"/>
      <c r="FG63" s="418"/>
      <c r="FH63" s="418"/>
      <c r="FI63" s="418"/>
      <c r="FJ63" s="418"/>
      <c r="FK63" s="418"/>
      <c r="FL63" s="418"/>
      <c r="FM63" s="418"/>
      <c r="FN63" s="418"/>
      <c r="FO63" s="418"/>
      <c r="FP63" s="418"/>
      <c r="FQ63" s="418"/>
      <c r="FR63" s="418"/>
      <c r="FS63" s="418"/>
      <c r="FT63" s="418"/>
      <c r="FU63" s="418"/>
      <c r="FV63" s="418"/>
      <c r="FW63" s="418"/>
      <c r="FX63" s="418"/>
      <c r="FY63" s="418"/>
      <c r="FZ63" s="418"/>
      <c r="GA63" s="418"/>
      <c r="GB63" s="418"/>
      <c r="GC63" s="418"/>
      <c r="GD63" s="418"/>
      <c r="GE63" s="418"/>
      <c r="GF63" s="418"/>
      <c r="GG63" s="418"/>
      <c r="GH63" s="418"/>
      <c r="GI63" s="418"/>
      <c r="GJ63" s="418"/>
      <c r="GK63" s="418"/>
      <c r="GL63" s="418"/>
      <c r="GM63" s="418"/>
      <c r="GN63" s="418"/>
      <c r="GO63" s="418"/>
      <c r="GP63" s="418"/>
      <c r="GQ63" s="418"/>
      <c r="GR63" s="418"/>
      <c r="GS63" s="418"/>
      <c r="GT63" s="418"/>
      <c r="GU63" s="418"/>
      <c r="GV63" s="418"/>
      <c r="GW63" s="418"/>
      <c r="GX63" s="418"/>
      <c r="GY63" s="418"/>
      <c r="GZ63" s="418"/>
      <c r="HA63" s="418"/>
      <c r="HB63" s="418"/>
      <c r="HC63" s="418"/>
      <c r="HD63" s="418"/>
      <c r="HE63" s="418"/>
      <c r="HF63" s="418"/>
      <c r="HG63" s="418"/>
      <c r="HH63" s="418"/>
      <c r="HI63" s="418"/>
      <c r="HJ63" s="418"/>
      <c r="HK63" s="418"/>
      <c r="HL63" s="418"/>
      <c r="HM63" s="418"/>
      <c r="HN63" s="418"/>
      <c r="HO63" s="418"/>
      <c r="HP63" s="418"/>
      <c r="HQ63" s="418"/>
      <c r="HR63" s="418"/>
      <c r="HS63" s="418"/>
      <c r="HT63" s="418"/>
      <c r="HU63" s="418"/>
      <c r="HV63" s="418"/>
      <c r="HW63" s="418"/>
      <c r="HX63" s="418"/>
      <c r="HY63" s="418"/>
      <c r="HZ63" s="418"/>
      <c r="IA63" s="418"/>
      <c r="IB63" s="418"/>
      <c r="IC63" s="418"/>
      <c r="ID63" s="418"/>
      <c r="IE63" s="418"/>
      <c r="IF63" s="418"/>
      <c r="IG63" s="418"/>
      <c r="IH63" s="418"/>
      <c r="II63" s="418"/>
      <c r="IJ63" s="418"/>
      <c r="IK63" s="418"/>
      <c r="IL63" s="418"/>
      <c r="IM63" s="418"/>
      <c r="IN63" s="418"/>
      <c r="IO63" s="418"/>
      <c r="IP63" s="418"/>
      <c r="IQ63" s="418"/>
      <c r="IR63" s="418"/>
      <c r="IS63" s="418"/>
    </row>
    <row r="64" s="415" customFormat="1" ht="24" customHeight="1" spans="1:253">
      <c r="A64" s="427" t="s">
        <v>1181</v>
      </c>
      <c r="B64" s="431"/>
      <c r="C64" s="401">
        <v>0</v>
      </c>
      <c r="D64" s="418"/>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c r="AH64" s="418"/>
      <c r="AI64" s="418"/>
      <c r="AJ64" s="418"/>
      <c r="AK64" s="418"/>
      <c r="AL64" s="418"/>
      <c r="AM64" s="418"/>
      <c r="AN64" s="418"/>
      <c r="AO64" s="418"/>
      <c r="AP64" s="418"/>
      <c r="AQ64" s="418"/>
      <c r="AR64" s="418"/>
      <c r="AS64" s="418"/>
      <c r="AT64" s="418"/>
      <c r="AU64" s="418"/>
      <c r="AV64" s="418"/>
      <c r="AW64" s="418"/>
      <c r="AX64" s="418"/>
      <c r="AY64" s="418"/>
      <c r="AZ64" s="418"/>
      <c r="BA64" s="418"/>
      <c r="BB64" s="418"/>
      <c r="BC64" s="418"/>
      <c r="BD64" s="418"/>
      <c r="BE64" s="418"/>
      <c r="BF64" s="418"/>
      <c r="BG64" s="418"/>
      <c r="BH64" s="418"/>
      <c r="BI64" s="418"/>
      <c r="BJ64" s="418"/>
      <c r="BK64" s="418"/>
      <c r="BL64" s="418"/>
      <c r="BM64" s="418"/>
      <c r="BN64" s="418"/>
      <c r="BO64" s="418"/>
      <c r="BP64" s="418"/>
      <c r="BQ64" s="418"/>
      <c r="BR64" s="418"/>
      <c r="BS64" s="418"/>
      <c r="BT64" s="418"/>
      <c r="BU64" s="418"/>
      <c r="BV64" s="418"/>
      <c r="BW64" s="418"/>
      <c r="BX64" s="418"/>
      <c r="BY64" s="418"/>
      <c r="BZ64" s="418"/>
      <c r="CA64" s="418"/>
      <c r="CB64" s="418"/>
      <c r="CC64" s="418"/>
      <c r="CD64" s="418"/>
      <c r="CE64" s="418"/>
      <c r="CF64" s="418"/>
      <c r="CG64" s="418"/>
      <c r="CH64" s="418"/>
      <c r="CI64" s="418"/>
      <c r="CJ64" s="418"/>
      <c r="CK64" s="418"/>
      <c r="CL64" s="418"/>
      <c r="CM64" s="418"/>
      <c r="CN64" s="418"/>
      <c r="CO64" s="418"/>
      <c r="CP64" s="418"/>
      <c r="CQ64" s="418"/>
      <c r="CR64" s="418"/>
      <c r="CS64" s="418"/>
      <c r="CT64" s="418"/>
      <c r="CU64" s="418"/>
      <c r="CV64" s="418"/>
      <c r="CW64" s="418"/>
      <c r="CX64" s="418"/>
      <c r="CY64" s="418"/>
      <c r="CZ64" s="418"/>
      <c r="DA64" s="418"/>
      <c r="DB64" s="418"/>
      <c r="DC64" s="418"/>
      <c r="DD64" s="418"/>
      <c r="DE64" s="418"/>
      <c r="DF64" s="418"/>
      <c r="DG64" s="418"/>
      <c r="DH64" s="418"/>
      <c r="DI64" s="418"/>
      <c r="DJ64" s="418"/>
      <c r="DK64" s="418"/>
      <c r="DL64" s="418"/>
      <c r="DM64" s="418"/>
      <c r="DN64" s="418"/>
      <c r="DO64" s="418"/>
      <c r="DP64" s="418"/>
      <c r="DQ64" s="418"/>
      <c r="DR64" s="418"/>
      <c r="DS64" s="418"/>
      <c r="DT64" s="418"/>
      <c r="DU64" s="418"/>
      <c r="DV64" s="418"/>
      <c r="DW64" s="418"/>
      <c r="DX64" s="418"/>
      <c r="DY64" s="418"/>
      <c r="DZ64" s="418"/>
      <c r="EA64" s="418"/>
      <c r="EB64" s="418"/>
      <c r="EC64" s="418"/>
      <c r="ED64" s="418"/>
      <c r="EE64" s="418"/>
      <c r="EF64" s="418"/>
      <c r="EG64" s="418"/>
      <c r="EH64" s="418"/>
      <c r="EI64" s="418"/>
      <c r="EJ64" s="418"/>
      <c r="EK64" s="418"/>
      <c r="EL64" s="418"/>
      <c r="EM64" s="418"/>
      <c r="EN64" s="418"/>
      <c r="EO64" s="418"/>
      <c r="EP64" s="418"/>
      <c r="EQ64" s="418"/>
      <c r="ER64" s="418"/>
      <c r="ES64" s="418"/>
      <c r="ET64" s="418"/>
      <c r="EU64" s="418"/>
      <c r="EV64" s="418"/>
      <c r="EW64" s="418"/>
      <c r="EX64" s="418"/>
      <c r="EY64" s="418"/>
      <c r="EZ64" s="418"/>
      <c r="FA64" s="418"/>
      <c r="FB64" s="418"/>
      <c r="FC64" s="418"/>
      <c r="FD64" s="418"/>
      <c r="FE64" s="418"/>
      <c r="FF64" s="418"/>
      <c r="FG64" s="418"/>
      <c r="FH64" s="418"/>
      <c r="FI64" s="418"/>
      <c r="FJ64" s="418"/>
      <c r="FK64" s="418"/>
      <c r="FL64" s="418"/>
      <c r="FM64" s="418"/>
      <c r="FN64" s="418"/>
      <c r="FO64" s="418"/>
      <c r="FP64" s="418"/>
      <c r="FQ64" s="418"/>
      <c r="FR64" s="418"/>
      <c r="FS64" s="418"/>
      <c r="FT64" s="418"/>
      <c r="FU64" s="418"/>
      <c r="FV64" s="418"/>
      <c r="FW64" s="418"/>
      <c r="FX64" s="418"/>
      <c r="FY64" s="418"/>
      <c r="FZ64" s="418"/>
      <c r="GA64" s="418"/>
      <c r="GB64" s="418"/>
      <c r="GC64" s="418"/>
      <c r="GD64" s="418"/>
      <c r="GE64" s="418"/>
      <c r="GF64" s="418"/>
      <c r="GG64" s="418"/>
      <c r="GH64" s="418"/>
      <c r="GI64" s="418"/>
      <c r="GJ64" s="418"/>
      <c r="GK64" s="418"/>
      <c r="GL64" s="418"/>
      <c r="GM64" s="418"/>
      <c r="GN64" s="418"/>
      <c r="GO64" s="418"/>
      <c r="GP64" s="418"/>
      <c r="GQ64" s="418"/>
      <c r="GR64" s="418"/>
      <c r="GS64" s="418"/>
      <c r="GT64" s="418"/>
      <c r="GU64" s="418"/>
      <c r="GV64" s="418"/>
      <c r="GW64" s="418"/>
      <c r="GX64" s="418"/>
      <c r="GY64" s="418"/>
      <c r="GZ64" s="418"/>
      <c r="HA64" s="418"/>
      <c r="HB64" s="418"/>
      <c r="HC64" s="418"/>
      <c r="HD64" s="418"/>
      <c r="HE64" s="418"/>
      <c r="HF64" s="418"/>
      <c r="HG64" s="418"/>
      <c r="HH64" s="418"/>
      <c r="HI64" s="418"/>
      <c r="HJ64" s="418"/>
      <c r="HK64" s="418"/>
      <c r="HL64" s="418"/>
      <c r="HM64" s="418"/>
      <c r="HN64" s="418"/>
      <c r="HO64" s="418"/>
      <c r="HP64" s="418"/>
      <c r="HQ64" s="418"/>
      <c r="HR64" s="418"/>
      <c r="HS64" s="418"/>
      <c r="HT64" s="418"/>
      <c r="HU64" s="418"/>
      <c r="HV64" s="418"/>
      <c r="HW64" s="418"/>
      <c r="HX64" s="418"/>
      <c r="HY64" s="418"/>
      <c r="HZ64" s="418"/>
      <c r="IA64" s="418"/>
      <c r="IB64" s="418"/>
      <c r="IC64" s="418"/>
      <c r="ID64" s="418"/>
      <c r="IE64" s="418"/>
      <c r="IF64" s="418"/>
      <c r="IG64" s="418"/>
      <c r="IH64" s="418"/>
      <c r="II64" s="418"/>
      <c r="IJ64" s="418"/>
      <c r="IK64" s="418"/>
      <c r="IL64" s="418"/>
      <c r="IM64" s="418"/>
      <c r="IN64" s="418"/>
      <c r="IO64" s="418"/>
      <c r="IP64" s="418"/>
      <c r="IQ64" s="418"/>
      <c r="IR64" s="418"/>
      <c r="IS64" s="418"/>
    </row>
    <row r="65" s="415" customFormat="1" ht="24" customHeight="1" spans="1:253">
      <c r="A65" s="425" t="s">
        <v>1182</v>
      </c>
      <c r="B65" s="431">
        <f>SUM(B66:B69)</f>
        <v>682</v>
      </c>
      <c r="C65" s="397">
        <v>682</v>
      </c>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8"/>
      <c r="AY65" s="418"/>
      <c r="AZ65" s="418"/>
      <c r="BA65" s="418"/>
      <c r="BB65" s="418"/>
      <c r="BC65" s="418"/>
      <c r="BD65" s="418"/>
      <c r="BE65" s="418"/>
      <c r="BF65" s="418"/>
      <c r="BG65" s="418"/>
      <c r="BH65" s="418"/>
      <c r="BI65" s="418"/>
      <c r="BJ65" s="418"/>
      <c r="BK65" s="418"/>
      <c r="BL65" s="418"/>
      <c r="BM65" s="418"/>
      <c r="BN65" s="418"/>
      <c r="BO65" s="418"/>
      <c r="BP65" s="418"/>
      <c r="BQ65" s="418"/>
      <c r="BR65" s="418"/>
      <c r="BS65" s="418"/>
      <c r="BT65" s="418"/>
      <c r="BU65" s="418"/>
      <c r="BV65" s="418"/>
      <c r="BW65" s="418"/>
      <c r="BX65" s="418"/>
      <c r="BY65" s="418"/>
      <c r="BZ65" s="418"/>
      <c r="CA65" s="418"/>
      <c r="CB65" s="418"/>
      <c r="CC65" s="418"/>
      <c r="CD65" s="418"/>
      <c r="CE65" s="418"/>
      <c r="CF65" s="418"/>
      <c r="CG65" s="418"/>
      <c r="CH65" s="418"/>
      <c r="CI65" s="418"/>
      <c r="CJ65" s="418"/>
      <c r="CK65" s="418"/>
      <c r="CL65" s="418"/>
      <c r="CM65" s="418"/>
      <c r="CN65" s="418"/>
      <c r="CO65" s="418"/>
      <c r="CP65" s="418"/>
      <c r="CQ65" s="418"/>
      <c r="CR65" s="418"/>
      <c r="CS65" s="418"/>
      <c r="CT65" s="418"/>
      <c r="CU65" s="418"/>
      <c r="CV65" s="418"/>
      <c r="CW65" s="418"/>
      <c r="CX65" s="418"/>
      <c r="CY65" s="418"/>
      <c r="CZ65" s="418"/>
      <c r="DA65" s="418"/>
      <c r="DB65" s="418"/>
      <c r="DC65" s="418"/>
      <c r="DD65" s="418"/>
      <c r="DE65" s="418"/>
      <c r="DF65" s="418"/>
      <c r="DG65" s="418"/>
      <c r="DH65" s="418"/>
      <c r="DI65" s="418"/>
      <c r="DJ65" s="418"/>
      <c r="DK65" s="418"/>
      <c r="DL65" s="418"/>
      <c r="DM65" s="418"/>
      <c r="DN65" s="418"/>
      <c r="DO65" s="418"/>
      <c r="DP65" s="418"/>
      <c r="DQ65" s="418"/>
      <c r="DR65" s="418"/>
      <c r="DS65" s="418"/>
      <c r="DT65" s="418"/>
      <c r="DU65" s="418"/>
      <c r="DV65" s="418"/>
      <c r="DW65" s="418"/>
      <c r="DX65" s="418"/>
      <c r="DY65" s="418"/>
      <c r="DZ65" s="418"/>
      <c r="EA65" s="418"/>
      <c r="EB65" s="418"/>
      <c r="EC65" s="418"/>
      <c r="ED65" s="418"/>
      <c r="EE65" s="418"/>
      <c r="EF65" s="418"/>
      <c r="EG65" s="418"/>
      <c r="EH65" s="418"/>
      <c r="EI65" s="418"/>
      <c r="EJ65" s="418"/>
      <c r="EK65" s="418"/>
      <c r="EL65" s="418"/>
      <c r="EM65" s="418"/>
      <c r="EN65" s="418"/>
      <c r="EO65" s="418"/>
      <c r="EP65" s="418"/>
      <c r="EQ65" s="418"/>
      <c r="ER65" s="418"/>
      <c r="ES65" s="418"/>
      <c r="ET65" s="418"/>
      <c r="EU65" s="418"/>
      <c r="EV65" s="418"/>
      <c r="EW65" s="418"/>
      <c r="EX65" s="418"/>
      <c r="EY65" s="418"/>
      <c r="EZ65" s="418"/>
      <c r="FA65" s="418"/>
      <c r="FB65" s="418"/>
      <c r="FC65" s="418"/>
      <c r="FD65" s="418"/>
      <c r="FE65" s="418"/>
      <c r="FF65" s="418"/>
      <c r="FG65" s="418"/>
      <c r="FH65" s="418"/>
      <c r="FI65" s="418"/>
      <c r="FJ65" s="418"/>
      <c r="FK65" s="418"/>
      <c r="FL65" s="418"/>
      <c r="FM65" s="418"/>
      <c r="FN65" s="418"/>
      <c r="FO65" s="418"/>
      <c r="FP65" s="418"/>
      <c r="FQ65" s="418"/>
      <c r="FR65" s="418"/>
      <c r="FS65" s="418"/>
      <c r="FT65" s="418"/>
      <c r="FU65" s="418"/>
      <c r="FV65" s="418"/>
      <c r="FW65" s="418"/>
      <c r="FX65" s="418"/>
      <c r="FY65" s="418"/>
      <c r="FZ65" s="418"/>
      <c r="GA65" s="418"/>
      <c r="GB65" s="418"/>
      <c r="GC65" s="418"/>
      <c r="GD65" s="418"/>
      <c r="GE65" s="418"/>
      <c r="GF65" s="418"/>
      <c r="GG65" s="418"/>
      <c r="GH65" s="418"/>
      <c r="GI65" s="418"/>
      <c r="GJ65" s="418"/>
      <c r="GK65" s="418"/>
      <c r="GL65" s="418"/>
      <c r="GM65" s="418"/>
      <c r="GN65" s="418"/>
      <c r="GO65" s="418"/>
      <c r="GP65" s="418"/>
      <c r="GQ65" s="418"/>
      <c r="GR65" s="418"/>
      <c r="GS65" s="418"/>
      <c r="GT65" s="418"/>
      <c r="GU65" s="418"/>
      <c r="GV65" s="418"/>
      <c r="GW65" s="418"/>
      <c r="GX65" s="418"/>
      <c r="GY65" s="418"/>
      <c r="GZ65" s="418"/>
      <c r="HA65" s="418"/>
      <c r="HB65" s="418"/>
      <c r="HC65" s="418"/>
      <c r="HD65" s="418"/>
      <c r="HE65" s="418"/>
      <c r="HF65" s="418"/>
      <c r="HG65" s="418"/>
      <c r="HH65" s="418"/>
      <c r="HI65" s="418"/>
      <c r="HJ65" s="418"/>
      <c r="HK65" s="418"/>
      <c r="HL65" s="418"/>
      <c r="HM65" s="418"/>
      <c r="HN65" s="418"/>
      <c r="HO65" s="418"/>
      <c r="HP65" s="418"/>
      <c r="HQ65" s="418"/>
      <c r="HR65" s="418"/>
      <c r="HS65" s="418"/>
      <c r="HT65" s="418"/>
      <c r="HU65" s="418"/>
      <c r="HV65" s="418"/>
      <c r="HW65" s="418"/>
      <c r="HX65" s="418"/>
      <c r="HY65" s="418"/>
      <c r="HZ65" s="418"/>
      <c r="IA65" s="418"/>
      <c r="IB65" s="418"/>
      <c r="IC65" s="418"/>
      <c r="ID65" s="418"/>
      <c r="IE65" s="418"/>
      <c r="IF65" s="418"/>
      <c r="IG65" s="418"/>
      <c r="IH65" s="418"/>
      <c r="II65" s="418"/>
      <c r="IJ65" s="418"/>
      <c r="IK65" s="418"/>
      <c r="IL65" s="418"/>
      <c r="IM65" s="418"/>
      <c r="IN65" s="418"/>
      <c r="IO65" s="418"/>
      <c r="IP65" s="418"/>
      <c r="IQ65" s="418"/>
      <c r="IR65" s="418"/>
      <c r="IS65" s="418"/>
    </row>
    <row r="66" s="413" customFormat="1" ht="24" customHeight="1" spans="1:253">
      <c r="A66" s="435" t="s">
        <v>1183</v>
      </c>
      <c r="B66" s="431"/>
      <c r="C66" s="428">
        <v>0</v>
      </c>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18"/>
      <c r="AY66" s="418"/>
      <c r="AZ66" s="418"/>
      <c r="BA66" s="418"/>
      <c r="BB66" s="418"/>
      <c r="BC66" s="418"/>
      <c r="BD66" s="418"/>
      <c r="BE66" s="418"/>
      <c r="BF66" s="418"/>
      <c r="BG66" s="418"/>
      <c r="BH66" s="418"/>
      <c r="BI66" s="418"/>
      <c r="BJ66" s="418"/>
      <c r="BK66" s="418"/>
      <c r="BL66" s="418"/>
      <c r="BM66" s="418"/>
      <c r="BN66" s="418"/>
      <c r="BO66" s="418"/>
      <c r="BP66" s="418"/>
      <c r="BQ66" s="418"/>
      <c r="BR66" s="418"/>
      <c r="BS66" s="418"/>
      <c r="BT66" s="418"/>
      <c r="BU66" s="418"/>
      <c r="BV66" s="418"/>
      <c r="BW66" s="418"/>
      <c r="BX66" s="418"/>
      <c r="BY66" s="418"/>
      <c r="BZ66" s="418"/>
      <c r="CA66" s="418"/>
      <c r="CB66" s="418"/>
      <c r="CC66" s="418"/>
      <c r="CD66" s="418"/>
      <c r="CE66" s="418"/>
      <c r="CF66" s="418"/>
      <c r="CG66" s="418"/>
      <c r="CH66" s="418"/>
      <c r="CI66" s="418"/>
      <c r="CJ66" s="418"/>
      <c r="CK66" s="418"/>
      <c r="CL66" s="418"/>
      <c r="CM66" s="418"/>
      <c r="CN66" s="418"/>
      <c r="CO66" s="418"/>
      <c r="CP66" s="418"/>
      <c r="CQ66" s="418"/>
      <c r="CR66" s="418"/>
      <c r="CS66" s="418"/>
      <c r="CT66" s="418"/>
      <c r="CU66" s="418"/>
      <c r="CV66" s="418"/>
      <c r="CW66" s="418"/>
      <c r="CX66" s="418"/>
      <c r="CY66" s="418"/>
      <c r="CZ66" s="418"/>
      <c r="DA66" s="418"/>
      <c r="DB66" s="418"/>
      <c r="DC66" s="418"/>
      <c r="DD66" s="418"/>
      <c r="DE66" s="418"/>
      <c r="DF66" s="418"/>
      <c r="DG66" s="418"/>
      <c r="DH66" s="418"/>
      <c r="DI66" s="418"/>
      <c r="DJ66" s="418"/>
      <c r="DK66" s="418"/>
      <c r="DL66" s="418"/>
      <c r="DM66" s="418"/>
      <c r="DN66" s="418"/>
      <c r="DO66" s="418"/>
      <c r="DP66" s="418"/>
      <c r="DQ66" s="418"/>
      <c r="DR66" s="418"/>
      <c r="DS66" s="418"/>
      <c r="DT66" s="418"/>
      <c r="DU66" s="418"/>
      <c r="DV66" s="418"/>
      <c r="DW66" s="418"/>
      <c r="DX66" s="418"/>
      <c r="DY66" s="418"/>
      <c r="DZ66" s="418"/>
      <c r="EA66" s="418"/>
      <c r="EB66" s="418"/>
      <c r="EC66" s="418"/>
      <c r="ED66" s="418"/>
      <c r="EE66" s="418"/>
      <c r="EF66" s="418"/>
      <c r="EG66" s="418"/>
      <c r="EH66" s="418"/>
      <c r="EI66" s="418"/>
      <c r="EJ66" s="418"/>
      <c r="EK66" s="418"/>
      <c r="EL66" s="418"/>
      <c r="EM66" s="418"/>
      <c r="EN66" s="418"/>
      <c r="EO66" s="418"/>
      <c r="EP66" s="418"/>
      <c r="EQ66" s="418"/>
      <c r="ER66" s="418"/>
      <c r="ES66" s="418"/>
      <c r="ET66" s="418"/>
      <c r="EU66" s="418"/>
      <c r="EV66" s="418"/>
      <c r="EW66" s="418"/>
      <c r="EX66" s="418"/>
      <c r="EY66" s="418"/>
      <c r="EZ66" s="418"/>
      <c r="FA66" s="418"/>
      <c r="FB66" s="418"/>
      <c r="FC66" s="418"/>
      <c r="FD66" s="418"/>
      <c r="FE66" s="418"/>
      <c r="FF66" s="418"/>
      <c r="FG66" s="418"/>
      <c r="FH66" s="418"/>
      <c r="FI66" s="418"/>
      <c r="FJ66" s="418"/>
      <c r="FK66" s="418"/>
      <c r="FL66" s="418"/>
      <c r="FM66" s="418"/>
      <c r="FN66" s="418"/>
      <c r="FO66" s="418"/>
      <c r="FP66" s="418"/>
      <c r="FQ66" s="418"/>
      <c r="FR66" s="418"/>
      <c r="FS66" s="418"/>
      <c r="FT66" s="418"/>
      <c r="FU66" s="418"/>
      <c r="FV66" s="418"/>
      <c r="FW66" s="418"/>
      <c r="FX66" s="418"/>
      <c r="FY66" s="418"/>
      <c r="FZ66" s="418"/>
      <c r="GA66" s="418"/>
      <c r="GB66" s="418"/>
      <c r="GC66" s="418"/>
      <c r="GD66" s="418"/>
      <c r="GE66" s="418"/>
      <c r="GF66" s="418"/>
      <c r="GG66" s="418"/>
      <c r="GH66" s="418"/>
      <c r="GI66" s="418"/>
      <c r="GJ66" s="418"/>
      <c r="GK66" s="418"/>
      <c r="GL66" s="418"/>
      <c r="GM66" s="418"/>
      <c r="GN66" s="418"/>
      <c r="GO66" s="418"/>
      <c r="GP66" s="418"/>
      <c r="GQ66" s="418"/>
      <c r="GR66" s="418"/>
      <c r="GS66" s="418"/>
      <c r="GT66" s="418"/>
      <c r="GU66" s="418"/>
      <c r="GV66" s="418"/>
      <c r="GW66" s="418"/>
      <c r="GX66" s="418"/>
      <c r="GY66" s="418"/>
      <c r="GZ66" s="418"/>
      <c r="HA66" s="418"/>
      <c r="HB66" s="418"/>
      <c r="HC66" s="418"/>
      <c r="HD66" s="418"/>
      <c r="HE66" s="418"/>
      <c r="HF66" s="418"/>
      <c r="HG66" s="418"/>
      <c r="HH66" s="418"/>
      <c r="HI66" s="418"/>
      <c r="HJ66" s="418"/>
      <c r="HK66" s="418"/>
      <c r="HL66" s="418"/>
      <c r="HM66" s="418"/>
      <c r="HN66" s="418"/>
      <c r="HO66" s="418"/>
      <c r="HP66" s="418"/>
      <c r="HQ66" s="418"/>
      <c r="HR66" s="418"/>
      <c r="HS66" s="418"/>
      <c r="HT66" s="418"/>
      <c r="HU66" s="418"/>
      <c r="HV66" s="418"/>
      <c r="HW66" s="418"/>
      <c r="HX66" s="418"/>
      <c r="HY66" s="418"/>
      <c r="HZ66" s="418"/>
      <c r="IA66" s="418"/>
      <c r="IB66" s="418"/>
      <c r="IC66" s="418"/>
      <c r="ID66" s="418"/>
      <c r="IE66" s="418"/>
      <c r="IF66" s="418"/>
      <c r="IG66" s="418"/>
      <c r="IH66" s="418"/>
      <c r="II66" s="418"/>
      <c r="IJ66" s="418"/>
      <c r="IK66" s="418"/>
      <c r="IL66" s="418"/>
      <c r="IM66" s="418"/>
      <c r="IN66" s="418"/>
      <c r="IO66" s="418"/>
      <c r="IP66" s="418"/>
      <c r="IQ66" s="418"/>
      <c r="IR66" s="418"/>
      <c r="IS66" s="418"/>
    </row>
    <row r="67" s="413" customFormat="1" ht="24" customHeight="1" spans="1:253">
      <c r="A67" s="435" t="s">
        <v>1184</v>
      </c>
      <c r="B67" s="431"/>
      <c r="C67" s="428">
        <v>0</v>
      </c>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8"/>
      <c r="AO67" s="418"/>
      <c r="AP67" s="418"/>
      <c r="AQ67" s="418"/>
      <c r="AR67" s="418"/>
      <c r="AS67" s="418"/>
      <c r="AT67" s="418"/>
      <c r="AU67" s="418"/>
      <c r="AV67" s="418"/>
      <c r="AW67" s="418"/>
      <c r="AX67" s="418"/>
      <c r="AY67" s="418"/>
      <c r="AZ67" s="418"/>
      <c r="BA67" s="418"/>
      <c r="BB67" s="418"/>
      <c r="BC67" s="418"/>
      <c r="BD67" s="418"/>
      <c r="BE67" s="418"/>
      <c r="BF67" s="418"/>
      <c r="BG67" s="418"/>
      <c r="BH67" s="418"/>
      <c r="BI67" s="418"/>
      <c r="BJ67" s="418"/>
      <c r="BK67" s="418"/>
      <c r="BL67" s="418"/>
      <c r="BM67" s="418"/>
      <c r="BN67" s="418"/>
      <c r="BO67" s="418"/>
      <c r="BP67" s="418"/>
      <c r="BQ67" s="418"/>
      <c r="BR67" s="418"/>
      <c r="BS67" s="418"/>
      <c r="BT67" s="418"/>
      <c r="BU67" s="418"/>
      <c r="BV67" s="418"/>
      <c r="BW67" s="418"/>
      <c r="BX67" s="418"/>
      <c r="BY67" s="418"/>
      <c r="BZ67" s="418"/>
      <c r="CA67" s="418"/>
      <c r="CB67" s="418"/>
      <c r="CC67" s="418"/>
      <c r="CD67" s="418"/>
      <c r="CE67" s="418"/>
      <c r="CF67" s="418"/>
      <c r="CG67" s="418"/>
      <c r="CH67" s="418"/>
      <c r="CI67" s="418"/>
      <c r="CJ67" s="418"/>
      <c r="CK67" s="418"/>
      <c r="CL67" s="418"/>
      <c r="CM67" s="418"/>
      <c r="CN67" s="418"/>
      <c r="CO67" s="418"/>
      <c r="CP67" s="418"/>
      <c r="CQ67" s="418"/>
      <c r="CR67" s="418"/>
      <c r="CS67" s="418"/>
      <c r="CT67" s="418"/>
      <c r="CU67" s="418"/>
      <c r="CV67" s="418"/>
      <c r="CW67" s="418"/>
      <c r="CX67" s="418"/>
      <c r="CY67" s="418"/>
      <c r="CZ67" s="418"/>
      <c r="DA67" s="418"/>
      <c r="DB67" s="418"/>
      <c r="DC67" s="418"/>
      <c r="DD67" s="418"/>
      <c r="DE67" s="418"/>
      <c r="DF67" s="418"/>
      <c r="DG67" s="418"/>
      <c r="DH67" s="418"/>
      <c r="DI67" s="418"/>
      <c r="DJ67" s="418"/>
      <c r="DK67" s="418"/>
      <c r="DL67" s="418"/>
      <c r="DM67" s="418"/>
      <c r="DN67" s="418"/>
      <c r="DO67" s="418"/>
      <c r="DP67" s="418"/>
      <c r="DQ67" s="418"/>
      <c r="DR67" s="418"/>
      <c r="DS67" s="418"/>
      <c r="DT67" s="418"/>
      <c r="DU67" s="418"/>
      <c r="DV67" s="418"/>
      <c r="DW67" s="418"/>
      <c r="DX67" s="418"/>
      <c r="DY67" s="418"/>
      <c r="DZ67" s="418"/>
      <c r="EA67" s="418"/>
      <c r="EB67" s="418"/>
      <c r="EC67" s="418"/>
      <c r="ED67" s="418"/>
      <c r="EE67" s="418"/>
      <c r="EF67" s="418"/>
      <c r="EG67" s="418"/>
      <c r="EH67" s="418"/>
      <c r="EI67" s="418"/>
      <c r="EJ67" s="418"/>
      <c r="EK67" s="418"/>
      <c r="EL67" s="418"/>
      <c r="EM67" s="418"/>
      <c r="EN67" s="418"/>
      <c r="EO67" s="418"/>
      <c r="EP67" s="418"/>
      <c r="EQ67" s="418"/>
      <c r="ER67" s="418"/>
      <c r="ES67" s="418"/>
      <c r="ET67" s="418"/>
      <c r="EU67" s="418"/>
      <c r="EV67" s="418"/>
      <c r="EW67" s="418"/>
      <c r="EX67" s="418"/>
      <c r="EY67" s="418"/>
      <c r="EZ67" s="418"/>
      <c r="FA67" s="418"/>
      <c r="FB67" s="418"/>
      <c r="FC67" s="418"/>
      <c r="FD67" s="418"/>
      <c r="FE67" s="418"/>
      <c r="FF67" s="418"/>
      <c r="FG67" s="418"/>
      <c r="FH67" s="418"/>
      <c r="FI67" s="418"/>
      <c r="FJ67" s="418"/>
      <c r="FK67" s="418"/>
      <c r="FL67" s="418"/>
      <c r="FM67" s="418"/>
      <c r="FN67" s="418"/>
      <c r="FO67" s="418"/>
      <c r="FP67" s="418"/>
      <c r="FQ67" s="418"/>
      <c r="FR67" s="418"/>
      <c r="FS67" s="418"/>
      <c r="FT67" s="418"/>
      <c r="FU67" s="418"/>
      <c r="FV67" s="418"/>
      <c r="FW67" s="418"/>
      <c r="FX67" s="418"/>
      <c r="FY67" s="418"/>
      <c r="FZ67" s="418"/>
      <c r="GA67" s="418"/>
      <c r="GB67" s="418"/>
      <c r="GC67" s="418"/>
      <c r="GD67" s="418"/>
      <c r="GE67" s="418"/>
      <c r="GF67" s="418"/>
      <c r="GG67" s="418"/>
      <c r="GH67" s="418"/>
      <c r="GI67" s="418"/>
      <c r="GJ67" s="418"/>
      <c r="GK67" s="418"/>
      <c r="GL67" s="418"/>
      <c r="GM67" s="418"/>
      <c r="GN67" s="418"/>
      <c r="GO67" s="418"/>
      <c r="GP67" s="418"/>
      <c r="GQ67" s="418"/>
      <c r="GR67" s="418"/>
      <c r="GS67" s="418"/>
      <c r="GT67" s="418"/>
      <c r="GU67" s="418"/>
      <c r="GV67" s="418"/>
      <c r="GW67" s="418"/>
      <c r="GX67" s="418"/>
      <c r="GY67" s="418"/>
      <c r="GZ67" s="418"/>
      <c r="HA67" s="418"/>
      <c r="HB67" s="418"/>
      <c r="HC67" s="418"/>
      <c r="HD67" s="418"/>
      <c r="HE67" s="418"/>
      <c r="HF67" s="418"/>
      <c r="HG67" s="418"/>
      <c r="HH67" s="418"/>
      <c r="HI67" s="418"/>
      <c r="HJ67" s="418"/>
      <c r="HK67" s="418"/>
      <c r="HL67" s="418"/>
      <c r="HM67" s="418"/>
      <c r="HN67" s="418"/>
      <c r="HO67" s="418"/>
      <c r="HP67" s="418"/>
      <c r="HQ67" s="418"/>
      <c r="HR67" s="418"/>
      <c r="HS67" s="418"/>
      <c r="HT67" s="418"/>
      <c r="HU67" s="418"/>
      <c r="HV67" s="418"/>
      <c r="HW67" s="418"/>
      <c r="HX67" s="418"/>
      <c r="HY67" s="418"/>
      <c r="HZ67" s="418"/>
      <c r="IA67" s="418"/>
      <c r="IB67" s="418"/>
      <c r="IC67" s="418"/>
      <c r="ID67" s="418"/>
      <c r="IE67" s="418"/>
      <c r="IF67" s="418"/>
      <c r="IG67" s="418"/>
      <c r="IH67" s="418"/>
      <c r="II67" s="418"/>
      <c r="IJ67" s="418"/>
      <c r="IK67" s="418"/>
      <c r="IL67" s="418"/>
      <c r="IM67" s="418"/>
      <c r="IN67" s="418"/>
      <c r="IO67" s="418"/>
      <c r="IP67" s="418"/>
      <c r="IQ67" s="418"/>
      <c r="IR67" s="418"/>
      <c r="IS67" s="418"/>
    </row>
    <row r="68" s="413" customFormat="1" ht="24" customHeight="1" spans="1:253">
      <c r="A68" s="435" t="s">
        <v>1185</v>
      </c>
      <c r="B68" s="431">
        <v>239</v>
      </c>
      <c r="C68" s="428">
        <v>239</v>
      </c>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8"/>
      <c r="AH68" s="418"/>
      <c r="AI68" s="418"/>
      <c r="AJ68" s="418"/>
      <c r="AK68" s="418"/>
      <c r="AL68" s="418"/>
      <c r="AM68" s="418"/>
      <c r="AN68" s="418"/>
      <c r="AO68" s="418"/>
      <c r="AP68" s="418"/>
      <c r="AQ68" s="418"/>
      <c r="AR68" s="418"/>
      <c r="AS68" s="418"/>
      <c r="AT68" s="418"/>
      <c r="AU68" s="418"/>
      <c r="AV68" s="418"/>
      <c r="AW68" s="418"/>
      <c r="AX68" s="418"/>
      <c r="AY68" s="418"/>
      <c r="AZ68" s="418"/>
      <c r="BA68" s="418"/>
      <c r="BB68" s="418"/>
      <c r="BC68" s="418"/>
      <c r="BD68" s="418"/>
      <c r="BE68" s="418"/>
      <c r="BF68" s="418"/>
      <c r="BG68" s="418"/>
      <c r="BH68" s="418"/>
      <c r="BI68" s="418"/>
      <c r="BJ68" s="418"/>
      <c r="BK68" s="418"/>
      <c r="BL68" s="418"/>
      <c r="BM68" s="418"/>
      <c r="BN68" s="418"/>
      <c r="BO68" s="418"/>
      <c r="BP68" s="418"/>
      <c r="BQ68" s="418"/>
      <c r="BR68" s="418"/>
      <c r="BS68" s="418"/>
      <c r="BT68" s="418"/>
      <c r="BU68" s="418"/>
      <c r="BV68" s="418"/>
      <c r="BW68" s="418"/>
      <c r="BX68" s="418"/>
      <c r="BY68" s="418"/>
      <c r="BZ68" s="418"/>
      <c r="CA68" s="418"/>
      <c r="CB68" s="418"/>
      <c r="CC68" s="418"/>
      <c r="CD68" s="418"/>
      <c r="CE68" s="418"/>
      <c r="CF68" s="418"/>
      <c r="CG68" s="418"/>
      <c r="CH68" s="418"/>
      <c r="CI68" s="418"/>
      <c r="CJ68" s="418"/>
      <c r="CK68" s="418"/>
      <c r="CL68" s="418"/>
      <c r="CM68" s="418"/>
      <c r="CN68" s="418"/>
      <c r="CO68" s="418"/>
      <c r="CP68" s="418"/>
      <c r="CQ68" s="418"/>
      <c r="CR68" s="418"/>
      <c r="CS68" s="418"/>
      <c r="CT68" s="418"/>
      <c r="CU68" s="418"/>
      <c r="CV68" s="418"/>
      <c r="CW68" s="418"/>
      <c r="CX68" s="418"/>
      <c r="CY68" s="418"/>
      <c r="CZ68" s="418"/>
      <c r="DA68" s="418"/>
      <c r="DB68" s="418"/>
      <c r="DC68" s="418"/>
      <c r="DD68" s="418"/>
      <c r="DE68" s="418"/>
      <c r="DF68" s="418"/>
      <c r="DG68" s="418"/>
      <c r="DH68" s="418"/>
      <c r="DI68" s="418"/>
      <c r="DJ68" s="418"/>
      <c r="DK68" s="418"/>
      <c r="DL68" s="418"/>
      <c r="DM68" s="418"/>
      <c r="DN68" s="418"/>
      <c r="DO68" s="418"/>
      <c r="DP68" s="418"/>
      <c r="DQ68" s="418"/>
      <c r="DR68" s="418"/>
      <c r="DS68" s="418"/>
      <c r="DT68" s="418"/>
      <c r="DU68" s="418"/>
      <c r="DV68" s="418"/>
      <c r="DW68" s="418"/>
      <c r="DX68" s="418"/>
      <c r="DY68" s="418"/>
      <c r="DZ68" s="418"/>
      <c r="EA68" s="418"/>
      <c r="EB68" s="418"/>
      <c r="EC68" s="418"/>
      <c r="ED68" s="418"/>
      <c r="EE68" s="418"/>
      <c r="EF68" s="418"/>
      <c r="EG68" s="418"/>
      <c r="EH68" s="418"/>
      <c r="EI68" s="418"/>
      <c r="EJ68" s="418"/>
      <c r="EK68" s="418"/>
      <c r="EL68" s="418"/>
      <c r="EM68" s="418"/>
      <c r="EN68" s="418"/>
      <c r="EO68" s="418"/>
      <c r="EP68" s="418"/>
      <c r="EQ68" s="418"/>
      <c r="ER68" s="418"/>
      <c r="ES68" s="418"/>
      <c r="ET68" s="418"/>
      <c r="EU68" s="418"/>
      <c r="EV68" s="418"/>
      <c r="EW68" s="418"/>
      <c r="EX68" s="418"/>
      <c r="EY68" s="418"/>
      <c r="EZ68" s="418"/>
      <c r="FA68" s="418"/>
      <c r="FB68" s="418"/>
      <c r="FC68" s="418"/>
      <c r="FD68" s="418"/>
      <c r="FE68" s="418"/>
      <c r="FF68" s="418"/>
      <c r="FG68" s="418"/>
      <c r="FH68" s="418"/>
      <c r="FI68" s="418"/>
      <c r="FJ68" s="418"/>
      <c r="FK68" s="418"/>
      <c r="FL68" s="418"/>
      <c r="FM68" s="418"/>
      <c r="FN68" s="418"/>
      <c r="FO68" s="418"/>
      <c r="FP68" s="418"/>
      <c r="FQ68" s="418"/>
      <c r="FR68" s="418"/>
      <c r="FS68" s="418"/>
      <c r="FT68" s="418"/>
      <c r="FU68" s="418"/>
      <c r="FV68" s="418"/>
      <c r="FW68" s="418"/>
      <c r="FX68" s="418"/>
      <c r="FY68" s="418"/>
      <c r="FZ68" s="418"/>
      <c r="GA68" s="418"/>
      <c r="GB68" s="418"/>
      <c r="GC68" s="418"/>
      <c r="GD68" s="418"/>
      <c r="GE68" s="418"/>
      <c r="GF68" s="418"/>
      <c r="GG68" s="418"/>
      <c r="GH68" s="418"/>
      <c r="GI68" s="418"/>
      <c r="GJ68" s="418"/>
      <c r="GK68" s="418"/>
      <c r="GL68" s="418"/>
      <c r="GM68" s="418"/>
      <c r="GN68" s="418"/>
      <c r="GO68" s="418"/>
      <c r="GP68" s="418"/>
      <c r="GQ68" s="418"/>
      <c r="GR68" s="418"/>
      <c r="GS68" s="418"/>
      <c r="GT68" s="418"/>
      <c r="GU68" s="418"/>
      <c r="GV68" s="418"/>
      <c r="GW68" s="418"/>
      <c r="GX68" s="418"/>
      <c r="GY68" s="418"/>
      <c r="GZ68" s="418"/>
      <c r="HA68" s="418"/>
      <c r="HB68" s="418"/>
      <c r="HC68" s="418"/>
      <c r="HD68" s="418"/>
      <c r="HE68" s="418"/>
      <c r="HF68" s="418"/>
      <c r="HG68" s="418"/>
      <c r="HH68" s="418"/>
      <c r="HI68" s="418"/>
      <c r="HJ68" s="418"/>
      <c r="HK68" s="418"/>
      <c r="HL68" s="418"/>
      <c r="HM68" s="418"/>
      <c r="HN68" s="418"/>
      <c r="HO68" s="418"/>
      <c r="HP68" s="418"/>
      <c r="HQ68" s="418"/>
      <c r="HR68" s="418"/>
      <c r="HS68" s="418"/>
      <c r="HT68" s="418"/>
      <c r="HU68" s="418"/>
      <c r="HV68" s="418"/>
      <c r="HW68" s="418"/>
      <c r="HX68" s="418"/>
      <c r="HY68" s="418"/>
      <c r="HZ68" s="418"/>
      <c r="IA68" s="418"/>
      <c r="IB68" s="418"/>
      <c r="IC68" s="418"/>
      <c r="ID68" s="418"/>
      <c r="IE68" s="418"/>
      <c r="IF68" s="418"/>
      <c r="IG68" s="418"/>
      <c r="IH68" s="418"/>
      <c r="II68" s="418"/>
      <c r="IJ68" s="418"/>
      <c r="IK68" s="418"/>
      <c r="IL68" s="418"/>
      <c r="IM68" s="418"/>
      <c r="IN68" s="418"/>
      <c r="IO68" s="418"/>
      <c r="IP68" s="418"/>
      <c r="IQ68" s="418"/>
      <c r="IR68" s="418"/>
      <c r="IS68" s="418"/>
    </row>
    <row r="69" s="413" customFormat="1" ht="24" customHeight="1" spans="1:253">
      <c r="A69" s="436" t="s">
        <v>964</v>
      </c>
      <c r="B69" s="431">
        <v>443</v>
      </c>
      <c r="C69" s="401">
        <v>443</v>
      </c>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8"/>
      <c r="AH69" s="418"/>
      <c r="AI69" s="418"/>
      <c r="AJ69" s="418"/>
      <c r="AK69" s="418"/>
      <c r="AL69" s="418"/>
      <c r="AM69" s="418"/>
      <c r="AN69" s="418"/>
      <c r="AO69" s="418"/>
      <c r="AP69" s="418"/>
      <c r="AQ69" s="418"/>
      <c r="AR69" s="418"/>
      <c r="AS69" s="418"/>
      <c r="AT69" s="418"/>
      <c r="AU69" s="418"/>
      <c r="AV69" s="418"/>
      <c r="AW69" s="418"/>
      <c r="AX69" s="418"/>
      <c r="AY69" s="418"/>
      <c r="AZ69" s="418"/>
      <c r="BA69" s="418"/>
      <c r="BB69" s="418"/>
      <c r="BC69" s="418"/>
      <c r="BD69" s="418"/>
      <c r="BE69" s="418"/>
      <c r="BF69" s="418"/>
      <c r="BG69" s="418"/>
      <c r="BH69" s="418"/>
      <c r="BI69" s="418"/>
      <c r="BJ69" s="418"/>
      <c r="BK69" s="418"/>
      <c r="BL69" s="418"/>
      <c r="BM69" s="418"/>
      <c r="BN69" s="418"/>
      <c r="BO69" s="418"/>
      <c r="BP69" s="418"/>
      <c r="BQ69" s="418"/>
      <c r="BR69" s="418"/>
      <c r="BS69" s="418"/>
      <c r="BT69" s="418"/>
      <c r="BU69" s="418"/>
      <c r="BV69" s="418"/>
      <c r="BW69" s="418"/>
      <c r="BX69" s="418"/>
      <c r="BY69" s="418"/>
      <c r="BZ69" s="418"/>
      <c r="CA69" s="418"/>
      <c r="CB69" s="418"/>
      <c r="CC69" s="418"/>
      <c r="CD69" s="418"/>
      <c r="CE69" s="418"/>
      <c r="CF69" s="418"/>
      <c r="CG69" s="418"/>
      <c r="CH69" s="418"/>
      <c r="CI69" s="418"/>
      <c r="CJ69" s="418"/>
      <c r="CK69" s="418"/>
      <c r="CL69" s="418"/>
      <c r="CM69" s="418"/>
      <c r="CN69" s="418"/>
      <c r="CO69" s="418"/>
      <c r="CP69" s="418"/>
      <c r="CQ69" s="418"/>
      <c r="CR69" s="418"/>
      <c r="CS69" s="418"/>
      <c r="CT69" s="418"/>
      <c r="CU69" s="418"/>
      <c r="CV69" s="418"/>
      <c r="CW69" s="418"/>
      <c r="CX69" s="418"/>
      <c r="CY69" s="418"/>
      <c r="CZ69" s="418"/>
      <c r="DA69" s="418"/>
      <c r="DB69" s="418"/>
      <c r="DC69" s="418"/>
      <c r="DD69" s="418"/>
      <c r="DE69" s="418"/>
      <c r="DF69" s="418"/>
      <c r="DG69" s="418"/>
      <c r="DH69" s="418"/>
      <c r="DI69" s="418"/>
      <c r="DJ69" s="418"/>
      <c r="DK69" s="418"/>
      <c r="DL69" s="418"/>
      <c r="DM69" s="418"/>
      <c r="DN69" s="418"/>
      <c r="DO69" s="418"/>
      <c r="DP69" s="418"/>
      <c r="DQ69" s="418"/>
      <c r="DR69" s="418"/>
      <c r="DS69" s="418"/>
      <c r="DT69" s="418"/>
      <c r="DU69" s="418"/>
      <c r="DV69" s="418"/>
      <c r="DW69" s="418"/>
      <c r="DX69" s="418"/>
      <c r="DY69" s="418"/>
      <c r="DZ69" s="418"/>
      <c r="EA69" s="418"/>
      <c r="EB69" s="418"/>
      <c r="EC69" s="418"/>
      <c r="ED69" s="418"/>
      <c r="EE69" s="418"/>
      <c r="EF69" s="418"/>
      <c r="EG69" s="418"/>
      <c r="EH69" s="418"/>
      <c r="EI69" s="418"/>
      <c r="EJ69" s="418"/>
      <c r="EK69" s="418"/>
      <c r="EL69" s="418"/>
      <c r="EM69" s="418"/>
      <c r="EN69" s="418"/>
      <c r="EO69" s="418"/>
      <c r="EP69" s="418"/>
      <c r="EQ69" s="418"/>
      <c r="ER69" s="418"/>
      <c r="ES69" s="418"/>
      <c r="ET69" s="418"/>
      <c r="EU69" s="418"/>
      <c r="EV69" s="418"/>
      <c r="EW69" s="418"/>
      <c r="EX69" s="418"/>
      <c r="EY69" s="418"/>
      <c r="EZ69" s="418"/>
      <c r="FA69" s="418"/>
      <c r="FB69" s="418"/>
      <c r="FC69" s="418"/>
      <c r="FD69" s="418"/>
      <c r="FE69" s="418"/>
      <c r="FF69" s="418"/>
      <c r="FG69" s="418"/>
      <c r="FH69" s="418"/>
      <c r="FI69" s="418"/>
      <c r="FJ69" s="418"/>
      <c r="FK69" s="418"/>
      <c r="FL69" s="418"/>
      <c r="FM69" s="418"/>
      <c r="FN69" s="418"/>
      <c r="FO69" s="418"/>
      <c r="FP69" s="418"/>
      <c r="FQ69" s="418"/>
      <c r="FR69" s="418"/>
      <c r="FS69" s="418"/>
      <c r="FT69" s="418"/>
      <c r="FU69" s="418"/>
      <c r="FV69" s="418"/>
      <c r="FW69" s="418"/>
      <c r="FX69" s="418"/>
      <c r="FY69" s="418"/>
      <c r="FZ69" s="418"/>
      <c r="GA69" s="418"/>
      <c r="GB69" s="418"/>
      <c r="GC69" s="418"/>
      <c r="GD69" s="418"/>
      <c r="GE69" s="418"/>
      <c r="GF69" s="418"/>
      <c r="GG69" s="418"/>
      <c r="GH69" s="418"/>
      <c r="GI69" s="418"/>
      <c r="GJ69" s="418"/>
      <c r="GK69" s="418"/>
      <c r="GL69" s="418"/>
      <c r="GM69" s="418"/>
      <c r="GN69" s="418"/>
      <c r="GO69" s="418"/>
      <c r="GP69" s="418"/>
      <c r="GQ69" s="418"/>
      <c r="GR69" s="418"/>
      <c r="GS69" s="418"/>
      <c r="GT69" s="418"/>
      <c r="GU69" s="418"/>
      <c r="GV69" s="418"/>
      <c r="GW69" s="418"/>
      <c r="GX69" s="418"/>
      <c r="GY69" s="418"/>
      <c r="GZ69" s="418"/>
      <c r="HA69" s="418"/>
      <c r="HB69" s="418"/>
      <c r="HC69" s="418"/>
      <c r="HD69" s="418"/>
      <c r="HE69" s="418"/>
      <c r="HF69" s="418"/>
      <c r="HG69" s="418"/>
      <c r="HH69" s="418"/>
      <c r="HI69" s="418"/>
      <c r="HJ69" s="418"/>
      <c r="HK69" s="418"/>
      <c r="HL69" s="418"/>
      <c r="HM69" s="418"/>
      <c r="HN69" s="418"/>
      <c r="HO69" s="418"/>
      <c r="HP69" s="418"/>
      <c r="HQ69" s="418"/>
      <c r="HR69" s="418"/>
      <c r="HS69" s="418"/>
      <c r="HT69" s="418"/>
      <c r="HU69" s="418"/>
      <c r="HV69" s="418"/>
      <c r="HW69" s="418"/>
      <c r="HX69" s="418"/>
      <c r="HY69" s="418"/>
      <c r="HZ69" s="418"/>
      <c r="IA69" s="418"/>
      <c r="IB69" s="418"/>
      <c r="IC69" s="418"/>
      <c r="ID69" s="418"/>
      <c r="IE69" s="418"/>
      <c r="IF69" s="418"/>
      <c r="IG69" s="418"/>
      <c r="IH69" s="418"/>
      <c r="II69" s="418"/>
      <c r="IJ69" s="418"/>
      <c r="IK69" s="418"/>
      <c r="IL69" s="418"/>
      <c r="IM69" s="418"/>
      <c r="IN69" s="418"/>
      <c r="IO69" s="418"/>
      <c r="IP69" s="418"/>
      <c r="IQ69" s="418"/>
      <c r="IR69" s="418"/>
      <c r="IS69" s="418"/>
    </row>
    <row r="70" s="413" customFormat="1" ht="24" customHeight="1" spans="1:253">
      <c r="A70" s="429" t="s">
        <v>1186</v>
      </c>
      <c r="B70" s="397">
        <f>B5+B10+B21+B29+B36+B40+B43+B47+B50+B56+B60+B65</f>
        <v>376494</v>
      </c>
      <c r="C70" s="397">
        <v>380910</v>
      </c>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8"/>
      <c r="AH70" s="418"/>
      <c r="AI70" s="418"/>
      <c r="AJ70" s="418"/>
      <c r="AK70" s="418"/>
      <c r="AL70" s="418"/>
      <c r="AM70" s="418"/>
      <c r="AN70" s="418"/>
      <c r="AO70" s="418"/>
      <c r="AP70" s="418"/>
      <c r="AQ70" s="418"/>
      <c r="AR70" s="418"/>
      <c r="AS70" s="418"/>
      <c r="AT70" s="418"/>
      <c r="AU70" s="418"/>
      <c r="AV70" s="418"/>
      <c r="AW70" s="418"/>
      <c r="AX70" s="418"/>
      <c r="AY70" s="418"/>
      <c r="AZ70" s="418"/>
      <c r="BA70" s="418"/>
      <c r="BB70" s="418"/>
      <c r="BC70" s="418"/>
      <c r="BD70" s="418"/>
      <c r="BE70" s="418"/>
      <c r="BF70" s="418"/>
      <c r="BG70" s="418"/>
      <c r="BH70" s="418"/>
      <c r="BI70" s="418"/>
      <c r="BJ70" s="418"/>
      <c r="BK70" s="418"/>
      <c r="BL70" s="418"/>
      <c r="BM70" s="418"/>
      <c r="BN70" s="418"/>
      <c r="BO70" s="418"/>
      <c r="BP70" s="418"/>
      <c r="BQ70" s="418"/>
      <c r="BR70" s="418"/>
      <c r="BS70" s="418"/>
      <c r="BT70" s="418"/>
      <c r="BU70" s="418"/>
      <c r="BV70" s="418"/>
      <c r="BW70" s="418"/>
      <c r="BX70" s="418"/>
      <c r="BY70" s="418"/>
      <c r="BZ70" s="418"/>
      <c r="CA70" s="418"/>
      <c r="CB70" s="418"/>
      <c r="CC70" s="418"/>
      <c r="CD70" s="418"/>
      <c r="CE70" s="418"/>
      <c r="CF70" s="418"/>
      <c r="CG70" s="418"/>
      <c r="CH70" s="418"/>
      <c r="CI70" s="418"/>
      <c r="CJ70" s="418"/>
      <c r="CK70" s="418"/>
      <c r="CL70" s="418"/>
      <c r="CM70" s="418"/>
      <c r="CN70" s="418"/>
      <c r="CO70" s="418"/>
      <c r="CP70" s="418"/>
      <c r="CQ70" s="418"/>
      <c r="CR70" s="418"/>
      <c r="CS70" s="418"/>
      <c r="CT70" s="418"/>
      <c r="CU70" s="418"/>
      <c r="CV70" s="418"/>
      <c r="CW70" s="418"/>
      <c r="CX70" s="418"/>
      <c r="CY70" s="418"/>
      <c r="CZ70" s="418"/>
      <c r="DA70" s="418"/>
      <c r="DB70" s="418"/>
      <c r="DC70" s="418"/>
      <c r="DD70" s="418"/>
      <c r="DE70" s="418"/>
      <c r="DF70" s="418"/>
      <c r="DG70" s="418"/>
      <c r="DH70" s="418"/>
      <c r="DI70" s="418"/>
      <c r="DJ70" s="418"/>
      <c r="DK70" s="418"/>
      <c r="DL70" s="418"/>
      <c r="DM70" s="418"/>
      <c r="DN70" s="418"/>
      <c r="DO70" s="418"/>
      <c r="DP70" s="418"/>
      <c r="DQ70" s="418"/>
      <c r="DR70" s="418"/>
      <c r="DS70" s="418"/>
      <c r="DT70" s="418"/>
      <c r="DU70" s="418"/>
      <c r="DV70" s="418"/>
      <c r="DW70" s="418"/>
      <c r="DX70" s="418"/>
      <c r="DY70" s="418"/>
      <c r="DZ70" s="418"/>
      <c r="EA70" s="418"/>
      <c r="EB70" s="418"/>
      <c r="EC70" s="418"/>
      <c r="ED70" s="418"/>
      <c r="EE70" s="418"/>
      <c r="EF70" s="418"/>
      <c r="EG70" s="418"/>
      <c r="EH70" s="418"/>
      <c r="EI70" s="418"/>
      <c r="EJ70" s="418"/>
      <c r="EK70" s="418"/>
      <c r="EL70" s="418"/>
      <c r="EM70" s="418"/>
      <c r="EN70" s="418"/>
      <c r="EO70" s="418"/>
      <c r="EP70" s="418"/>
      <c r="EQ70" s="418"/>
      <c r="ER70" s="418"/>
      <c r="ES70" s="418"/>
      <c r="ET70" s="418"/>
      <c r="EU70" s="418"/>
      <c r="EV70" s="418"/>
      <c r="EW70" s="418"/>
      <c r="EX70" s="418"/>
      <c r="EY70" s="418"/>
      <c r="EZ70" s="418"/>
      <c r="FA70" s="418"/>
      <c r="FB70" s="418"/>
      <c r="FC70" s="418"/>
      <c r="FD70" s="418"/>
      <c r="FE70" s="418"/>
      <c r="FF70" s="418"/>
      <c r="FG70" s="418"/>
      <c r="FH70" s="418"/>
      <c r="FI70" s="418"/>
      <c r="FJ70" s="418"/>
      <c r="FK70" s="418"/>
      <c r="FL70" s="418"/>
      <c r="FM70" s="418"/>
      <c r="FN70" s="418"/>
      <c r="FO70" s="418"/>
      <c r="FP70" s="418"/>
      <c r="FQ70" s="418"/>
      <c r="FR70" s="418"/>
      <c r="FS70" s="418"/>
      <c r="FT70" s="418"/>
      <c r="FU70" s="418"/>
      <c r="FV70" s="418"/>
      <c r="FW70" s="418"/>
      <c r="FX70" s="418"/>
      <c r="FY70" s="418"/>
      <c r="FZ70" s="418"/>
      <c r="GA70" s="418"/>
      <c r="GB70" s="418"/>
      <c r="GC70" s="418"/>
      <c r="GD70" s="418"/>
      <c r="GE70" s="418"/>
      <c r="GF70" s="418"/>
      <c r="GG70" s="418"/>
      <c r="GH70" s="418"/>
      <c r="GI70" s="418"/>
      <c r="GJ70" s="418"/>
      <c r="GK70" s="418"/>
      <c r="GL70" s="418"/>
      <c r="GM70" s="418"/>
      <c r="GN70" s="418"/>
      <c r="GO70" s="418"/>
      <c r="GP70" s="418"/>
      <c r="GQ70" s="418"/>
      <c r="GR70" s="418"/>
      <c r="GS70" s="418"/>
      <c r="GT70" s="418"/>
      <c r="GU70" s="418"/>
      <c r="GV70" s="418"/>
      <c r="GW70" s="418"/>
      <c r="GX70" s="418"/>
      <c r="GY70" s="418"/>
      <c r="GZ70" s="418"/>
      <c r="HA70" s="418"/>
      <c r="HB70" s="418"/>
      <c r="HC70" s="418"/>
      <c r="HD70" s="418"/>
      <c r="HE70" s="418"/>
      <c r="HF70" s="418"/>
      <c r="HG70" s="418"/>
      <c r="HH70" s="418"/>
      <c r="HI70" s="418"/>
      <c r="HJ70" s="418"/>
      <c r="HK70" s="418"/>
      <c r="HL70" s="418"/>
      <c r="HM70" s="418"/>
      <c r="HN70" s="418"/>
      <c r="HO70" s="418"/>
      <c r="HP70" s="418"/>
      <c r="HQ70" s="418"/>
      <c r="HR70" s="418"/>
      <c r="HS70" s="418"/>
      <c r="HT70" s="418"/>
      <c r="HU70" s="418"/>
      <c r="HV70" s="418"/>
      <c r="HW70" s="418"/>
      <c r="HX70" s="418"/>
      <c r="HY70" s="418"/>
      <c r="HZ70" s="418"/>
      <c r="IA70" s="418"/>
      <c r="IB70" s="418"/>
      <c r="IC70" s="418"/>
      <c r="ID70" s="418"/>
      <c r="IE70" s="418"/>
      <c r="IF70" s="418"/>
      <c r="IG70" s="418"/>
      <c r="IH70" s="418"/>
      <c r="II70" s="418"/>
      <c r="IJ70" s="418"/>
      <c r="IK70" s="418"/>
      <c r="IL70" s="418"/>
      <c r="IM70" s="418"/>
      <c r="IN70" s="418"/>
      <c r="IO70" s="418"/>
      <c r="IP70" s="418"/>
      <c r="IQ70" s="418"/>
      <c r="IR70" s="418"/>
      <c r="IS70" s="418"/>
    </row>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sheetData>
  <mergeCells count="1">
    <mergeCell ref="A2:C2"/>
  </mergeCells>
  <printOptions horizontalCentered="1"/>
  <pageMargins left="0.590277777777778" right="0.590277777777778" top="0.393055555555556" bottom="0.590277777777778" header="0.590277777777778" footer="0.393055555555556"/>
  <pageSetup paperSize="9" firstPageNumber="0" fitToHeight="0" orientation="portrait" blackAndWhite="1" useFirstPageNumber="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135"/>
  <sheetViews>
    <sheetView showZeros="0" view="pageBreakPreview" zoomScaleNormal="85" workbookViewId="0">
      <selection activeCell="M16" sqref="M16"/>
    </sheetView>
  </sheetViews>
  <sheetFormatPr defaultColWidth="10.1083333333333" defaultRowHeight="13.5"/>
  <cols>
    <col min="1" max="1" width="45.4416666666667" style="416" customWidth="1"/>
    <col min="2" max="3" width="20.4416666666667" style="417" customWidth="1"/>
    <col min="4" max="4" width="10.6666666666667" style="418"/>
    <col min="5" max="6" width="10.1083333333333" style="418"/>
    <col min="7" max="7" width="10.4416666666667" style="418"/>
    <col min="8" max="16384" width="10.1083333333333" style="418"/>
  </cols>
  <sheetData>
    <row r="1" s="238" customFormat="1" ht="24" customHeight="1" spans="1:253">
      <c r="A1" s="419" t="s">
        <v>1187</v>
      </c>
      <c r="B1" s="420"/>
      <c r="C1" s="420"/>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c r="AY1" s="421"/>
      <c r="AZ1" s="421"/>
      <c r="BA1" s="421"/>
      <c r="BB1" s="421"/>
      <c r="BC1" s="421"/>
      <c r="BD1" s="421"/>
      <c r="BE1" s="421"/>
      <c r="BF1" s="421"/>
      <c r="BG1" s="421"/>
      <c r="BH1" s="421"/>
      <c r="BI1" s="421"/>
      <c r="BJ1" s="421"/>
      <c r="BK1" s="421"/>
      <c r="BL1" s="421"/>
      <c r="BM1" s="421"/>
      <c r="BN1" s="421"/>
      <c r="BO1" s="421"/>
      <c r="BP1" s="421"/>
      <c r="BQ1" s="421"/>
      <c r="BR1" s="421"/>
      <c r="BS1" s="421"/>
      <c r="BT1" s="421"/>
      <c r="BU1" s="421"/>
      <c r="BV1" s="421"/>
      <c r="BW1" s="421"/>
      <c r="BX1" s="421"/>
      <c r="BY1" s="421"/>
      <c r="BZ1" s="421"/>
      <c r="CA1" s="421"/>
      <c r="CB1" s="421"/>
      <c r="CC1" s="421"/>
      <c r="CD1" s="421"/>
      <c r="CE1" s="421"/>
      <c r="CF1" s="421"/>
      <c r="CG1" s="421"/>
      <c r="CH1" s="421"/>
      <c r="CI1" s="421"/>
      <c r="CJ1" s="421"/>
      <c r="CK1" s="421"/>
      <c r="CL1" s="421"/>
      <c r="CM1" s="421"/>
      <c r="CN1" s="421"/>
      <c r="CO1" s="421"/>
      <c r="CP1" s="421"/>
      <c r="CQ1" s="421"/>
      <c r="CR1" s="421"/>
      <c r="CS1" s="421"/>
      <c r="CT1" s="421"/>
      <c r="CU1" s="421"/>
      <c r="CV1" s="421"/>
      <c r="CW1" s="421"/>
      <c r="CX1" s="421"/>
      <c r="CY1" s="421"/>
      <c r="CZ1" s="421"/>
      <c r="DA1" s="421"/>
      <c r="DB1" s="421"/>
      <c r="DC1" s="421"/>
      <c r="DD1" s="421"/>
      <c r="DE1" s="421"/>
      <c r="DF1" s="421"/>
      <c r="DG1" s="421"/>
      <c r="DH1" s="421"/>
      <c r="DI1" s="421"/>
      <c r="DJ1" s="421"/>
      <c r="DK1" s="421"/>
      <c r="DL1" s="421"/>
      <c r="DM1" s="421"/>
      <c r="DN1" s="421"/>
      <c r="DO1" s="421"/>
      <c r="DP1" s="421"/>
      <c r="DQ1" s="421"/>
      <c r="DR1" s="421"/>
      <c r="DS1" s="421"/>
      <c r="DT1" s="421"/>
      <c r="DU1" s="421"/>
      <c r="DV1" s="421"/>
      <c r="DW1" s="421"/>
      <c r="DX1" s="421"/>
      <c r="DY1" s="421"/>
      <c r="DZ1" s="421"/>
      <c r="EA1" s="421"/>
      <c r="EB1" s="421"/>
      <c r="EC1" s="421"/>
      <c r="ED1" s="421"/>
      <c r="EE1" s="421"/>
      <c r="EF1" s="421"/>
      <c r="EG1" s="421"/>
      <c r="EH1" s="421"/>
      <c r="EI1" s="421"/>
      <c r="EJ1" s="421"/>
      <c r="EK1" s="421"/>
      <c r="EL1" s="421"/>
      <c r="EM1" s="421"/>
      <c r="EN1" s="421"/>
      <c r="EO1" s="421"/>
      <c r="EP1" s="421"/>
      <c r="EQ1" s="421"/>
      <c r="ER1" s="421"/>
      <c r="ES1" s="421"/>
      <c r="ET1" s="421"/>
      <c r="EU1" s="421"/>
      <c r="EV1" s="421"/>
      <c r="EW1" s="421"/>
      <c r="EX1" s="421"/>
      <c r="EY1" s="421"/>
      <c r="EZ1" s="421"/>
      <c r="FA1" s="421"/>
      <c r="FB1" s="421"/>
      <c r="FC1" s="421"/>
      <c r="FD1" s="421"/>
      <c r="FE1" s="421"/>
      <c r="FF1" s="421"/>
      <c r="FG1" s="421"/>
      <c r="FH1" s="421"/>
      <c r="FI1" s="421"/>
      <c r="FJ1" s="421"/>
      <c r="FK1" s="421"/>
      <c r="FL1" s="421"/>
      <c r="FM1" s="421"/>
      <c r="FN1" s="421"/>
      <c r="FO1" s="421"/>
      <c r="FP1" s="421"/>
      <c r="FQ1" s="421"/>
      <c r="FR1" s="421"/>
      <c r="FS1" s="421"/>
      <c r="FT1" s="421"/>
      <c r="FU1" s="421"/>
      <c r="FV1" s="421"/>
      <c r="FW1" s="421"/>
      <c r="FX1" s="421"/>
      <c r="FY1" s="421"/>
      <c r="FZ1" s="421"/>
      <c r="GA1" s="421"/>
      <c r="GB1" s="421"/>
      <c r="GC1" s="421"/>
      <c r="GD1" s="421"/>
      <c r="GE1" s="421"/>
      <c r="GF1" s="421"/>
      <c r="GG1" s="421"/>
      <c r="GH1" s="421"/>
      <c r="GI1" s="421"/>
      <c r="GJ1" s="421"/>
      <c r="GK1" s="421"/>
      <c r="GL1" s="421"/>
      <c r="GM1" s="421"/>
      <c r="GN1" s="421"/>
      <c r="GO1" s="421"/>
      <c r="GP1" s="421"/>
      <c r="GQ1" s="421"/>
      <c r="GR1" s="421"/>
      <c r="GS1" s="421"/>
      <c r="GT1" s="421"/>
      <c r="GU1" s="421"/>
      <c r="GV1" s="421"/>
      <c r="GW1" s="421"/>
      <c r="GX1" s="421"/>
      <c r="GY1" s="421"/>
      <c r="GZ1" s="421"/>
      <c r="HA1" s="421"/>
      <c r="HB1" s="421"/>
      <c r="HC1" s="421"/>
      <c r="HD1" s="421"/>
      <c r="HE1" s="421"/>
      <c r="HF1" s="421"/>
      <c r="HG1" s="421"/>
      <c r="HH1" s="421"/>
      <c r="HI1" s="421"/>
      <c r="HJ1" s="421"/>
      <c r="HK1" s="421"/>
      <c r="HL1" s="421"/>
      <c r="HM1" s="421"/>
      <c r="HN1" s="421"/>
      <c r="HO1" s="421"/>
      <c r="HP1" s="421"/>
      <c r="HQ1" s="421"/>
      <c r="HR1" s="421"/>
      <c r="HS1" s="421"/>
      <c r="HT1" s="421"/>
      <c r="HU1" s="421"/>
      <c r="HV1" s="421"/>
      <c r="HW1" s="421"/>
      <c r="HX1" s="421"/>
      <c r="HY1" s="421"/>
      <c r="HZ1" s="421"/>
      <c r="IA1" s="421"/>
      <c r="IB1" s="421"/>
      <c r="IC1" s="421"/>
      <c r="ID1" s="421"/>
      <c r="IE1" s="421"/>
      <c r="IF1" s="421"/>
      <c r="IG1" s="421"/>
      <c r="IH1" s="421"/>
      <c r="II1" s="421"/>
      <c r="IJ1" s="421"/>
      <c r="IK1" s="421"/>
      <c r="IL1" s="421"/>
      <c r="IM1" s="421"/>
      <c r="IN1" s="421"/>
      <c r="IO1" s="421"/>
      <c r="IP1" s="421"/>
      <c r="IQ1" s="421"/>
      <c r="IR1" s="421"/>
      <c r="IS1" s="421"/>
    </row>
    <row r="2" s="410" customFormat="1" ht="72" customHeight="1" spans="1:3">
      <c r="A2" s="62" t="s">
        <v>1188</v>
      </c>
      <c r="B2" s="62"/>
      <c r="C2" s="62"/>
    </row>
    <row r="3" s="411" customFormat="1" ht="27" customHeight="1" spans="1:3">
      <c r="A3" s="57"/>
      <c r="B3" s="57"/>
      <c r="C3" s="57" t="s">
        <v>69</v>
      </c>
    </row>
    <row r="4" s="412" customFormat="1" ht="30" customHeight="1" spans="1:253">
      <c r="A4" s="422" t="s">
        <v>1189</v>
      </c>
      <c r="B4" s="423" t="s">
        <v>6</v>
      </c>
      <c r="C4" s="423" t="s">
        <v>7</v>
      </c>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4"/>
      <c r="BT4" s="424"/>
      <c r="BU4" s="424"/>
      <c r="BV4" s="424"/>
      <c r="BW4" s="424"/>
      <c r="BX4" s="424"/>
      <c r="BY4" s="424"/>
      <c r="BZ4" s="424"/>
      <c r="CA4" s="424"/>
      <c r="CB4" s="424"/>
      <c r="CC4" s="424"/>
      <c r="CD4" s="424"/>
      <c r="CE4" s="424"/>
      <c r="CF4" s="424"/>
      <c r="CG4" s="424"/>
      <c r="CH4" s="424"/>
      <c r="CI4" s="424"/>
      <c r="CJ4" s="424"/>
      <c r="CK4" s="424"/>
      <c r="CL4" s="424"/>
      <c r="CM4" s="424"/>
      <c r="CN4" s="424"/>
      <c r="CO4" s="424"/>
      <c r="CP4" s="424"/>
      <c r="CQ4" s="424"/>
      <c r="CR4" s="424"/>
      <c r="CS4" s="424"/>
      <c r="CT4" s="424"/>
      <c r="CU4" s="424"/>
      <c r="CV4" s="424"/>
      <c r="CW4" s="424"/>
      <c r="CX4" s="424"/>
      <c r="CY4" s="424"/>
      <c r="CZ4" s="424"/>
      <c r="DA4" s="424"/>
      <c r="DB4" s="424"/>
      <c r="DC4" s="424"/>
      <c r="DD4" s="424"/>
      <c r="DE4" s="424"/>
      <c r="DF4" s="424"/>
      <c r="DG4" s="424"/>
      <c r="DH4" s="424"/>
      <c r="DI4" s="424"/>
      <c r="DJ4" s="424"/>
      <c r="DK4" s="424"/>
      <c r="DL4" s="424"/>
      <c r="DM4" s="424"/>
      <c r="DN4" s="424"/>
      <c r="DO4" s="424"/>
      <c r="DP4" s="424"/>
      <c r="DQ4" s="424"/>
      <c r="DR4" s="424"/>
      <c r="DS4" s="424"/>
      <c r="DT4" s="424"/>
      <c r="DU4" s="424"/>
      <c r="DV4" s="424"/>
      <c r="DW4" s="424"/>
      <c r="DX4" s="424"/>
      <c r="DY4" s="424"/>
      <c r="DZ4" s="424"/>
      <c r="EA4" s="424"/>
      <c r="EB4" s="424"/>
      <c r="EC4" s="424"/>
      <c r="ED4" s="424"/>
      <c r="EE4" s="424"/>
      <c r="EF4" s="424"/>
      <c r="EG4" s="424"/>
      <c r="EH4" s="424"/>
      <c r="EI4" s="424"/>
      <c r="EJ4" s="424"/>
      <c r="EK4" s="424"/>
      <c r="EL4" s="424"/>
      <c r="EM4" s="424"/>
      <c r="EN4" s="424"/>
      <c r="EO4" s="424"/>
      <c r="EP4" s="424"/>
      <c r="EQ4" s="424"/>
      <c r="ER4" s="424"/>
      <c r="ES4" s="424"/>
      <c r="ET4" s="424"/>
      <c r="EU4" s="424"/>
      <c r="EV4" s="424"/>
      <c r="EW4" s="424"/>
      <c r="EX4" s="424"/>
      <c r="EY4" s="424"/>
      <c r="EZ4" s="424"/>
      <c r="FA4" s="424"/>
      <c r="FB4" s="424"/>
      <c r="FC4" s="424"/>
      <c r="FD4" s="424"/>
      <c r="FE4" s="424"/>
      <c r="FF4" s="424"/>
      <c r="FG4" s="424"/>
      <c r="FH4" s="424"/>
      <c r="FI4" s="424"/>
      <c r="FJ4" s="424"/>
      <c r="FK4" s="424"/>
      <c r="FL4" s="424"/>
      <c r="FM4" s="424"/>
      <c r="FN4" s="424"/>
      <c r="FO4" s="424"/>
      <c r="FP4" s="424"/>
      <c r="FQ4" s="424"/>
      <c r="FR4" s="424"/>
      <c r="FS4" s="424"/>
      <c r="FT4" s="424"/>
      <c r="FU4" s="424"/>
      <c r="FV4" s="424"/>
      <c r="FW4" s="424"/>
      <c r="FX4" s="424"/>
      <c r="FY4" s="424"/>
      <c r="FZ4" s="424"/>
      <c r="GA4" s="424"/>
      <c r="GB4" s="424"/>
      <c r="GC4" s="424"/>
      <c r="GD4" s="424"/>
      <c r="GE4" s="424"/>
      <c r="GF4" s="424"/>
      <c r="GG4" s="424"/>
      <c r="GH4" s="424"/>
      <c r="GI4" s="424"/>
      <c r="GJ4" s="424"/>
      <c r="GK4" s="424"/>
      <c r="GL4" s="424"/>
      <c r="GM4" s="424"/>
      <c r="GN4" s="424"/>
      <c r="GO4" s="424"/>
      <c r="GP4" s="424"/>
      <c r="GQ4" s="424"/>
      <c r="GR4" s="424"/>
      <c r="GS4" s="424"/>
      <c r="GT4" s="424"/>
      <c r="GU4" s="424"/>
      <c r="GV4" s="424"/>
      <c r="GW4" s="424"/>
      <c r="GX4" s="424"/>
      <c r="GY4" s="424"/>
      <c r="GZ4" s="424"/>
      <c r="HA4" s="424"/>
      <c r="HB4" s="424"/>
      <c r="HC4" s="424"/>
      <c r="HD4" s="424"/>
      <c r="HE4" s="424"/>
      <c r="HF4" s="424"/>
      <c r="HG4" s="424"/>
      <c r="HH4" s="424"/>
      <c r="HI4" s="424"/>
      <c r="HJ4" s="424"/>
      <c r="HK4" s="424"/>
      <c r="HL4" s="424"/>
      <c r="HM4" s="424"/>
      <c r="HN4" s="424"/>
      <c r="HO4" s="424"/>
      <c r="HP4" s="424"/>
      <c r="HQ4" s="424"/>
      <c r="HR4" s="424"/>
      <c r="HS4" s="424"/>
      <c r="HT4" s="424"/>
      <c r="HU4" s="424"/>
      <c r="HV4" s="424"/>
      <c r="HW4" s="424"/>
      <c r="HX4" s="424"/>
      <c r="HY4" s="424"/>
      <c r="HZ4" s="424"/>
      <c r="IA4" s="424"/>
      <c r="IB4" s="424"/>
      <c r="IC4" s="424"/>
      <c r="ID4" s="424"/>
      <c r="IE4" s="424"/>
      <c r="IF4" s="424"/>
      <c r="IG4" s="424"/>
      <c r="IH4" s="424"/>
      <c r="II4" s="424"/>
      <c r="IJ4" s="424"/>
      <c r="IK4" s="424"/>
      <c r="IL4" s="424"/>
      <c r="IM4" s="424"/>
      <c r="IN4" s="424"/>
      <c r="IO4" s="424"/>
      <c r="IP4" s="424"/>
      <c r="IQ4" s="424"/>
      <c r="IR4" s="424"/>
      <c r="IS4" s="424"/>
    </row>
    <row r="5" s="412" customFormat="1" ht="24" customHeight="1" spans="1:253">
      <c r="A5" s="425" t="s">
        <v>1129</v>
      </c>
      <c r="B5" s="426">
        <f>SUM(B6:B9)</f>
        <v>110713</v>
      </c>
      <c r="C5" s="401">
        <v>110713</v>
      </c>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418"/>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c r="BW5" s="418"/>
      <c r="BX5" s="418"/>
      <c r="BY5" s="418"/>
      <c r="BZ5" s="418"/>
      <c r="CA5" s="418"/>
      <c r="CB5" s="418"/>
      <c r="CC5" s="418"/>
      <c r="CD5" s="418"/>
      <c r="CE5" s="418"/>
      <c r="CF5" s="418"/>
      <c r="CG5" s="418"/>
      <c r="CH5" s="418"/>
      <c r="CI5" s="418"/>
      <c r="CJ5" s="418"/>
      <c r="CK5" s="418"/>
      <c r="CL5" s="418"/>
      <c r="CM5" s="418"/>
      <c r="CN5" s="418"/>
      <c r="CO5" s="418"/>
      <c r="CP5" s="418"/>
      <c r="CQ5" s="418"/>
      <c r="CR5" s="418"/>
      <c r="CS5" s="418"/>
      <c r="CT5" s="418"/>
      <c r="CU5" s="418"/>
      <c r="CV5" s="418"/>
      <c r="CW5" s="418"/>
      <c r="CX5" s="418"/>
      <c r="CY5" s="418"/>
      <c r="CZ5" s="418"/>
      <c r="DA5" s="418"/>
      <c r="DB5" s="418"/>
      <c r="DC5" s="418"/>
      <c r="DD5" s="418"/>
      <c r="DE5" s="418"/>
      <c r="DF5" s="418"/>
      <c r="DG5" s="418"/>
      <c r="DH5" s="418"/>
      <c r="DI5" s="418"/>
      <c r="DJ5" s="418"/>
      <c r="DK5" s="418"/>
      <c r="DL5" s="418"/>
      <c r="DM5" s="418"/>
      <c r="DN5" s="418"/>
      <c r="DO5" s="418"/>
      <c r="DP5" s="418"/>
      <c r="DQ5" s="418"/>
      <c r="DR5" s="418"/>
      <c r="DS5" s="418"/>
      <c r="DT5" s="418"/>
      <c r="DU5" s="418"/>
      <c r="DV5" s="418"/>
      <c r="DW5" s="418"/>
      <c r="DX5" s="418"/>
      <c r="DY5" s="418"/>
      <c r="DZ5" s="418"/>
      <c r="EA5" s="418"/>
      <c r="EB5" s="418"/>
      <c r="EC5" s="418"/>
      <c r="ED5" s="418"/>
      <c r="EE5" s="418"/>
      <c r="EF5" s="418"/>
      <c r="EG5" s="418"/>
      <c r="EH5" s="418"/>
      <c r="EI5" s="418"/>
      <c r="EJ5" s="418"/>
      <c r="EK5" s="418"/>
      <c r="EL5" s="418"/>
      <c r="EM5" s="418"/>
      <c r="EN5" s="418"/>
      <c r="EO5" s="418"/>
      <c r="EP5" s="418"/>
      <c r="EQ5" s="418"/>
      <c r="ER5" s="418"/>
      <c r="ES5" s="418"/>
      <c r="ET5" s="418"/>
      <c r="EU5" s="418"/>
      <c r="EV5" s="418"/>
      <c r="EW5" s="418"/>
      <c r="EX5" s="418"/>
      <c r="EY5" s="418"/>
      <c r="EZ5" s="418"/>
      <c r="FA5" s="418"/>
      <c r="FB5" s="418"/>
      <c r="FC5" s="418"/>
      <c r="FD5" s="418"/>
      <c r="FE5" s="418"/>
      <c r="FF5" s="418"/>
      <c r="FG5" s="418"/>
      <c r="FH5" s="418"/>
      <c r="FI5" s="418"/>
      <c r="FJ5" s="418"/>
      <c r="FK5" s="418"/>
      <c r="FL5" s="418"/>
      <c r="FM5" s="418"/>
      <c r="FN5" s="418"/>
      <c r="FO5" s="418"/>
      <c r="FP5" s="418"/>
      <c r="FQ5" s="418"/>
      <c r="FR5" s="418"/>
      <c r="FS5" s="418"/>
      <c r="FT5" s="418"/>
      <c r="FU5" s="418"/>
      <c r="FV5" s="418"/>
      <c r="FW5" s="418"/>
      <c r="FX5" s="418"/>
      <c r="FY5" s="418"/>
      <c r="FZ5" s="418"/>
      <c r="GA5" s="418"/>
      <c r="GB5" s="418"/>
      <c r="GC5" s="418"/>
      <c r="GD5" s="418"/>
      <c r="GE5" s="418"/>
      <c r="GF5" s="418"/>
      <c r="GG5" s="418"/>
      <c r="GH5" s="418"/>
      <c r="GI5" s="418"/>
      <c r="GJ5" s="418"/>
      <c r="GK5" s="418"/>
      <c r="GL5" s="418"/>
      <c r="GM5" s="418"/>
      <c r="GN5" s="418"/>
      <c r="GO5" s="418"/>
      <c r="GP5" s="418"/>
      <c r="GQ5" s="418"/>
      <c r="GR5" s="418"/>
      <c r="GS5" s="418"/>
      <c r="GT5" s="418"/>
      <c r="GU5" s="418"/>
      <c r="GV5" s="418"/>
      <c r="GW5" s="418"/>
      <c r="GX5" s="418"/>
      <c r="GY5" s="418"/>
      <c r="GZ5" s="418"/>
      <c r="HA5" s="418"/>
      <c r="HB5" s="418"/>
      <c r="HC5" s="418"/>
      <c r="HD5" s="418"/>
      <c r="HE5" s="418"/>
      <c r="HF5" s="418"/>
      <c r="HG5" s="418"/>
      <c r="HH5" s="418"/>
      <c r="HI5" s="418"/>
      <c r="HJ5" s="418"/>
      <c r="HK5" s="418"/>
      <c r="HL5" s="418"/>
      <c r="HM5" s="418"/>
      <c r="HN5" s="418"/>
      <c r="HO5" s="418"/>
      <c r="HP5" s="418"/>
      <c r="HQ5" s="418"/>
      <c r="HR5" s="418"/>
      <c r="HS5" s="418"/>
      <c r="HT5" s="418"/>
      <c r="HU5" s="418"/>
      <c r="HV5" s="418"/>
      <c r="HW5" s="418"/>
      <c r="HX5" s="418"/>
      <c r="HY5" s="418"/>
      <c r="HZ5" s="418"/>
      <c r="IA5" s="418"/>
      <c r="IB5" s="418"/>
      <c r="IC5" s="418"/>
      <c r="ID5" s="418"/>
      <c r="IE5" s="418"/>
      <c r="IF5" s="418"/>
      <c r="IG5" s="418"/>
      <c r="IH5" s="418"/>
      <c r="II5" s="418"/>
      <c r="IJ5" s="418"/>
      <c r="IK5" s="418"/>
      <c r="IL5" s="418"/>
      <c r="IM5" s="418"/>
      <c r="IN5" s="418"/>
      <c r="IO5" s="418"/>
      <c r="IP5" s="418"/>
      <c r="IQ5" s="418"/>
      <c r="IR5" s="418"/>
      <c r="IS5" s="418"/>
    </row>
    <row r="6" s="413" customFormat="1" ht="24" customHeight="1" spans="1:253">
      <c r="A6" s="427" t="s">
        <v>1130</v>
      </c>
      <c r="B6" s="426">
        <v>56421</v>
      </c>
      <c r="C6" s="428">
        <v>56421</v>
      </c>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c r="BW6" s="418"/>
      <c r="BX6" s="418"/>
      <c r="BY6" s="418"/>
      <c r="BZ6" s="418"/>
      <c r="CA6" s="418"/>
      <c r="CB6" s="418"/>
      <c r="CC6" s="418"/>
      <c r="CD6" s="418"/>
      <c r="CE6" s="418"/>
      <c r="CF6" s="418"/>
      <c r="CG6" s="418"/>
      <c r="CH6" s="418"/>
      <c r="CI6" s="418"/>
      <c r="CJ6" s="418"/>
      <c r="CK6" s="418"/>
      <c r="CL6" s="418"/>
      <c r="CM6" s="418"/>
      <c r="CN6" s="418"/>
      <c r="CO6" s="418"/>
      <c r="CP6" s="418"/>
      <c r="CQ6" s="418"/>
      <c r="CR6" s="418"/>
      <c r="CS6" s="418"/>
      <c r="CT6" s="418"/>
      <c r="CU6" s="418"/>
      <c r="CV6" s="418"/>
      <c r="CW6" s="418"/>
      <c r="CX6" s="418"/>
      <c r="CY6" s="418"/>
      <c r="CZ6" s="418"/>
      <c r="DA6" s="418"/>
      <c r="DB6" s="418"/>
      <c r="DC6" s="418"/>
      <c r="DD6" s="418"/>
      <c r="DE6" s="418"/>
      <c r="DF6" s="418"/>
      <c r="DG6" s="418"/>
      <c r="DH6" s="418"/>
      <c r="DI6" s="418"/>
      <c r="DJ6" s="418"/>
      <c r="DK6" s="418"/>
      <c r="DL6" s="418"/>
      <c r="DM6" s="418"/>
      <c r="DN6" s="418"/>
      <c r="DO6" s="418"/>
      <c r="DP6" s="418"/>
      <c r="DQ6" s="418"/>
      <c r="DR6" s="418"/>
      <c r="DS6" s="418"/>
      <c r="DT6" s="418"/>
      <c r="DU6" s="418"/>
      <c r="DV6" s="418"/>
      <c r="DW6" s="418"/>
      <c r="DX6" s="418"/>
      <c r="DY6" s="418"/>
      <c r="DZ6" s="418"/>
      <c r="EA6" s="418"/>
      <c r="EB6" s="418"/>
      <c r="EC6" s="418"/>
      <c r="ED6" s="418"/>
      <c r="EE6" s="418"/>
      <c r="EF6" s="418"/>
      <c r="EG6" s="418"/>
      <c r="EH6" s="418"/>
      <c r="EI6" s="418"/>
      <c r="EJ6" s="418"/>
      <c r="EK6" s="418"/>
      <c r="EL6" s="418"/>
      <c r="EM6" s="418"/>
      <c r="EN6" s="418"/>
      <c r="EO6" s="418"/>
      <c r="EP6" s="418"/>
      <c r="EQ6" s="418"/>
      <c r="ER6" s="418"/>
      <c r="ES6" s="418"/>
      <c r="ET6" s="418"/>
      <c r="EU6" s="418"/>
      <c r="EV6" s="418"/>
      <c r="EW6" s="418"/>
      <c r="EX6" s="418"/>
      <c r="EY6" s="418"/>
      <c r="EZ6" s="418"/>
      <c r="FA6" s="418"/>
      <c r="FB6" s="418"/>
      <c r="FC6" s="418"/>
      <c r="FD6" s="418"/>
      <c r="FE6" s="418"/>
      <c r="FF6" s="418"/>
      <c r="FG6" s="418"/>
      <c r="FH6" s="418"/>
      <c r="FI6" s="418"/>
      <c r="FJ6" s="418"/>
      <c r="FK6" s="418"/>
      <c r="FL6" s="418"/>
      <c r="FM6" s="418"/>
      <c r="FN6" s="418"/>
      <c r="FO6" s="418"/>
      <c r="FP6" s="418"/>
      <c r="FQ6" s="418"/>
      <c r="FR6" s="418"/>
      <c r="FS6" s="418"/>
      <c r="FT6" s="418"/>
      <c r="FU6" s="418"/>
      <c r="FV6" s="418"/>
      <c r="FW6" s="418"/>
      <c r="FX6" s="418"/>
      <c r="FY6" s="418"/>
      <c r="FZ6" s="418"/>
      <c r="GA6" s="418"/>
      <c r="GB6" s="418"/>
      <c r="GC6" s="418"/>
      <c r="GD6" s="418"/>
      <c r="GE6" s="418"/>
      <c r="GF6" s="418"/>
      <c r="GG6" s="418"/>
      <c r="GH6" s="418"/>
      <c r="GI6" s="418"/>
      <c r="GJ6" s="418"/>
      <c r="GK6" s="418"/>
      <c r="GL6" s="418"/>
      <c r="GM6" s="418"/>
      <c r="GN6" s="418"/>
      <c r="GO6" s="418"/>
      <c r="GP6" s="418"/>
      <c r="GQ6" s="418"/>
      <c r="GR6" s="418"/>
      <c r="GS6" s="418"/>
      <c r="GT6" s="418"/>
      <c r="GU6" s="418"/>
      <c r="GV6" s="418"/>
      <c r="GW6" s="418"/>
      <c r="GX6" s="418"/>
      <c r="GY6" s="418"/>
      <c r="GZ6" s="418"/>
      <c r="HA6" s="418"/>
      <c r="HB6" s="418"/>
      <c r="HC6" s="418"/>
      <c r="HD6" s="418"/>
      <c r="HE6" s="418"/>
      <c r="HF6" s="418"/>
      <c r="HG6" s="418"/>
      <c r="HH6" s="418"/>
      <c r="HI6" s="418"/>
      <c r="HJ6" s="418"/>
      <c r="HK6" s="418"/>
      <c r="HL6" s="418"/>
      <c r="HM6" s="418"/>
      <c r="HN6" s="418"/>
      <c r="HO6" s="418"/>
      <c r="HP6" s="418"/>
      <c r="HQ6" s="418"/>
      <c r="HR6" s="418"/>
      <c r="HS6" s="418"/>
      <c r="HT6" s="418"/>
      <c r="HU6" s="418"/>
      <c r="HV6" s="418"/>
      <c r="HW6" s="418"/>
      <c r="HX6" s="418"/>
      <c r="HY6" s="418"/>
      <c r="HZ6" s="418"/>
      <c r="IA6" s="418"/>
      <c r="IB6" s="418"/>
      <c r="IC6" s="418"/>
      <c r="ID6" s="418"/>
      <c r="IE6" s="418"/>
      <c r="IF6" s="418"/>
      <c r="IG6" s="418"/>
      <c r="IH6" s="418"/>
      <c r="II6" s="418"/>
      <c r="IJ6" s="418"/>
      <c r="IK6" s="418"/>
      <c r="IL6" s="418"/>
      <c r="IM6" s="418"/>
      <c r="IN6" s="418"/>
      <c r="IO6" s="418"/>
      <c r="IP6" s="418"/>
      <c r="IQ6" s="418"/>
      <c r="IR6" s="418"/>
      <c r="IS6" s="418"/>
    </row>
    <row r="7" s="413" customFormat="1" ht="24" customHeight="1" spans="1:253">
      <c r="A7" s="427" t="s">
        <v>1131</v>
      </c>
      <c r="B7" s="426">
        <v>15456</v>
      </c>
      <c r="C7" s="428">
        <v>15456</v>
      </c>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8"/>
      <c r="AZ7" s="418"/>
      <c r="BA7" s="418"/>
      <c r="BB7" s="418"/>
      <c r="BC7" s="418"/>
      <c r="BD7" s="418"/>
      <c r="BE7" s="418"/>
      <c r="BF7" s="418"/>
      <c r="BG7" s="418"/>
      <c r="BH7" s="418"/>
      <c r="BI7" s="418"/>
      <c r="BJ7" s="418"/>
      <c r="BK7" s="418"/>
      <c r="BL7" s="418"/>
      <c r="BM7" s="418"/>
      <c r="BN7" s="418"/>
      <c r="BO7" s="418"/>
      <c r="BP7" s="418"/>
      <c r="BQ7" s="418"/>
      <c r="BR7" s="418"/>
      <c r="BS7" s="418"/>
      <c r="BT7" s="418"/>
      <c r="BU7" s="418"/>
      <c r="BV7" s="418"/>
      <c r="BW7" s="418"/>
      <c r="BX7" s="418"/>
      <c r="BY7" s="418"/>
      <c r="BZ7" s="418"/>
      <c r="CA7" s="418"/>
      <c r="CB7" s="418"/>
      <c r="CC7" s="418"/>
      <c r="CD7" s="418"/>
      <c r="CE7" s="418"/>
      <c r="CF7" s="418"/>
      <c r="CG7" s="418"/>
      <c r="CH7" s="418"/>
      <c r="CI7" s="418"/>
      <c r="CJ7" s="418"/>
      <c r="CK7" s="418"/>
      <c r="CL7" s="418"/>
      <c r="CM7" s="418"/>
      <c r="CN7" s="418"/>
      <c r="CO7" s="418"/>
      <c r="CP7" s="418"/>
      <c r="CQ7" s="418"/>
      <c r="CR7" s="418"/>
      <c r="CS7" s="418"/>
      <c r="CT7" s="418"/>
      <c r="CU7" s="418"/>
      <c r="CV7" s="418"/>
      <c r="CW7" s="418"/>
      <c r="CX7" s="418"/>
      <c r="CY7" s="418"/>
      <c r="CZ7" s="418"/>
      <c r="DA7" s="418"/>
      <c r="DB7" s="418"/>
      <c r="DC7" s="418"/>
      <c r="DD7" s="418"/>
      <c r="DE7" s="418"/>
      <c r="DF7" s="418"/>
      <c r="DG7" s="418"/>
      <c r="DH7" s="418"/>
      <c r="DI7" s="418"/>
      <c r="DJ7" s="418"/>
      <c r="DK7" s="418"/>
      <c r="DL7" s="418"/>
      <c r="DM7" s="418"/>
      <c r="DN7" s="418"/>
      <c r="DO7" s="418"/>
      <c r="DP7" s="418"/>
      <c r="DQ7" s="418"/>
      <c r="DR7" s="418"/>
      <c r="DS7" s="418"/>
      <c r="DT7" s="418"/>
      <c r="DU7" s="418"/>
      <c r="DV7" s="418"/>
      <c r="DW7" s="418"/>
      <c r="DX7" s="418"/>
      <c r="DY7" s="418"/>
      <c r="DZ7" s="418"/>
      <c r="EA7" s="418"/>
      <c r="EB7" s="418"/>
      <c r="EC7" s="418"/>
      <c r="ED7" s="418"/>
      <c r="EE7" s="418"/>
      <c r="EF7" s="418"/>
      <c r="EG7" s="418"/>
      <c r="EH7" s="418"/>
      <c r="EI7" s="418"/>
      <c r="EJ7" s="418"/>
      <c r="EK7" s="418"/>
      <c r="EL7" s="418"/>
      <c r="EM7" s="418"/>
      <c r="EN7" s="418"/>
      <c r="EO7" s="418"/>
      <c r="EP7" s="418"/>
      <c r="EQ7" s="418"/>
      <c r="ER7" s="418"/>
      <c r="ES7" s="418"/>
      <c r="ET7" s="418"/>
      <c r="EU7" s="418"/>
      <c r="EV7" s="418"/>
      <c r="EW7" s="418"/>
      <c r="EX7" s="418"/>
      <c r="EY7" s="418"/>
      <c r="EZ7" s="418"/>
      <c r="FA7" s="418"/>
      <c r="FB7" s="418"/>
      <c r="FC7" s="418"/>
      <c r="FD7" s="418"/>
      <c r="FE7" s="418"/>
      <c r="FF7" s="418"/>
      <c r="FG7" s="418"/>
      <c r="FH7" s="418"/>
      <c r="FI7" s="418"/>
      <c r="FJ7" s="418"/>
      <c r="FK7" s="418"/>
      <c r="FL7" s="418"/>
      <c r="FM7" s="418"/>
      <c r="FN7" s="418"/>
      <c r="FO7" s="418"/>
      <c r="FP7" s="418"/>
      <c r="FQ7" s="418"/>
      <c r="FR7" s="418"/>
      <c r="FS7" s="418"/>
      <c r="FT7" s="418"/>
      <c r="FU7" s="418"/>
      <c r="FV7" s="418"/>
      <c r="FW7" s="418"/>
      <c r="FX7" s="418"/>
      <c r="FY7" s="418"/>
      <c r="FZ7" s="418"/>
      <c r="GA7" s="418"/>
      <c r="GB7" s="418"/>
      <c r="GC7" s="418"/>
      <c r="GD7" s="418"/>
      <c r="GE7" s="418"/>
      <c r="GF7" s="418"/>
      <c r="GG7" s="418"/>
      <c r="GH7" s="418"/>
      <c r="GI7" s="418"/>
      <c r="GJ7" s="418"/>
      <c r="GK7" s="418"/>
      <c r="GL7" s="418"/>
      <c r="GM7" s="418"/>
      <c r="GN7" s="418"/>
      <c r="GO7" s="418"/>
      <c r="GP7" s="418"/>
      <c r="GQ7" s="418"/>
      <c r="GR7" s="418"/>
      <c r="GS7" s="418"/>
      <c r="GT7" s="418"/>
      <c r="GU7" s="418"/>
      <c r="GV7" s="418"/>
      <c r="GW7" s="418"/>
      <c r="GX7" s="418"/>
      <c r="GY7" s="418"/>
      <c r="GZ7" s="418"/>
      <c r="HA7" s="418"/>
      <c r="HB7" s="418"/>
      <c r="HC7" s="418"/>
      <c r="HD7" s="418"/>
      <c r="HE7" s="418"/>
      <c r="HF7" s="418"/>
      <c r="HG7" s="418"/>
      <c r="HH7" s="418"/>
      <c r="HI7" s="418"/>
      <c r="HJ7" s="418"/>
      <c r="HK7" s="418"/>
      <c r="HL7" s="418"/>
      <c r="HM7" s="418"/>
      <c r="HN7" s="418"/>
      <c r="HO7" s="418"/>
      <c r="HP7" s="418"/>
      <c r="HQ7" s="418"/>
      <c r="HR7" s="418"/>
      <c r="HS7" s="418"/>
      <c r="HT7" s="418"/>
      <c r="HU7" s="418"/>
      <c r="HV7" s="418"/>
      <c r="HW7" s="418"/>
      <c r="HX7" s="418"/>
      <c r="HY7" s="418"/>
      <c r="HZ7" s="418"/>
      <c r="IA7" s="418"/>
      <c r="IB7" s="418"/>
      <c r="IC7" s="418"/>
      <c r="ID7" s="418"/>
      <c r="IE7" s="418"/>
      <c r="IF7" s="418"/>
      <c r="IG7" s="418"/>
      <c r="IH7" s="418"/>
      <c r="II7" s="418"/>
      <c r="IJ7" s="418"/>
      <c r="IK7" s="418"/>
      <c r="IL7" s="418"/>
      <c r="IM7" s="418"/>
      <c r="IN7" s="418"/>
      <c r="IO7" s="418"/>
      <c r="IP7" s="418"/>
      <c r="IQ7" s="418"/>
      <c r="IR7" s="418"/>
      <c r="IS7" s="418"/>
    </row>
    <row r="8" s="413" customFormat="1" ht="24" customHeight="1" spans="1:253">
      <c r="A8" s="427" t="s">
        <v>1132</v>
      </c>
      <c r="B8" s="426">
        <v>7894</v>
      </c>
      <c r="C8" s="428">
        <v>7894</v>
      </c>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c r="AS8" s="418"/>
      <c r="AT8" s="418"/>
      <c r="AU8" s="418"/>
      <c r="AV8" s="418"/>
      <c r="AW8" s="418"/>
      <c r="AX8" s="418"/>
      <c r="AY8" s="418"/>
      <c r="AZ8" s="418"/>
      <c r="BA8" s="418"/>
      <c r="BB8" s="418"/>
      <c r="BC8" s="418"/>
      <c r="BD8" s="418"/>
      <c r="BE8" s="418"/>
      <c r="BF8" s="418"/>
      <c r="BG8" s="418"/>
      <c r="BH8" s="418"/>
      <c r="BI8" s="418"/>
      <c r="BJ8" s="418"/>
      <c r="BK8" s="418"/>
      <c r="BL8" s="418"/>
      <c r="BM8" s="418"/>
      <c r="BN8" s="418"/>
      <c r="BO8" s="418"/>
      <c r="BP8" s="418"/>
      <c r="BQ8" s="418"/>
      <c r="BR8" s="418"/>
      <c r="BS8" s="418"/>
      <c r="BT8" s="418"/>
      <c r="BU8" s="418"/>
      <c r="BV8" s="418"/>
      <c r="BW8" s="418"/>
      <c r="BX8" s="418"/>
      <c r="BY8" s="418"/>
      <c r="BZ8" s="418"/>
      <c r="CA8" s="418"/>
      <c r="CB8" s="418"/>
      <c r="CC8" s="418"/>
      <c r="CD8" s="418"/>
      <c r="CE8" s="418"/>
      <c r="CF8" s="418"/>
      <c r="CG8" s="418"/>
      <c r="CH8" s="418"/>
      <c r="CI8" s="418"/>
      <c r="CJ8" s="418"/>
      <c r="CK8" s="418"/>
      <c r="CL8" s="418"/>
      <c r="CM8" s="418"/>
      <c r="CN8" s="418"/>
      <c r="CO8" s="418"/>
      <c r="CP8" s="418"/>
      <c r="CQ8" s="418"/>
      <c r="CR8" s="418"/>
      <c r="CS8" s="418"/>
      <c r="CT8" s="418"/>
      <c r="CU8" s="418"/>
      <c r="CV8" s="418"/>
      <c r="CW8" s="418"/>
      <c r="CX8" s="418"/>
      <c r="CY8" s="418"/>
      <c r="CZ8" s="418"/>
      <c r="DA8" s="418"/>
      <c r="DB8" s="418"/>
      <c r="DC8" s="418"/>
      <c r="DD8" s="418"/>
      <c r="DE8" s="418"/>
      <c r="DF8" s="418"/>
      <c r="DG8" s="418"/>
      <c r="DH8" s="418"/>
      <c r="DI8" s="418"/>
      <c r="DJ8" s="418"/>
      <c r="DK8" s="418"/>
      <c r="DL8" s="418"/>
      <c r="DM8" s="418"/>
      <c r="DN8" s="418"/>
      <c r="DO8" s="418"/>
      <c r="DP8" s="418"/>
      <c r="DQ8" s="418"/>
      <c r="DR8" s="418"/>
      <c r="DS8" s="418"/>
      <c r="DT8" s="418"/>
      <c r="DU8" s="418"/>
      <c r="DV8" s="418"/>
      <c r="DW8" s="418"/>
      <c r="DX8" s="418"/>
      <c r="DY8" s="418"/>
      <c r="DZ8" s="418"/>
      <c r="EA8" s="418"/>
      <c r="EB8" s="418"/>
      <c r="EC8" s="418"/>
      <c r="ED8" s="418"/>
      <c r="EE8" s="418"/>
      <c r="EF8" s="418"/>
      <c r="EG8" s="418"/>
      <c r="EH8" s="418"/>
      <c r="EI8" s="418"/>
      <c r="EJ8" s="418"/>
      <c r="EK8" s="418"/>
      <c r="EL8" s="418"/>
      <c r="EM8" s="418"/>
      <c r="EN8" s="418"/>
      <c r="EO8" s="418"/>
      <c r="EP8" s="418"/>
      <c r="EQ8" s="418"/>
      <c r="ER8" s="418"/>
      <c r="ES8" s="418"/>
      <c r="ET8" s="418"/>
      <c r="EU8" s="418"/>
      <c r="EV8" s="418"/>
      <c r="EW8" s="418"/>
      <c r="EX8" s="418"/>
      <c r="EY8" s="418"/>
      <c r="EZ8" s="418"/>
      <c r="FA8" s="418"/>
      <c r="FB8" s="418"/>
      <c r="FC8" s="418"/>
      <c r="FD8" s="418"/>
      <c r="FE8" s="418"/>
      <c r="FF8" s="418"/>
      <c r="FG8" s="418"/>
      <c r="FH8" s="418"/>
      <c r="FI8" s="418"/>
      <c r="FJ8" s="418"/>
      <c r="FK8" s="418"/>
      <c r="FL8" s="418"/>
      <c r="FM8" s="418"/>
      <c r="FN8" s="418"/>
      <c r="FO8" s="418"/>
      <c r="FP8" s="418"/>
      <c r="FQ8" s="418"/>
      <c r="FR8" s="418"/>
      <c r="FS8" s="418"/>
      <c r="FT8" s="418"/>
      <c r="FU8" s="418"/>
      <c r="FV8" s="418"/>
      <c r="FW8" s="418"/>
      <c r="FX8" s="418"/>
      <c r="FY8" s="418"/>
      <c r="FZ8" s="418"/>
      <c r="GA8" s="418"/>
      <c r="GB8" s="418"/>
      <c r="GC8" s="418"/>
      <c r="GD8" s="418"/>
      <c r="GE8" s="418"/>
      <c r="GF8" s="418"/>
      <c r="GG8" s="418"/>
      <c r="GH8" s="418"/>
      <c r="GI8" s="418"/>
      <c r="GJ8" s="418"/>
      <c r="GK8" s="418"/>
      <c r="GL8" s="418"/>
      <c r="GM8" s="418"/>
      <c r="GN8" s="418"/>
      <c r="GO8" s="418"/>
      <c r="GP8" s="418"/>
      <c r="GQ8" s="418"/>
      <c r="GR8" s="418"/>
      <c r="GS8" s="418"/>
      <c r="GT8" s="418"/>
      <c r="GU8" s="418"/>
      <c r="GV8" s="418"/>
      <c r="GW8" s="418"/>
      <c r="GX8" s="418"/>
      <c r="GY8" s="418"/>
      <c r="GZ8" s="418"/>
      <c r="HA8" s="418"/>
      <c r="HB8" s="418"/>
      <c r="HC8" s="418"/>
      <c r="HD8" s="418"/>
      <c r="HE8" s="418"/>
      <c r="HF8" s="418"/>
      <c r="HG8" s="418"/>
      <c r="HH8" s="418"/>
      <c r="HI8" s="418"/>
      <c r="HJ8" s="418"/>
      <c r="HK8" s="418"/>
      <c r="HL8" s="418"/>
      <c r="HM8" s="418"/>
      <c r="HN8" s="418"/>
      <c r="HO8" s="418"/>
      <c r="HP8" s="418"/>
      <c r="HQ8" s="418"/>
      <c r="HR8" s="418"/>
      <c r="HS8" s="418"/>
      <c r="HT8" s="418"/>
      <c r="HU8" s="418"/>
      <c r="HV8" s="418"/>
      <c r="HW8" s="418"/>
      <c r="HX8" s="418"/>
      <c r="HY8" s="418"/>
      <c r="HZ8" s="418"/>
      <c r="IA8" s="418"/>
      <c r="IB8" s="418"/>
      <c r="IC8" s="418"/>
      <c r="ID8" s="418"/>
      <c r="IE8" s="418"/>
      <c r="IF8" s="418"/>
      <c r="IG8" s="418"/>
      <c r="IH8" s="418"/>
      <c r="II8" s="418"/>
      <c r="IJ8" s="418"/>
      <c r="IK8" s="418"/>
      <c r="IL8" s="418"/>
      <c r="IM8" s="418"/>
      <c r="IN8" s="418"/>
      <c r="IO8" s="418"/>
      <c r="IP8" s="418"/>
      <c r="IQ8" s="418"/>
      <c r="IR8" s="418"/>
      <c r="IS8" s="418"/>
    </row>
    <row r="9" s="413" customFormat="1" ht="24" customHeight="1" spans="1:253">
      <c r="A9" s="427" t="s">
        <v>1133</v>
      </c>
      <c r="B9" s="426">
        <v>30942</v>
      </c>
      <c r="C9" s="428">
        <v>30942</v>
      </c>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8"/>
      <c r="AZ9" s="418"/>
      <c r="BA9" s="418"/>
      <c r="BB9" s="418"/>
      <c r="BC9" s="418"/>
      <c r="BD9" s="418"/>
      <c r="BE9" s="418"/>
      <c r="BF9" s="418"/>
      <c r="BG9" s="418"/>
      <c r="BH9" s="418"/>
      <c r="BI9" s="418"/>
      <c r="BJ9" s="418"/>
      <c r="BK9" s="418"/>
      <c r="BL9" s="418"/>
      <c r="BM9" s="418"/>
      <c r="BN9" s="418"/>
      <c r="BO9" s="418"/>
      <c r="BP9" s="418"/>
      <c r="BQ9" s="418"/>
      <c r="BR9" s="418"/>
      <c r="BS9" s="418"/>
      <c r="BT9" s="418"/>
      <c r="BU9" s="418"/>
      <c r="BV9" s="418"/>
      <c r="BW9" s="418"/>
      <c r="BX9" s="418"/>
      <c r="BY9" s="418"/>
      <c r="BZ9" s="418"/>
      <c r="CA9" s="418"/>
      <c r="CB9" s="418"/>
      <c r="CC9" s="418"/>
      <c r="CD9" s="418"/>
      <c r="CE9" s="418"/>
      <c r="CF9" s="418"/>
      <c r="CG9" s="418"/>
      <c r="CH9" s="418"/>
      <c r="CI9" s="418"/>
      <c r="CJ9" s="418"/>
      <c r="CK9" s="418"/>
      <c r="CL9" s="418"/>
      <c r="CM9" s="418"/>
      <c r="CN9" s="418"/>
      <c r="CO9" s="418"/>
      <c r="CP9" s="418"/>
      <c r="CQ9" s="418"/>
      <c r="CR9" s="418"/>
      <c r="CS9" s="418"/>
      <c r="CT9" s="418"/>
      <c r="CU9" s="418"/>
      <c r="CV9" s="418"/>
      <c r="CW9" s="418"/>
      <c r="CX9" s="418"/>
      <c r="CY9" s="418"/>
      <c r="CZ9" s="418"/>
      <c r="DA9" s="418"/>
      <c r="DB9" s="418"/>
      <c r="DC9" s="418"/>
      <c r="DD9" s="418"/>
      <c r="DE9" s="418"/>
      <c r="DF9" s="418"/>
      <c r="DG9" s="418"/>
      <c r="DH9" s="418"/>
      <c r="DI9" s="418"/>
      <c r="DJ9" s="418"/>
      <c r="DK9" s="418"/>
      <c r="DL9" s="418"/>
      <c r="DM9" s="418"/>
      <c r="DN9" s="418"/>
      <c r="DO9" s="418"/>
      <c r="DP9" s="418"/>
      <c r="DQ9" s="418"/>
      <c r="DR9" s="418"/>
      <c r="DS9" s="418"/>
      <c r="DT9" s="418"/>
      <c r="DU9" s="418"/>
      <c r="DV9" s="418"/>
      <c r="DW9" s="418"/>
      <c r="DX9" s="418"/>
      <c r="DY9" s="418"/>
      <c r="DZ9" s="418"/>
      <c r="EA9" s="418"/>
      <c r="EB9" s="418"/>
      <c r="EC9" s="418"/>
      <c r="ED9" s="418"/>
      <c r="EE9" s="418"/>
      <c r="EF9" s="418"/>
      <c r="EG9" s="418"/>
      <c r="EH9" s="418"/>
      <c r="EI9" s="418"/>
      <c r="EJ9" s="418"/>
      <c r="EK9" s="418"/>
      <c r="EL9" s="418"/>
      <c r="EM9" s="418"/>
      <c r="EN9" s="418"/>
      <c r="EO9" s="418"/>
      <c r="EP9" s="418"/>
      <c r="EQ9" s="418"/>
      <c r="ER9" s="418"/>
      <c r="ES9" s="418"/>
      <c r="ET9" s="418"/>
      <c r="EU9" s="418"/>
      <c r="EV9" s="418"/>
      <c r="EW9" s="418"/>
      <c r="EX9" s="418"/>
      <c r="EY9" s="418"/>
      <c r="EZ9" s="418"/>
      <c r="FA9" s="418"/>
      <c r="FB9" s="418"/>
      <c r="FC9" s="418"/>
      <c r="FD9" s="418"/>
      <c r="FE9" s="418"/>
      <c r="FF9" s="418"/>
      <c r="FG9" s="418"/>
      <c r="FH9" s="418"/>
      <c r="FI9" s="418"/>
      <c r="FJ9" s="418"/>
      <c r="FK9" s="418"/>
      <c r="FL9" s="418"/>
      <c r="FM9" s="418"/>
      <c r="FN9" s="418"/>
      <c r="FO9" s="418"/>
      <c r="FP9" s="418"/>
      <c r="FQ9" s="418"/>
      <c r="FR9" s="418"/>
      <c r="FS9" s="418"/>
      <c r="FT9" s="418"/>
      <c r="FU9" s="418"/>
      <c r="FV9" s="418"/>
      <c r="FW9" s="418"/>
      <c r="FX9" s="418"/>
      <c r="FY9" s="418"/>
      <c r="FZ9" s="418"/>
      <c r="GA9" s="418"/>
      <c r="GB9" s="418"/>
      <c r="GC9" s="418"/>
      <c r="GD9" s="418"/>
      <c r="GE9" s="418"/>
      <c r="GF9" s="418"/>
      <c r="GG9" s="418"/>
      <c r="GH9" s="418"/>
      <c r="GI9" s="418"/>
      <c r="GJ9" s="418"/>
      <c r="GK9" s="418"/>
      <c r="GL9" s="418"/>
      <c r="GM9" s="418"/>
      <c r="GN9" s="418"/>
      <c r="GO9" s="418"/>
      <c r="GP9" s="418"/>
      <c r="GQ9" s="418"/>
      <c r="GR9" s="418"/>
      <c r="GS9" s="418"/>
      <c r="GT9" s="418"/>
      <c r="GU9" s="418"/>
      <c r="GV9" s="418"/>
      <c r="GW9" s="418"/>
      <c r="GX9" s="418"/>
      <c r="GY9" s="418"/>
      <c r="GZ9" s="418"/>
      <c r="HA9" s="418"/>
      <c r="HB9" s="418"/>
      <c r="HC9" s="418"/>
      <c r="HD9" s="418"/>
      <c r="HE9" s="418"/>
      <c r="HF9" s="418"/>
      <c r="HG9" s="418"/>
      <c r="HH9" s="418"/>
      <c r="HI9" s="418"/>
      <c r="HJ9" s="418"/>
      <c r="HK9" s="418"/>
      <c r="HL9" s="418"/>
      <c r="HM9" s="418"/>
      <c r="HN9" s="418"/>
      <c r="HO9" s="418"/>
      <c r="HP9" s="418"/>
      <c r="HQ9" s="418"/>
      <c r="HR9" s="418"/>
      <c r="HS9" s="418"/>
      <c r="HT9" s="418"/>
      <c r="HU9" s="418"/>
      <c r="HV9" s="418"/>
      <c r="HW9" s="418"/>
      <c r="HX9" s="418"/>
      <c r="HY9" s="418"/>
      <c r="HZ9" s="418"/>
      <c r="IA9" s="418"/>
      <c r="IB9" s="418"/>
      <c r="IC9" s="418"/>
      <c r="ID9" s="418"/>
      <c r="IE9" s="418"/>
      <c r="IF9" s="418"/>
      <c r="IG9" s="418"/>
      <c r="IH9" s="418"/>
      <c r="II9" s="418"/>
      <c r="IJ9" s="418"/>
      <c r="IK9" s="418"/>
      <c r="IL9" s="418"/>
      <c r="IM9" s="418"/>
      <c r="IN9" s="418"/>
      <c r="IO9" s="418"/>
      <c r="IP9" s="418"/>
      <c r="IQ9" s="418"/>
      <c r="IR9" s="418"/>
      <c r="IS9" s="418"/>
    </row>
    <row r="10" s="413" customFormat="1" ht="24" customHeight="1" spans="1:253">
      <c r="A10" s="425" t="s">
        <v>1134</v>
      </c>
      <c r="B10" s="426">
        <f>SUM(B11:B20)</f>
        <v>19208</v>
      </c>
      <c r="C10" s="428">
        <v>19208</v>
      </c>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8"/>
      <c r="AZ10" s="418"/>
      <c r="BA10" s="418"/>
      <c r="BB10" s="418"/>
      <c r="BC10" s="418"/>
      <c r="BD10" s="418"/>
      <c r="BE10" s="418"/>
      <c r="BF10" s="418"/>
      <c r="BG10" s="418"/>
      <c r="BH10" s="418"/>
      <c r="BI10" s="418"/>
      <c r="BJ10" s="418"/>
      <c r="BK10" s="418"/>
      <c r="BL10" s="418"/>
      <c r="BM10" s="418"/>
      <c r="BN10" s="418"/>
      <c r="BO10" s="418"/>
      <c r="BP10" s="418"/>
      <c r="BQ10" s="418"/>
      <c r="BR10" s="418"/>
      <c r="BS10" s="418"/>
      <c r="BT10" s="418"/>
      <c r="BU10" s="418"/>
      <c r="BV10" s="418"/>
      <c r="BW10" s="418"/>
      <c r="BX10" s="418"/>
      <c r="BY10" s="418"/>
      <c r="BZ10" s="418"/>
      <c r="CA10" s="418"/>
      <c r="CB10" s="418"/>
      <c r="CC10" s="418"/>
      <c r="CD10" s="418"/>
      <c r="CE10" s="418"/>
      <c r="CF10" s="418"/>
      <c r="CG10" s="418"/>
      <c r="CH10" s="418"/>
      <c r="CI10" s="418"/>
      <c r="CJ10" s="418"/>
      <c r="CK10" s="418"/>
      <c r="CL10" s="418"/>
      <c r="CM10" s="418"/>
      <c r="CN10" s="418"/>
      <c r="CO10" s="418"/>
      <c r="CP10" s="418"/>
      <c r="CQ10" s="418"/>
      <c r="CR10" s="418"/>
      <c r="CS10" s="418"/>
      <c r="CT10" s="418"/>
      <c r="CU10" s="418"/>
      <c r="CV10" s="418"/>
      <c r="CW10" s="418"/>
      <c r="CX10" s="418"/>
      <c r="CY10" s="418"/>
      <c r="CZ10" s="418"/>
      <c r="DA10" s="418"/>
      <c r="DB10" s="418"/>
      <c r="DC10" s="418"/>
      <c r="DD10" s="418"/>
      <c r="DE10" s="418"/>
      <c r="DF10" s="418"/>
      <c r="DG10" s="418"/>
      <c r="DH10" s="418"/>
      <c r="DI10" s="418"/>
      <c r="DJ10" s="418"/>
      <c r="DK10" s="418"/>
      <c r="DL10" s="418"/>
      <c r="DM10" s="418"/>
      <c r="DN10" s="418"/>
      <c r="DO10" s="418"/>
      <c r="DP10" s="418"/>
      <c r="DQ10" s="418"/>
      <c r="DR10" s="418"/>
      <c r="DS10" s="418"/>
      <c r="DT10" s="418"/>
      <c r="DU10" s="418"/>
      <c r="DV10" s="418"/>
      <c r="DW10" s="418"/>
      <c r="DX10" s="418"/>
      <c r="DY10" s="418"/>
      <c r="DZ10" s="418"/>
      <c r="EA10" s="418"/>
      <c r="EB10" s="418"/>
      <c r="EC10" s="418"/>
      <c r="ED10" s="418"/>
      <c r="EE10" s="418"/>
      <c r="EF10" s="418"/>
      <c r="EG10" s="418"/>
      <c r="EH10" s="418"/>
      <c r="EI10" s="418"/>
      <c r="EJ10" s="418"/>
      <c r="EK10" s="418"/>
      <c r="EL10" s="418"/>
      <c r="EM10" s="418"/>
      <c r="EN10" s="418"/>
      <c r="EO10" s="418"/>
      <c r="EP10" s="418"/>
      <c r="EQ10" s="418"/>
      <c r="ER10" s="418"/>
      <c r="ES10" s="418"/>
      <c r="ET10" s="418"/>
      <c r="EU10" s="418"/>
      <c r="EV10" s="418"/>
      <c r="EW10" s="418"/>
      <c r="EX10" s="418"/>
      <c r="EY10" s="418"/>
      <c r="EZ10" s="418"/>
      <c r="FA10" s="418"/>
      <c r="FB10" s="418"/>
      <c r="FC10" s="418"/>
      <c r="FD10" s="418"/>
      <c r="FE10" s="418"/>
      <c r="FF10" s="418"/>
      <c r="FG10" s="418"/>
      <c r="FH10" s="418"/>
      <c r="FI10" s="418"/>
      <c r="FJ10" s="418"/>
      <c r="FK10" s="418"/>
      <c r="FL10" s="418"/>
      <c r="FM10" s="418"/>
      <c r="FN10" s="418"/>
      <c r="FO10" s="418"/>
      <c r="FP10" s="418"/>
      <c r="FQ10" s="418"/>
      <c r="FR10" s="418"/>
      <c r="FS10" s="418"/>
      <c r="FT10" s="418"/>
      <c r="FU10" s="418"/>
      <c r="FV10" s="418"/>
      <c r="FW10" s="418"/>
      <c r="FX10" s="418"/>
      <c r="FY10" s="418"/>
      <c r="FZ10" s="418"/>
      <c r="GA10" s="418"/>
      <c r="GB10" s="418"/>
      <c r="GC10" s="418"/>
      <c r="GD10" s="418"/>
      <c r="GE10" s="418"/>
      <c r="GF10" s="418"/>
      <c r="GG10" s="418"/>
      <c r="GH10" s="418"/>
      <c r="GI10" s="418"/>
      <c r="GJ10" s="418"/>
      <c r="GK10" s="418"/>
      <c r="GL10" s="418"/>
      <c r="GM10" s="418"/>
      <c r="GN10" s="418"/>
      <c r="GO10" s="418"/>
      <c r="GP10" s="418"/>
      <c r="GQ10" s="418"/>
      <c r="GR10" s="418"/>
      <c r="GS10" s="418"/>
      <c r="GT10" s="418"/>
      <c r="GU10" s="418"/>
      <c r="GV10" s="418"/>
      <c r="GW10" s="418"/>
      <c r="GX10" s="418"/>
      <c r="GY10" s="418"/>
      <c r="GZ10" s="418"/>
      <c r="HA10" s="418"/>
      <c r="HB10" s="418"/>
      <c r="HC10" s="418"/>
      <c r="HD10" s="418"/>
      <c r="HE10" s="418"/>
      <c r="HF10" s="418"/>
      <c r="HG10" s="418"/>
      <c r="HH10" s="418"/>
      <c r="HI10" s="418"/>
      <c r="HJ10" s="418"/>
      <c r="HK10" s="418"/>
      <c r="HL10" s="418"/>
      <c r="HM10" s="418"/>
      <c r="HN10" s="418"/>
      <c r="HO10" s="418"/>
      <c r="HP10" s="418"/>
      <c r="HQ10" s="418"/>
      <c r="HR10" s="418"/>
      <c r="HS10" s="418"/>
      <c r="HT10" s="418"/>
      <c r="HU10" s="418"/>
      <c r="HV10" s="418"/>
      <c r="HW10" s="418"/>
      <c r="HX10" s="418"/>
      <c r="HY10" s="418"/>
      <c r="HZ10" s="418"/>
      <c r="IA10" s="418"/>
      <c r="IB10" s="418"/>
      <c r="IC10" s="418"/>
      <c r="ID10" s="418"/>
      <c r="IE10" s="418"/>
      <c r="IF10" s="418"/>
      <c r="IG10" s="418"/>
      <c r="IH10" s="418"/>
      <c r="II10" s="418"/>
      <c r="IJ10" s="418"/>
      <c r="IK10" s="418"/>
      <c r="IL10" s="418"/>
      <c r="IM10" s="418"/>
      <c r="IN10" s="418"/>
      <c r="IO10" s="418"/>
      <c r="IP10" s="418"/>
      <c r="IQ10" s="418"/>
      <c r="IR10" s="418"/>
      <c r="IS10" s="418"/>
    </row>
    <row r="11" s="413" customFormat="1" ht="24" customHeight="1" spans="1:253">
      <c r="A11" s="427" t="s">
        <v>1135</v>
      </c>
      <c r="B11" s="426">
        <v>8844</v>
      </c>
      <c r="C11" s="428">
        <v>8844</v>
      </c>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8"/>
      <c r="AZ11" s="418"/>
      <c r="BA11" s="418"/>
      <c r="BB11" s="418"/>
      <c r="BC11" s="418"/>
      <c r="BD11" s="418"/>
      <c r="BE11" s="418"/>
      <c r="BF11" s="418"/>
      <c r="BG11" s="418"/>
      <c r="BH11" s="418"/>
      <c r="BI11" s="418"/>
      <c r="BJ11" s="418"/>
      <c r="BK11" s="418"/>
      <c r="BL11" s="418"/>
      <c r="BM11" s="418"/>
      <c r="BN11" s="418"/>
      <c r="BO11" s="418"/>
      <c r="BP11" s="418"/>
      <c r="BQ11" s="418"/>
      <c r="BR11" s="418"/>
      <c r="BS11" s="418"/>
      <c r="BT11" s="418"/>
      <c r="BU11" s="418"/>
      <c r="BV11" s="418"/>
      <c r="BW11" s="418"/>
      <c r="BX11" s="418"/>
      <c r="BY11" s="418"/>
      <c r="BZ11" s="418"/>
      <c r="CA11" s="418"/>
      <c r="CB11" s="418"/>
      <c r="CC11" s="418"/>
      <c r="CD11" s="418"/>
      <c r="CE11" s="418"/>
      <c r="CF11" s="418"/>
      <c r="CG11" s="418"/>
      <c r="CH11" s="418"/>
      <c r="CI11" s="418"/>
      <c r="CJ11" s="418"/>
      <c r="CK11" s="418"/>
      <c r="CL11" s="418"/>
      <c r="CM11" s="418"/>
      <c r="CN11" s="418"/>
      <c r="CO11" s="418"/>
      <c r="CP11" s="418"/>
      <c r="CQ11" s="418"/>
      <c r="CR11" s="418"/>
      <c r="CS11" s="418"/>
      <c r="CT11" s="418"/>
      <c r="CU11" s="418"/>
      <c r="CV11" s="418"/>
      <c r="CW11" s="418"/>
      <c r="CX11" s="418"/>
      <c r="CY11" s="418"/>
      <c r="CZ11" s="418"/>
      <c r="DA11" s="418"/>
      <c r="DB11" s="418"/>
      <c r="DC11" s="418"/>
      <c r="DD11" s="418"/>
      <c r="DE11" s="418"/>
      <c r="DF11" s="418"/>
      <c r="DG11" s="418"/>
      <c r="DH11" s="418"/>
      <c r="DI11" s="418"/>
      <c r="DJ11" s="418"/>
      <c r="DK11" s="418"/>
      <c r="DL11" s="418"/>
      <c r="DM11" s="418"/>
      <c r="DN11" s="418"/>
      <c r="DO11" s="418"/>
      <c r="DP11" s="418"/>
      <c r="DQ11" s="418"/>
      <c r="DR11" s="418"/>
      <c r="DS11" s="418"/>
      <c r="DT11" s="418"/>
      <c r="DU11" s="418"/>
      <c r="DV11" s="418"/>
      <c r="DW11" s="418"/>
      <c r="DX11" s="418"/>
      <c r="DY11" s="418"/>
      <c r="DZ11" s="418"/>
      <c r="EA11" s="418"/>
      <c r="EB11" s="418"/>
      <c r="EC11" s="418"/>
      <c r="ED11" s="418"/>
      <c r="EE11" s="418"/>
      <c r="EF11" s="418"/>
      <c r="EG11" s="418"/>
      <c r="EH11" s="418"/>
      <c r="EI11" s="418"/>
      <c r="EJ11" s="418"/>
      <c r="EK11" s="418"/>
      <c r="EL11" s="418"/>
      <c r="EM11" s="418"/>
      <c r="EN11" s="418"/>
      <c r="EO11" s="418"/>
      <c r="EP11" s="418"/>
      <c r="EQ11" s="418"/>
      <c r="ER11" s="418"/>
      <c r="ES11" s="418"/>
      <c r="ET11" s="418"/>
      <c r="EU11" s="418"/>
      <c r="EV11" s="418"/>
      <c r="EW11" s="418"/>
      <c r="EX11" s="418"/>
      <c r="EY11" s="418"/>
      <c r="EZ11" s="418"/>
      <c r="FA11" s="418"/>
      <c r="FB11" s="418"/>
      <c r="FC11" s="418"/>
      <c r="FD11" s="418"/>
      <c r="FE11" s="418"/>
      <c r="FF11" s="418"/>
      <c r="FG11" s="418"/>
      <c r="FH11" s="418"/>
      <c r="FI11" s="418"/>
      <c r="FJ11" s="418"/>
      <c r="FK11" s="418"/>
      <c r="FL11" s="418"/>
      <c r="FM11" s="418"/>
      <c r="FN11" s="418"/>
      <c r="FO11" s="418"/>
      <c r="FP11" s="418"/>
      <c r="FQ11" s="418"/>
      <c r="FR11" s="418"/>
      <c r="FS11" s="418"/>
      <c r="FT11" s="418"/>
      <c r="FU11" s="418"/>
      <c r="FV11" s="418"/>
      <c r="FW11" s="418"/>
      <c r="FX11" s="418"/>
      <c r="FY11" s="418"/>
      <c r="FZ11" s="418"/>
      <c r="GA11" s="418"/>
      <c r="GB11" s="418"/>
      <c r="GC11" s="418"/>
      <c r="GD11" s="418"/>
      <c r="GE11" s="418"/>
      <c r="GF11" s="418"/>
      <c r="GG11" s="418"/>
      <c r="GH11" s="418"/>
      <c r="GI11" s="418"/>
      <c r="GJ11" s="418"/>
      <c r="GK11" s="418"/>
      <c r="GL11" s="418"/>
      <c r="GM11" s="418"/>
      <c r="GN11" s="418"/>
      <c r="GO11" s="418"/>
      <c r="GP11" s="418"/>
      <c r="GQ11" s="418"/>
      <c r="GR11" s="418"/>
      <c r="GS11" s="418"/>
      <c r="GT11" s="418"/>
      <c r="GU11" s="418"/>
      <c r="GV11" s="418"/>
      <c r="GW11" s="418"/>
      <c r="GX11" s="418"/>
      <c r="GY11" s="418"/>
      <c r="GZ11" s="418"/>
      <c r="HA11" s="418"/>
      <c r="HB11" s="418"/>
      <c r="HC11" s="418"/>
      <c r="HD11" s="418"/>
      <c r="HE11" s="418"/>
      <c r="HF11" s="418"/>
      <c r="HG11" s="418"/>
      <c r="HH11" s="418"/>
      <c r="HI11" s="418"/>
      <c r="HJ11" s="418"/>
      <c r="HK11" s="418"/>
      <c r="HL11" s="418"/>
      <c r="HM11" s="418"/>
      <c r="HN11" s="418"/>
      <c r="HO11" s="418"/>
      <c r="HP11" s="418"/>
      <c r="HQ11" s="418"/>
      <c r="HR11" s="418"/>
      <c r="HS11" s="418"/>
      <c r="HT11" s="418"/>
      <c r="HU11" s="418"/>
      <c r="HV11" s="418"/>
      <c r="HW11" s="418"/>
      <c r="HX11" s="418"/>
      <c r="HY11" s="418"/>
      <c r="HZ11" s="418"/>
      <c r="IA11" s="418"/>
      <c r="IB11" s="418"/>
      <c r="IC11" s="418"/>
      <c r="ID11" s="418"/>
      <c r="IE11" s="418"/>
      <c r="IF11" s="418"/>
      <c r="IG11" s="418"/>
      <c r="IH11" s="418"/>
      <c r="II11" s="418"/>
      <c r="IJ11" s="418"/>
      <c r="IK11" s="418"/>
      <c r="IL11" s="418"/>
      <c r="IM11" s="418"/>
      <c r="IN11" s="418"/>
      <c r="IO11" s="418"/>
      <c r="IP11" s="418"/>
      <c r="IQ11" s="418"/>
      <c r="IR11" s="418"/>
      <c r="IS11" s="418"/>
    </row>
    <row r="12" s="414" customFormat="1" ht="24" customHeight="1" spans="1:253">
      <c r="A12" s="427" t="s">
        <v>1136</v>
      </c>
      <c r="B12" s="426">
        <v>1315</v>
      </c>
      <c r="C12" s="401">
        <v>1315</v>
      </c>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418"/>
      <c r="AY12" s="418"/>
      <c r="AZ12" s="418"/>
      <c r="BA12" s="418"/>
      <c r="BB12" s="418"/>
      <c r="BC12" s="418"/>
      <c r="BD12" s="418"/>
      <c r="BE12" s="418"/>
      <c r="BF12" s="418"/>
      <c r="BG12" s="418"/>
      <c r="BH12" s="418"/>
      <c r="BI12" s="418"/>
      <c r="BJ12" s="418"/>
      <c r="BK12" s="418"/>
      <c r="BL12" s="418"/>
      <c r="BM12" s="418"/>
      <c r="BN12" s="418"/>
      <c r="BO12" s="418"/>
      <c r="BP12" s="418"/>
      <c r="BQ12" s="418"/>
      <c r="BR12" s="418"/>
      <c r="BS12" s="418"/>
      <c r="BT12" s="418"/>
      <c r="BU12" s="418"/>
      <c r="BV12" s="418"/>
      <c r="BW12" s="418"/>
      <c r="BX12" s="418"/>
      <c r="BY12" s="418"/>
      <c r="BZ12" s="418"/>
      <c r="CA12" s="418"/>
      <c r="CB12" s="418"/>
      <c r="CC12" s="418"/>
      <c r="CD12" s="418"/>
      <c r="CE12" s="418"/>
      <c r="CF12" s="418"/>
      <c r="CG12" s="418"/>
      <c r="CH12" s="418"/>
      <c r="CI12" s="418"/>
      <c r="CJ12" s="418"/>
      <c r="CK12" s="418"/>
      <c r="CL12" s="418"/>
      <c r="CM12" s="418"/>
      <c r="CN12" s="418"/>
      <c r="CO12" s="418"/>
      <c r="CP12" s="418"/>
      <c r="CQ12" s="418"/>
      <c r="CR12" s="418"/>
      <c r="CS12" s="418"/>
      <c r="CT12" s="418"/>
      <c r="CU12" s="418"/>
      <c r="CV12" s="418"/>
      <c r="CW12" s="418"/>
      <c r="CX12" s="418"/>
      <c r="CY12" s="418"/>
      <c r="CZ12" s="418"/>
      <c r="DA12" s="418"/>
      <c r="DB12" s="418"/>
      <c r="DC12" s="418"/>
      <c r="DD12" s="418"/>
      <c r="DE12" s="418"/>
      <c r="DF12" s="418"/>
      <c r="DG12" s="418"/>
      <c r="DH12" s="418"/>
      <c r="DI12" s="418"/>
      <c r="DJ12" s="418"/>
      <c r="DK12" s="418"/>
      <c r="DL12" s="418"/>
      <c r="DM12" s="418"/>
      <c r="DN12" s="418"/>
      <c r="DO12" s="418"/>
      <c r="DP12" s="418"/>
      <c r="DQ12" s="418"/>
      <c r="DR12" s="418"/>
      <c r="DS12" s="418"/>
      <c r="DT12" s="418"/>
      <c r="DU12" s="418"/>
      <c r="DV12" s="418"/>
      <c r="DW12" s="418"/>
      <c r="DX12" s="418"/>
      <c r="DY12" s="418"/>
      <c r="DZ12" s="418"/>
      <c r="EA12" s="418"/>
      <c r="EB12" s="418"/>
      <c r="EC12" s="418"/>
      <c r="ED12" s="418"/>
      <c r="EE12" s="418"/>
      <c r="EF12" s="418"/>
      <c r="EG12" s="418"/>
      <c r="EH12" s="418"/>
      <c r="EI12" s="418"/>
      <c r="EJ12" s="418"/>
      <c r="EK12" s="418"/>
      <c r="EL12" s="418"/>
      <c r="EM12" s="418"/>
      <c r="EN12" s="418"/>
      <c r="EO12" s="418"/>
      <c r="EP12" s="418"/>
      <c r="EQ12" s="418"/>
      <c r="ER12" s="418"/>
      <c r="ES12" s="418"/>
      <c r="ET12" s="418"/>
      <c r="EU12" s="418"/>
      <c r="EV12" s="418"/>
      <c r="EW12" s="418"/>
      <c r="EX12" s="418"/>
      <c r="EY12" s="418"/>
      <c r="EZ12" s="418"/>
      <c r="FA12" s="418"/>
      <c r="FB12" s="418"/>
      <c r="FC12" s="418"/>
      <c r="FD12" s="418"/>
      <c r="FE12" s="418"/>
      <c r="FF12" s="418"/>
      <c r="FG12" s="418"/>
      <c r="FH12" s="418"/>
      <c r="FI12" s="418"/>
      <c r="FJ12" s="418"/>
      <c r="FK12" s="418"/>
      <c r="FL12" s="418"/>
      <c r="FM12" s="418"/>
      <c r="FN12" s="418"/>
      <c r="FO12" s="418"/>
      <c r="FP12" s="418"/>
      <c r="FQ12" s="418"/>
      <c r="FR12" s="418"/>
      <c r="FS12" s="418"/>
      <c r="FT12" s="418"/>
      <c r="FU12" s="418"/>
      <c r="FV12" s="418"/>
      <c r="FW12" s="418"/>
      <c r="FX12" s="418"/>
      <c r="FY12" s="418"/>
      <c r="FZ12" s="418"/>
      <c r="GA12" s="418"/>
      <c r="GB12" s="418"/>
      <c r="GC12" s="418"/>
      <c r="GD12" s="418"/>
      <c r="GE12" s="418"/>
      <c r="GF12" s="418"/>
      <c r="GG12" s="418"/>
      <c r="GH12" s="418"/>
      <c r="GI12" s="418"/>
      <c r="GJ12" s="418"/>
      <c r="GK12" s="418"/>
      <c r="GL12" s="418"/>
      <c r="GM12" s="418"/>
      <c r="GN12" s="418"/>
      <c r="GO12" s="418"/>
      <c r="GP12" s="418"/>
      <c r="GQ12" s="418"/>
      <c r="GR12" s="418"/>
      <c r="GS12" s="418"/>
      <c r="GT12" s="418"/>
      <c r="GU12" s="418"/>
      <c r="GV12" s="418"/>
      <c r="GW12" s="418"/>
      <c r="GX12" s="418"/>
      <c r="GY12" s="418"/>
      <c r="GZ12" s="418"/>
      <c r="HA12" s="418"/>
      <c r="HB12" s="418"/>
      <c r="HC12" s="418"/>
      <c r="HD12" s="418"/>
      <c r="HE12" s="418"/>
      <c r="HF12" s="418"/>
      <c r="HG12" s="418"/>
      <c r="HH12" s="418"/>
      <c r="HI12" s="418"/>
      <c r="HJ12" s="418"/>
      <c r="HK12" s="418"/>
      <c r="HL12" s="418"/>
      <c r="HM12" s="418"/>
      <c r="HN12" s="418"/>
      <c r="HO12" s="418"/>
      <c r="HP12" s="418"/>
      <c r="HQ12" s="418"/>
      <c r="HR12" s="418"/>
      <c r="HS12" s="418"/>
      <c r="HT12" s="418"/>
      <c r="HU12" s="418"/>
      <c r="HV12" s="418"/>
      <c r="HW12" s="418"/>
      <c r="HX12" s="418"/>
      <c r="HY12" s="418"/>
      <c r="HZ12" s="418"/>
      <c r="IA12" s="418"/>
      <c r="IB12" s="418"/>
      <c r="IC12" s="418"/>
      <c r="ID12" s="418"/>
      <c r="IE12" s="418"/>
      <c r="IF12" s="418"/>
      <c r="IG12" s="418"/>
      <c r="IH12" s="418"/>
      <c r="II12" s="418"/>
      <c r="IJ12" s="418"/>
      <c r="IK12" s="418"/>
      <c r="IL12" s="418"/>
      <c r="IM12" s="418"/>
      <c r="IN12" s="418"/>
      <c r="IO12" s="418"/>
      <c r="IP12" s="418"/>
      <c r="IQ12" s="418"/>
      <c r="IR12" s="418"/>
      <c r="IS12" s="418"/>
    </row>
    <row r="13" s="415" customFormat="1" ht="24" customHeight="1" spans="1:253">
      <c r="A13" s="427" t="s">
        <v>1137</v>
      </c>
      <c r="B13" s="426">
        <v>410</v>
      </c>
      <c r="C13" s="401">
        <v>410</v>
      </c>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418"/>
      <c r="AY13" s="418"/>
      <c r="AZ13" s="418"/>
      <c r="BA13" s="418"/>
      <c r="BB13" s="418"/>
      <c r="BC13" s="418"/>
      <c r="BD13" s="418"/>
      <c r="BE13" s="418"/>
      <c r="BF13" s="418"/>
      <c r="BG13" s="418"/>
      <c r="BH13" s="418"/>
      <c r="BI13" s="418"/>
      <c r="BJ13" s="418"/>
      <c r="BK13" s="418"/>
      <c r="BL13" s="418"/>
      <c r="BM13" s="418"/>
      <c r="BN13" s="418"/>
      <c r="BO13" s="418"/>
      <c r="BP13" s="418"/>
      <c r="BQ13" s="418"/>
      <c r="BR13" s="418"/>
      <c r="BS13" s="418"/>
      <c r="BT13" s="418"/>
      <c r="BU13" s="418"/>
      <c r="BV13" s="418"/>
      <c r="BW13" s="418"/>
      <c r="BX13" s="418"/>
      <c r="BY13" s="418"/>
      <c r="BZ13" s="418"/>
      <c r="CA13" s="418"/>
      <c r="CB13" s="418"/>
      <c r="CC13" s="418"/>
      <c r="CD13" s="418"/>
      <c r="CE13" s="418"/>
      <c r="CF13" s="418"/>
      <c r="CG13" s="418"/>
      <c r="CH13" s="418"/>
      <c r="CI13" s="418"/>
      <c r="CJ13" s="418"/>
      <c r="CK13" s="418"/>
      <c r="CL13" s="418"/>
      <c r="CM13" s="418"/>
      <c r="CN13" s="418"/>
      <c r="CO13" s="418"/>
      <c r="CP13" s="418"/>
      <c r="CQ13" s="418"/>
      <c r="CR13" s="418"/>
      <c r="CS13" s="418"/>
      <c r="CT13" s="418"/>
      <c r="CU13" s="418"/>
      <c r="CV13" s="418"/>
      <c r="CW13" s="418"/>
      <c r="CX13" s="418"/>
      <c r="CY13" s="418"/>
      <c r="CZ13" s="418"/>
      <c r="DA13" s="418"/>
      <c r="DB13" s="418"/>
      <c r="DC13" s="418"/>
      <c r="DD13" s="418"/>
      <c r="DE13" s="418"/>
      <c r="DF13" s="418"/>
      <c r="DG13" s="418"/>
      <c r="DH13" s="418"/>
      <c r="DI13" s="418"/>
      <c r="DJ13" s="418"/>
      <c r="DK13" s="418"/>
      <c r="DL13" s="418"/>
      <c r="DM13" s="418"/>
      <c r="DN13" s="418"/>
      <c r="DO13" s="418"/>
      <c r="DP13" s="418"/>
      <c r="DQ13" s="418"/>
      <c r="DR13" s="418"/>
      <c r="DS13" s="418"/>
      <c r="DT13" s="418"/>
      <c r="DU13" s="418"/>
      <c r="DV13" s="418"/>
      <c r="DW13" s="418"/>
      <c r="DX13" s="418"/>
      <c r="DY13" s="418"/>
      <c r="DZ13" s="418"/>
      <c r="EA13" s="418"/>
      <c r="EB13" s="418"/>
      <c r="EC13" s="418"/>
      <c r="ED13" s="418"/>
      <c r="EE13" s="418"/>
      <c r="EF13" s="418"/>
      <c r="EG13" s="418"/>
      <c r="EH13" s="418"/>
      <c r="EI13" s="418"/>
      <c r="EJ13" s="418"/>
      <c r="EK13" s="418"/>
      <c r="EL13" s="418"/>
      <c r="EM13" s="418"/>
      <c r="EN13" s="418"/>
      <c r="EO13" s="418"/>
      <c r="EP13" s="418"/>
      <c r="EQ13" s="418"/>
      <c r="ER13" s="418"/>
      <c r="ES13" s="418"/>
      <c r="ET13" s="418"/>
      <c r="EU13" s="418"/>
      <c r="EV13" s="418"/>
      <c r="EW13" s="418"/>
      <c r="EX13" s="418"/>
      <c r="EY13" s="418"/>
      <c r="EZ13" s="418"/>
      <c r="FA13" s="418"/>
      <c r="FB13" s="418"/>
      <c r="FC13" s="418"/>
      <c r="FD13" s="418"/>
      <c r="FE13" s="418"/>
      <c r="FF13" s="418"/>
      <c r="FG13" s="418"/>
      <c r="FH13" s="418"/>
      <c r="FI13" s="418"/>
      <c r="FJ13" s="418"/>
      <c r="FK13" s="418"/>
      <c r="FL13" s="418"/>
      <c r="FM13" s="418"/>
      <c r="FN13" s="418"/>
      <c r="FO13" s="418"/>
      <c r="FP13" s="418"/>
      <c r="FQ13" s="418"/>
      <c r="FR13" s="418"/>
      <c r="FS13" s="418"/>
      <c r="FT13" s="418"/>
      <c r="FU13" s="418"/>
      <c r="FV13" s="418"/>
      <c r="FW13" s="418"/>
      <c r="FX13" s="418"/>
      <c r="FY13" s="418"/>
      <c r="FZ13" s="418"/>
      <c r="GA13" s="418"/>
      <c r="GB13" s="418"/>
      <c r="GC13" s="418"/>
      <c r="GD13" s="418"/>
      <c r="GE13" s="418"/>
      <c r="GF13" s="418"/>
      <c r="GG13" s="418"/>
      <c r="GH13" s="418"/>
      <c r="GI13" s="418"/>
      <c r="GJ13" s="418"/>
      <c r="GK13" s="418"/>
      <c r="GL13" s="418"/>
      <c r="GM13" s="418"/>
      <c r="GN13" s="418"/>
      <c r="GO13" s="418"/>
      <c r="GP13" s="418"/>
      <c r="GQ13" s="418"/>
      <c r="GR13" s="418"/>
      <c r="GS13" s="418"/>
      <c r="GT13" s="418"/>
      <c r="GU13" s="418"/>
      <c r="GV13" s="418"/>
      <c r="GW13" s="418"/>
      <c r="GX13" s="418"/>
      <c r="GY13" s="418"/>
      <c r="GZ13" s="418"/>
      <c r="HA13" s="418"/>
      <c r="HB13" s="418"/>
      <c r="HC13" s="418"/>
      <c r="HD13" s="418"/>
      <c r="HE13" s="418"/>
      <c r="HF13" s="418"/>
      <c r="HG13" s="418"/>
      <c r="HH13" s="418"/>
      <c r="HI13" s="418"/>
      <c r="HJ13" s="418"/>
      <c r="HK13" s="418"/>
      <c r="HL13" s="418"/>
      <c r="HM13" s="418"/>
      <c r="HN13" s="418"/>
      <c r="HO13" s="418"/>
      <c r="HP13" s="418"/>
      <c r="HQ13" s="418"/>
      <c r="HR13" s="418"/>
      <c r="HS13" s="418"/>
      <c r="HT13" s="418"/>
      <c r="HU13" s="418"/>
      <c r="HV13" s="418"/>
      <c r="HW13" s="418"/>
      <c r="HX13" s="418"/>
      <c r="HY13" s="418"/>
      <c r="HZ13" s="418"/>
      <c r="IA13" s="418"/>
      <c r="IB13" s="418"/>
      <c r="IC13" s="418"/>
      <c r="ID13" s="418"/>
      <c r="IE13" s="418"/>
      <c r="IF13" s="418"/>
      <c r="IG13" s="418"/>
      <c r="IH13" s="418"/>
      <c r="II13" s="418"/>
      <c r="IJ13" s="418"/>
      <c r="IK13" s="418"/>
      <c r="IL13" s="418"/>
      <c r="IM13" s="418"/>
      <c r="IN13" s="418"/>
      <c r="IO13" s="418"/>
      <c r="IP13" s="418"/>
      <c r="IQ13" s="418"/>
      <c r="IR13" s="418"/>
      <c r="IS13" s="418"/>
    </row>
    <row r="14" s="415" customFormat="1" ht="24" customHeight="1" spans="1:253">
      <c r="A14" s="427" t="s">
        <v>1138</v>
      </c>
      <c r="B14" s="426">
        <v>1354</v>
      </c>
      <c r="C14" s="401">
        <v>1354</v>
      </c>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418"/>
      <c r="AY14" s="418"/>
      <c r="AZ14" s="418"/>
      <c r="BA14" s="418"/>
      <c r="BB14" s="418"/>
      <c r="BC14" s="418"/>
      <c r="BD14" s="418"/>
      <c r="BE14" s="418"/>
      <c r="BF14" s="418"/>
      <c r="BG14" s="418"/>
      <c r="BH14" s="418"/>
      <c r="BI14" s="418"/>
      <c r="BJ14" s="418"/>
      <c r="BK14" s="418"/>
      <c r="BL14" s="418"/>
      <c r="BM14" s="418"/>
      <c r="BN14" s="418"/>
      <c r="BO14" s="418"/>
      <c r="BP14" s="418"/>
      <c r="BQ14" s="418"/>
      <c r="BR14" s="418"/>
      <c r="BS14" s="418"/>
      <c r="BT14" s="418"/>
      <c r="BU14" s="418"/>
      <c r="BV14" s="418"/>
      <c r="BW14" s="418"/>
      <c r="BX14" s="418"/>
      <c r="BY14" s="418"/>
      <c r="BZ14" s="418"/>
      <c r="CA14" s="418"/>
      <c r="CB14" s="418"/>
      <c r="CC14" s="418"/>
      <c r="CD14" s="418"/>
      <c r="CE14" s="418"/>
      <c r="CF14" s="418"/>
      <c r="CG14" s="418"/>
      <c r="CH14" s="418"/>
      <c r="CI14" s="418"/>
      <c r="CJ14" s="418"/>
      <c r="CK14" s="418"/>
      <c r="CL14" s="418"/>
      <c r="CM14" s="418"/>
      <c r="CN14" s="418"/>
      <c r="CO14" s="418"/>
      <c r="CP14" s="418"/>
      <c r="CQ14" s="418"/>
      <c r="CR14" s="418"/>
      <c r="CS14" s="418"/>
      <c r="CT14" s="418"/>
      <c r="CU14" s="418"/>
      <c r="CV14" s="418"/>
      <c r="CW14" s="418"/>
      <c r="CX14" s="418"/>
      <c r="CY14" s="418"/>
      <c r="CZ14" s="418"/>
      <c r="DA14" s="418"/>
      <c r="DB14" s="418"/>
      <c r="DC14" s="418"/>
      <c r="DD14" s="418"/>
      <c r="DE14" s="418"/>
      <c r="DF14" s="418"/>
      <c r="DG14" s="418"/>
      <c r="DH14" s="418"/>
      <c r="DI14" s="418"/>
      <c r="DJ14" s="418"/>
      <c r="DK14" s="418"/>
      <c r="DL14" s="418"/>
      <c r="DM14" s="418"/>
      <c r="DN14" s="418"/>
      <c r="DO14" s="418"/>
      <c r="DP14" s="418"/>
      <c r="DQ14" s="418"/>
      <c r="DR14" s="418"/>
      <c r="DS14" s="418"/>
      <c r="DT14" s="418"/>
      <c r="DU14" s="418"/>
      <c r="DV14" s="418"/>
      <c r="DW14" s="418"/>
      <c r="DX14" s="418"/>
      <c r="DY14" s="418"/>
      <c r="DZ14" s="418"/>
      <c r="EA14" s="418"/>
      <c r="EB14" s="418"/>
      <c r="EC14" s="418"/>
      <c r="ED14" s="418"/>
      <c r="EE14" s="418"/>
      <c r="EF14" s="418"/>
      <c r="EG14" s="418"/>
      <c r="EH14" s="418"/>
      <c r="EI14" s="418"/>
      <c r="EJ14" s="418"/>
      <c r="EK14" s="418"/>
      <c r="EL14" s="418"/>
      <c r="EM14" s="418"/>
      <c r="EN14" s="418"/>
      <c r="EO14" s="418"/>
      <c r="EP14" s="418"/>
      <c r="EQ14" s="418"/>
      <c r="ER14" s="418"/>
      <c r="ES14" s="418"/>
      <c r="ET14" s="418"/>
      <c r="EU14" s="418"/>
      <c r="EV14" s="418"/>
      <c r="EW14" s="418"/>
      <c r="EX14" s="418"/>
      <c r="EY14" s="418"/>
      <c r="EZ14" s="418"/>
      <c r="FA14" s="418"/>
      <c r="FB14" s="418"/>
      <c r="FC14" s="418"/>
      <c r="FD14" s="418"/>
      <c r="FE14" s="418"/>
      <c r="FF14" s="418"/>
      <c r="FG14" s="418"/>
      <c r="FH14" s="418"/>
      <c r="FI14" s="418"/>
      <c r="FJ14" s="418"/>
      <c r="FK14" s="418"/>
      <c r="FL14" s="418"/>
      <c r="FM14" s="418"/>
      <c r="FN14" s="418"/>
      <c r="FO14" s="418"/>
      <c r="FP14" s="418"/>
      <c r="FQ14" s="418"/>
      <c r="FR14" s="418"/>
      <c r="FS14" s="418"/>
      <c r="FT14" s="418"/>
      <c r="FU14" s="418"/>
      <c r="FV14" s="418"/>
      <c r="FW14" s="418"/>
      <c r="FX14" s="418"/>
      <c r="FY14" s="418"/>
      <c r="FZ14" s="418"/>
      <c r="GA14" s="418"/>
      <c r="GB14" s="418"/>
      <c r="GC14" s="418"/>
      <c r="GD14" s="418"/>
      <c r="GE14" s="418"/>
      <c r="GF14" s="418"/>
      <c r="GG14" s="418"/>
      <c r="GH14" s="418"/>
      <c r="GI14" s="418"/>
      <c r="GJ14" s="418"/>
      <c r="GK14" s="418"/>
      <c r="GL14" s="418"/>
      <c r="GM14" s="418"/>
      <c r="GN14" s="418"/>
      <c r="GO14" s="418"/>
      <c r="GP14" s="418"/>
      <c r="GQ14" s="418"/>
      <c r="GR14" s="418"/>
      <c r="GS14" s="418"/>
      <c r="GT14" s="418"/>
      <c r="GU14" s="418"/>
      <c r="GV14" s="418"/>
      <c r="GW14" s="418"/>
      <c r="GX14" s="418"/>
      <c r="GY14" s="418"/>
      <c r="GZ14" s="418"/>
      <c r="HA14" s="418"/>
      <c r="HB14" s="418"/>
      <c r="HC14" s="418"/>
      <c r="HD14" s="418"/>
      <c r="HE14" s="418"/>
      <c r="HF14" s="418"/>
      <c r="HG14" s="418"/>
      <c r="HH14" s="418"/>
      <c r="HI14" s="418"/>
      <c r="HJ14" s="418"/>
      <c r="HK14" s="418"/>
      <c r="HL14" s="418"/>
      <c r="HM14" s="418"/>
      <c r="HN14" s="418"/>
      <c r="HO14" s="418"/>
      <c r="HP14" s="418"/>
      <c r="HQ14" s="418"/>
      <c r="HR14" s="418"/>
      <c r="HS14" s="418"/>
      <c r="HT14" s="418"/>
      <c r="HU14" s="418"/>
      <c r="HV14" s="418"/>
      <c r="HW14" s="418"/>
      <c r="HX14" s="418"/>
      <c r="HY14" s="418"/>
      <c r="HZ14" s="418"/>
      <c r="IA14" s="418"/>
      <c r="IB14" s="418"/>
      <c r="IC14" s="418"/>
      <c r="ID14" s="418"/>
      <c r="IE14" s="418"/>
      <c r="IF14" s="418"/>
      <c r="IG14" s="418"/>
      <c r="IH14" s="418"/>
      <c r="II14" s="418"/>
      <c r="IJ14" s="418"/>
      <c r="IK14" s="418"/>
      <c r="IL14" s="418"/>
      <c r="IM14" s="418"/>
      <c r="IN14" s="418"/>
      <c r="IO14" s="418"/>
      <c r="IP14" s="418"/>
      <c r="IQ14" s="418"/>
      <c r="IR14" s="418"/>
      <c r="IS14" s="418"/>
    </row>
    <row r="15" s="415" customFormat="1" ht="24" customHeight="1" spans="1:253">
      <c r="A15" s="427" t="s">
        <v>1139</v>
      </c>
      <c r="B15" s="426">
        <v>3012</v>
      </c>
      <c r="C15" s="401">
        <v>3012</v>
      </c>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8"/>
      <c r="AX15" s="418"/>
      <c r="AY15" s="418"/>
      <c r="AZ15" s="418"/>
      <c r="BA15" s="418"/>
      <c r="BB15" s="418"/>
      <c r="BC15" s="418"/>
      <c r="BD15" s="418"/>
      <c r="BE15" s="418"/>
      <c r="BF15" s="418"/>
      <c r="BG15" s="418"/>
      <c r="BH15" s="418"/>
      <c r="BI15" s="418"/>
      <c r="BJ15" s="418"/>
      <c r="BK15" s="418"/>
      <c r="BL15" s="418"/>
      <c r="BM15" s="418"/>
      <c r="BN15" s="418"/>
      <c r="BO15" s="418"/>
      <c r="BP15" s="418"/>
      <c r="BQ15" s="418"/>
      <c r="BR15" s="418"/>
      <c r="BS15" s="418"/>
      <c r="BT15" s="418"/>
      <c r="BU15" s="418"/>
      <c r="BV15" s="418"/>
      <c r="BW15" s="418"/>
      <c r="BX15" s="418"/>
      <c r="BY15" s="418"/>
      <c r="BZ15" s="418"/>
      <c r="CA15" s="418"/>
      <c r="CB15" s="418"/>
      <c r="CC15" s="418"/>
      <c r="CD15" s="418"/>
      <c r="CE15" s="418"/>
      <c r="CF15" s="418"/>
      <c r="CG15" s="418"/>
      <c r="CH15" s="418"/>
      <c r="CI15" s="418"/>
      <c r="CJ15" s="418"/>
      <c r="CK15" s="418"/>
      <c r="CL15" s="418"/>
      <c r="CM15" s="418"/>
      <c r="CN15" s="418"/>
      <c r="CO15" s="418"/>
      <c r="CP15" s="418"/>
      <c r="CQ15" s="418"/>
      <c r="CR15" s="418"/>
      <c r="CS15" s="418"/>
      <c r="CT15" s="418"/>
      <c r="CU15" s="418"/>
      <c r="CV15" s="418"/>
      <c r="CW15" s="418"/>
      <c r="CX15" s="418"/>
      <c r="CY15" s="418"/>
      <c r="CZ15" s="418"/>
      <c r="DA15" s="418"/>
      <c r="DB15" s="418"/>
      <c r="DC15" s="418"/>
      <c r="DD15" s="418"/>
      <c r="DE15" s="418"/>
      <c r="DF15" s="418"/>
      <c r="DG15" s="418"/>
      <c r="DH15" s="418"/>
      <c r="DI15" s="418"/>
      <c r="DJ15" s="418"/>
      <c r="DK15" s="418"/>
      <c r="DL15" s="418"/>
      <c r="DM15" s="418"/>
      <c r="DN15" s="418"/>
      <c r="DO15" s="418"/>
      <c r="DP15" s="418"/>
      <c r="DQ15" s="418"/>
      <c r="DR15" s="418"/>
      <c r="DS15" s="418"/>
      <c r="DT15" s="418"/>
      <c r="DU15" s="418"/>
      <c r="DV15" s="418"/>
      <c r="DW15" s="418"/>
      <c r="DX15" s="418"/>
      <c r="DY15" s="418"/>
      <c r="DZ15" s="418"/>
      <c r="EA15" s="418"/>
      <c r="EB15" s="418"/>
      <c r="EC15" s="418"/>
      <c r="ED15" s="418"/>
      <c r="EE15" s="418"/>
      <c r="EF15" s="418"/>
      <c r="EG15" s="418"/>
      <c r="EH15" s="418"/>
      <c r="EI15" s="418"/>
      <c r="EJ15" s="418"/>
      <c r="EK15" s="418"/>
      <c r="EL15" s="418"/>
      <c r="EM15" s="418"/>
      <c r="EN15" s="418"/>
      <c r="EO15" s="418"/>
      <c r="EP15" s="418"/>
      <c r="EQ15" s="418"/>
      <c r="ER15" s="418"/>
      <c r="ES15" s="418"/>
      <c r="ET15" s="418"/>
      <c r="EU15" s="418"/>
      <c r="EV15" s="418"/>
      <c r="EW15" s="418"/>
      <c r="EX15" s="418"/>
      <c r="EY15" s="418"/>
      <c r="EZ15" s="418"/>
      <c r="FA15" s="418"/>
      <c r="FB15" s="418"/>
      <c r="FC15" s="418"/>
      <c r="FD15" s="418"/>
      <c r="FE15" s="418"/>
      <c r="FF15" s="418"/>
      <c r="FG15" s="418"/>
      <c r="FH15" s="418"/>
      <c r="FI15" s="418"/>
      <c r="FJ15" s="418"/>
      <c r="FK15" s="418"/>
      <c r="FL15" s="418"/>
      <c r="FM15" s="418"/>
      <c r="FN15" s="418"/>
      <c r="FO15" s="418"/>
      <c r="FP15" s="418"/>
      <c r="FQ15" s="418"/>
      <c r="FR15" s="418"/>
      <c r="FS15" s="418"/>
      <c r="FT15" s="418"/>
      <c r="FU15" s="418"/>
      <c r="FV15" s="418"/>
      <c r="FW15" s="418"/>
      <c r="FX15" s="418"/>
      <c r="FY15" s="418"/>
      <c r="FZ15" s="418"/>
      <c r="GA15" s="418"/>
      <c r="GB15" s="418"/>
      <c r="GC15" s="418"/>
      <c r="GD15" s="418"/>
      <c r="GE15" s="418"/>
      <c r="GF15" s="418"/>
      <c r="GG15" s="418"/>
      <c r="GH15" s="418"/>
      <c r="GI15" s="418"/>
      <c r="GJ15" s="418"/>
      <c r="GK15" s="418"/>
      <c r="GL15" s="418"/>
      <c r="GM15" s="418"/>
      <c r="GN15" s="418"/>
      <c r="GO15" s="418"/>
      <c r="GP15" s="418"/>
      <c r="GQ15" s="418"/>
      <c r="GR15" s="418"/>
      <c r="GS15" s="418"/>
      <c r="GT15" s="418"/>
      <c r="GU15" s="418"/>
      <c r="GV15" s="418"/>
      <c r="GW15" s="418"/>
      <c r="GX15" s="418"/>
      <c r="GY15" s="418"/>
      <c r="GZ15" s="418"/>
      <c r="HA15" s="418"/>
      <c r="HB15" s="418"/>
      <c r="HC15" s="418"/>
      <c r="HD15" s="418"/>
      <c r="HE15" s="418"/>
      <c r="HF15" s="418"/>
      <c r="HG15" s="418"/>
      <c r="HH15" s="418"/>
      <c r="HI15" s="418"/>
      <c r="HJ15" s="418"/>
      <c r="HK15" s="418"/>
      <c r="HL15" s="418"/>
      <c r="HM15" s="418"/>
      <c r="HN15" s="418"/>
      <c r="HO15" s="418"/>
      <c r="HP15" s="418"/>
      <c r="HQ15" s="418"/>
      <c r="HR15" s="418"/>
      <c r="HS15" s="418"/>
      <c r="HT15" s="418"/>
      <c r="HU15" s="418"/>
      <c r="HV15" s="418"/>
      <c r="HW15" s="418"/>
      <c r="HX15" s="418"/>
      <c r="HY15" s="418"/>
      <c r="HZ15" s="418"/>
      <c r="IA15" s="418"/>
      <c r="IB15" s="418"/>
      <c r="IC15" s="418"/>
      <c r="ID15" s="418"/>
      <c r="IE15" s="418"/>
      <c r="IF15" s="418"/>
      <c r="IG15" s="418"/>
      <c r="IH15" s="418"/>
      <c r="II15" s="418"/>
      <c r="IJ15" s="418"/>
      <c r="IK15" s="418"/>
      <c r="IL15" s="418"/>
      <c r="IM15" s="418"/>
      <c r="IN15" s="418"/>
      <c r="IO15" s="418"/>
      <c r="IP15" s="418"/>
      <c r="IQ15" s="418"/>
      <c r="IR15" s="418"/>
      <c r="IS15" s="418"/>
    </row>
    <row r="16" s="415" customFormat="1" ht="24" customHeight="1" spans="1:253">
      <c r="A16" s="427" t="s">
        <v>1140</v>
      </c>
      <c r="B16" s="426">
        <v>67</v>
      </c>
      <c r="C16" s="401">
        <v>67</v>
      </c>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418"/>
      <c r="AY16" s="418"/>
      <c r="AZ16" s="418"/>
      <c r="BA16" s="418"/>
      <c r="BB16" s="418"/>
      <c r="BC16" s="418"/>
      <c r="BD16" s="418"/>
      <c r="BE16" s="418"/>
      <c r="BF16" s="418"/>
      <c r="BG16" s="418"/>
      <c r="BH16" s="418"/>
      <c r="BI16" s="418"/>
      <c r="BJ16" s="418"/>
      <c r="BK16" s="418"/>
      <c r="BL16" s="418"/>
      <c r="BM16" s="418"/>
      <c r="BN16" s="418"/>
      <c r="BO16" s="418"/>
      <c r="BP16" s="418"/>
      <c r="BQ16" s="418"/>
      <c r="BR16" s="418"/>
      <c r="BS16" s="418"/>
      <c r="BT16" s="418"/>
      <c r="BU16" s="418"/>
      <c r="BV16" s="418"/>
      <c r="BW16" s="418"/>
      <c r="BX16" s="418"/>
      <c r="BY16" s="418"/>
      <c r="BZ16" s="418"/>
      <c r="CA16" s="418"/>
      <c r="CB16" s="418"/>
      <c r="CC16" s="418"/>
      <c r="CD16" s="418"/>
      <c r="CE16" s="418"/>
      <c r="CF16" s="418"/>
      <c r="CG16" s="418"/>
      <c r="CH16" s="418"/>
      <c r="CI16" s="418"/>
      <c r="CJ16" s="418"/>
      <c r="CK16" s="418"/>
      <c r="CL16" s="418"/>
      <c r="CM16" s="418"/>
      <c r="CN16" s="418"/>
      <c r="CO16" s="418"/>
      <c r="CP16" s="418"/>
      <c r="CQ16" s="418"/>
      <c r="CR16" s="418"/>
      <c r="CS16" s="418"/>
      <c r="CT16" s="418"/>
      <c r="CU16" s="418"/>
      <c r="CV16" s="418"/>
      <c r="CW16" s="418"/>
      <c r="CX16" s="418"/>
      <c r="CY16" s="418"/>
      <c r="CZ16" s="418"/>
      <c r="DA16" s="418"/>
      <c r="DB16" s="418"/>
      <c r="DC16" s="418"/>
      <c r="DD16" s="418"/>
      <c r="DE16" s="418"/>
      <c r="DF16" s="418"/>
      <c r="DG16" s="418"/>
      <c r="DH16" s="418"/>
      <c r="DI16" s="418"/>
      <c r="DJ16" s="418"/>
      <c r="DK16" s="418"/>
      <c r="DL16" s="418"/>
      <c r="DM16" s="418"/>
      <c r="DN16" s="418"/>
      <c r="DO16" s="418"/>
      <c r="DP16" s="418"/>
      <c r="DQ16" s="418"/>
      <c r="DR16" s="418"/>
      <c r="DS16" s="418"/>
      <c r="DT16" s="418"/>
      <c r="DU16" s="418"/>
      <c r="DV16" s="418"/>
      <c r="DW16" s="418"/>
      <c r="DX16" s="418"/>
      <c r="DY16" s="418"/>
      <c r="DZ16" s="418"/>
      <c r="EA16" s="418"/>
      <c r="EB16" s="418"/>
      <c r="EC16" s="418"/>
      <c r="ED16" s="418"/>
      <c r="EE16" s="418"/>
      <c r="EF16" s="418"/>
      <c r="EG16" s="418"/>
      <c r="EH16" s="418"/>
      <c r="EI16" s="418"/>
      <c r="EJ16" s="418"/>
      <c r="EK16" s="418"/>
      <c r="EL16" s="418"/>
      <c r="EM16" s="418"/>
      <c r="EN16" s="418"/>
      <c r="EO16" s="418"/>
      <c r="EP16" s="418"/>
      <c r="EQ16" s="418"/>
      <c r="ER16" s="418"/>
      <c r="ES16" s="418"/>
      <c r="ET16" s="418"/>
      <c r="EU16" s="418"/>
      <c r="EV16" s="418"/>
      <c r="EW16" s="418"/>
      <c r="EX16" s="418"/>
      <c r="EY16" s="418"/>
      <c r="EZ16" s="418"/>
      <c r="FA16" s="418"/>
      <c r="FB16" s="418"/>
      <c r="FC16" s="418"/>
      <c r="FD16" s="418"/>
      <c r="FE16" s="418"/>
      <c r="FF16" s="418"/>
      <c r="FG16" s="418"/>
      <c r="FH16" s="418"/>
      <c r="FI16" s="418"/>
      <c r="FJ16" s="418"/>
      <c r="FK16" s="418"/>
      <c r="FL16" s="418"/>
      <c r="FM16" s="418"/>
      <c r="FN16" s="418"/>
      <c r="FO16" s="418"/>
      <c r="FP16" s="418"/>
      <c r="FQ16" s="418"/>
      <c r="FR16" s="418"/>
      <c r="FS16" s="418"/>
      <c r="FT16" s="418"/>
      <c r="FU16" s="418"/>
      <c r="FV16" s="418"/>
      <c r="FW16" s="418"/>
      <c r="FX16" s="418"/>
      <c r="FY16" s="418"/>
      <c r="FZ16" s="418"/>
      <c r="GA16" s="418"/>
      <c r="GB16" s="418"/>
      <c r="GC16" s="418"/>
      <c r="GD16" s="418"/>
      <c r="GE16" s="418"/>
      <c r="GF16" s="418"/>
      <c r="GG16" s="418"/>
      <c r="GH16" s="418"/>
      <c r="GI16" s="418"/>
      <c r="GJ16" s="418"/>
      <c r="GK16" s="418"/>
      <c r="GL16" s="418"/>
      <c r="GM16" s="418"/>
      <c r="GN16" s="418"/>
      <c r="GO16" s="418"/>
      <c r="GP16" s="418"/>
      <c r="GQ16" s="418"/>
      <c r="GR16" s="418"/>
      <c r="GS16" s="418"/>
      <c r="GT16" s="418"/>
      <c r="GU16" s="418"/>
      <c r="GV16" s="418"/>
      <c r="GW16" s="418"/>
      <c r="GX16" s="418"/>
      <c r="GY16" s="418"/>
      <c r="GZ16" s="418"/>
      <c r="HA16" s="418"/>
      <c r="HB16" s="418"/>
      <c r="HC16" s="418"/>
      <c r="HD16" s="418"/>
      <c r="HE16" s="418"/>
      <c r="HF16" s="418"/>
      <c r="HG16" s="418"/>
      <c r="HH16" s="418"/>
      <c r="HI16" s="418"/>
      <c r="HJ16" s="418"/>
      <c r="HK16" s="418"/>
      <c r="HL16" s="418"/>
      <c r="HM16" s="418"/>
      <c r="HN16" s="418"/>
      <c r="HO16" s="418"/>
      <c r="HP16" s="418"/>
      <c r="HQ16" s="418"/>
      <c r="HR16" s="418"/>
      <c r="HS16" s="418"/>
      <c r="HT16" s="418"/>
      <c r="HU16" s="418"/>
      <c r="HV16" s="418"/>
      <c r="HW16" s="418"/>
      <c r="HX16" s="418"/>
      <c r="HY16" s="418"/>
      <c r="HZ16" s="418"/>
      <c r="IA16" s="418"/>
      <c r="IB16" s="418"/>
      <c r="IC16" s="418"/>
      <c r="ID16" s="418"/>
      <c r="IE16" s="418"/>
      <c r="IF16" s="418"/>
      <c r="IG16" s="418"/>
      <c r="IH16" s="418"/>
      <c r="II16" s="418"/>
      <c r="IJ16" s="418"/>
      <c r="IK16" s="418"/>
      <c r="IL16" s="418"/>
      <c r="IM16" s="418"/>
      <c r="IN16" s="418"/>
      <c r="IO16" s="418"/>
      <c r="IP16" s="418"/>
      <c r="IQ16" s="418"/>
      <c r="IR16" s="418"/>
      <c r="IS16" s="418"/>
    </row>
    <row r="17" s="415" customFormat="1" ht="24" customHeight="1" spans="1:253">
      <c r="A17" s="427" t="s">
        <v>1141</v>
      </c>
      <c r="B17" s="426">
        <v>0</v>
      </c>
      <c r="C17" s="401">
        <v>0</v>
      </c>
      <c r="D17" s="418"/>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418"/>
      <c r="AY17" s="418"/>
      <c r="AZ17" s="418"/>
      <c r="BA17" s="418"/>
      <c r="BB17" s="418"/>
      <c r="BC17" s="418"/>
      <c r="BD17" s="418"/>
      <c r="BE17" s="418"/>
      <c r="BF17" s="418"/>
      <c r="BG17" s="418"/>
      <c r="BH17" s="418"/>
      <c r="BI17" s="418"/>
      <c r="BJ17" s="418"/>
      <c r="BK17" s="418"/>
      <c r="BL17" s="418"/>
      <c r="BM17" s="418"/>
      <c r="BN17" s="418"/>
      <c r="BO17" s="418"/>
      <c r="BP17" s="418"/>
      <c r="BQ17" s="418"/>
      <c r="BR17" s="418"/>
      <c r="BS17" s="418"/>
      <c r="BT17" s="418"/>
      <c r="BU17" s="418"/>
      <c r="BV17" s="418"/>
      <c r="BW17" s="418"/>
      <c r="BX17" s="418"/>
      <c r="BY17" s="418"/>
      <c r="BZ17" s="418"/>
      <c r="CA17" s="418"/>
      <c r="CB17" s="418"/>
      <c r="CC17" s="418"/>
      <c r="CD17" s="418"/>
      <c r="CE17" s="418"/>
      <c r="CF17" s="418"/>
      <c r="CG17" s="418"/>
      <c r="CH17" s="418"/>
      <c r="CI17" s="418"/>
      <c r="CJ17" s="418"/>
      <c r="CK17" s="418"/>
      <c r="CL17" s="418"/>
      <c r="CM17" s="418"/>
      <c r="CN17" s="418"/>
      <c r="CO17" s="418"/>
      <c r="CP17" s="418"/>
      <c r="CQ17" s="418"/>
      <c r="CR17" s="418"/>
      <c r="CS17" s="418"/>
      <c r="CT17" s="418"/>
      <c r="CU17" s="418"/>
      <c r="CV17" s="418"/>
      <c r="CW17" s="418"/>
      <c r="CX17" s="418"/>
      <c r="CY17" s="418"/>
      <c r="CZ17" s="418"/>
      <c r="DA17" s="418"/>
      <c r="DB17" s="418"/>
      <c r="DC17" s="418"/>
      <c r="DD17" s="418"/>
      <c r="DE17" s="418"/>
      <c r="DF17" s="418"/>
      <c r="DG17" s="418"/>
      <c r="DH17" s="418"/>
      <c r="DI17" s="418"/>
      <c r="DJ17" s="418"/>
      <c r="DK17" s="418"/>
      <c r="DL17" s="418"/>
      <c r="DM17" s="418"/>
      <c r="DN17" s="418"/>
      <c r="DO17" s="418"/>
      <c r="DP17" s="418"/>
      <c r="DQ17" s="418"/>
      <c r="DR17" s="418"/>
      <c r="DS17" s="418"/>
      <c r="DT17" s="418"/>
      <c r="DU17" s="418"/>
      <c r="DV17" s="418"/>
      <c r="DW17" s="418"/>
      <c r="DX17" s="418"/>
      <c r="DY17" s="418"/>
      <c r="DZ17" s="418"/>
      <c r="EA17" s="418"/>
      <c r="EB17" s="418"/>
      <c r="EC17" s="418"/>
      <c r="ED17" s="418"/>
      <c r="EE17" s="418"/>
      <c r="EF17" s="418"/>
      <c r="EG17" s="418"/>
      <c r="EH17" s="418"/>
      <c r="EI17" s="418"/>
      <c r="EJ17" s="418"/>
      <c r="EK17" s="418"/>
      <c r="EL17" s="418"/>
      <c r="EM17" s="418"/>
      <c r="EN17" s="418"/>
      <c r="EO17" s="418"/>
      <c r="EP17" s="418"/>
      <c r="EQ17" s="418"/>
      <c r="ER17" s="418"/>
      <c r="ES17" s="418"/>
      <c r="ET17" s="418"/>
      <c r="EU17" s="418"/>
      <c r="EV17" s="418"/>
      <c r="EW17" s="418"/>
      <c r="EX17" s="418"/>
      <c r="EY17" s="418"/>
      <c r="EZ17" s="418"/>
      <c r="FA17" s="418"/>
      <c r="FB17" s="418"/>
      <c r="FC17" s="418"/>
      <c r="FD17" s="418"/>
      <c r="FE17" s="418"/>
      <c r="FF17" s="418"/>
      <c r="FG17" s="418"/>
      <c r="FH17" s="418"/>
      <c r="FI17" s="418"/>
      <c r="FJ17" s="418"/>
      <c r="FK17" s="418"/>
      <c r="FL17" s="418"/>
      <c r="FM17" s="418"/>
      <c r="FN17" s="418"/>
      <c r="FO17" s="418"/>
      <c r="FP17" s="418"/>
      <c r="FQ17" s="418"/>
      <c r="FR17" s="418"/>
      <c r="FS17" s="418"/>
      <c r="FT17" s="418"/>
      <c r="FU17" s="418"/>
      <c r="FV17" s="418"/>
      <c r="FW17" s="418"/>
      <c r="FX17" s="418"/>
      <c r="FY17" s="418"/>
      <c r="FZ17" s="418"/>
      <c r="GA17" s="418"/>
      <c r="GB17" s="418"/>
      <c r="GC17" s="418"/>
      <c r="GD17" s="418"/>
      <c r="GE17" s="418"/>
      <c r="GF17" s="418"/>
      <c r="GG17" s="418"/>
      <c r="GH17" s="418"/>
      <c r="GI17" s="418"/>
      <c r="GJ17" s="418"/>
      <c r="GK17" s="418"/>
      <c r="GL17" s="418"/>
      <c r="GM17" s="418"/>
      <c r="GN17" s="418"/>
      <c r="GO17" s="418"/>
      <c r="GP17" s="418"/>
      <c r="GQ17" s="418"/>
      <c r="GR17" s="418"/>
      <c r="GS17" s="418"/>
      <c r="GT17" s="418"/>
      <c r="GU17" s="418"/>
      <c r="GV17" s="418"/>
      <c r="GW17" s="418"/>
      <c r="GX17" s="418"/>
      <c r="GY17" s="418"/>
      <c r="GZ17" s="418"/>
      <c r="HA17" s="418"/>
      <c r="HB17" s="418"/>
      <c r="HC17" s="418"/>
      <c r="HD17" s="418"/>
      <c r="HE17" s="418"/>
      <c r="HF17" s="418"/>
      <c r="HG17" s="418"/>
      <c r="HH17" s="418"/>
      <c r="HI17" s="418"/>
      <c r="HJ17" s="418"/>
      <c r="HK17" s="418"/>
      <c r="HL17" s="418"/>
      <c r="HM17" s="418"/>
      <c r="HN17" s="418"/>
      <c r="HO17" s="418"/>
      <c r="HP17" s="418"/>
      <c r="HQ17" s="418"/>
      <c r="HR17" s="418"/>
      <c r="HS17" s="418"/>
      <c r="HT17" s="418"/>
      <c r="HU17" s="418"/>
      <c r="HV17" s="418"/>
      <c r="HW17" s="418"/>
      <c r="HX17" s="418"/>
      <c r="HY17" s="418"/>
      <c r="HZ17" s="418"/>
      <c r="IA17" s="418"/>
      <c r="IB17" s="418"/>
      <c r="IC17" s="418"/>
      <c r="ID17" s="418"/>
      <c r="IE17" s="418"/>
      <c r="IF17" s="418"/>
      <c r="IG17" s="418"/>
      <c r="IH17" s="418"/>
      <c r="II17" s="418"/>
      <c r="IJ17" s="418"/>
      <c r="IK17" s="418"/>
      <c r="IL17" s="418"/>
      <c r="IM17" s="418"/>
      <c r="IN17" s="418"/>
      <c r="IO17" s="418"/>
      <c r="IP17" s="418"/>
      <c r="IQ17" s="418"/>
      <c r="IR17" s="418"/>
      <c r="IS17" s="418"/>
    </row>
    <row r="18" s="415" customFormat="1" ht="24" customHeight="1" spans="1:253">
      <c r="A18" s="427" t="s">
        <v>1142</v>
      </c>
      <c r="B18" s="426">
        <v>681</v>
      </c>
      <c r="C18" s="401">
        <v>681</v>
      </c>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8"/>
      <c r="AZ18" s="418"/>
      <c r="BA18" s="418"/>
      <c r="BB18" s="418"/>
      <c r="BC18" s="418"/>
      <c r="BD18" s="418"/>
      <c r="BE18" s="418"/>
      <c r="BF18" s="418"/>
      <c r="BG18" s="418"/>
      <c r="BH18" s="418"/>
      <c r="BI18" s="418"/>
      <c r="BJ18" s="418"/>
      <c r="BK18" s="418"/>
      <c r="BL18" s="418"/>
      <c r="BM18" s="418"/>
      <c r="BN18" s="418"/>
      <c r="BO18" s="418"/>
      <c r="BP18" s="418"/>
      <c r="BQ18" s="418"/>
      <c r="BR18" s="418"/>
      <c r="BS18" s="418"/>
      <c r="BT18" s="418"/>
      <c r="BU18" s="418"/>
      <c r="BV18" s="418"/>
      <c r="BW18" s="418"/>
      <c r="BX18" s="418"/>
      <c r="BY18" s="418"/>
      <c r="BZ18" s="418"/>
      <c r="CA18" s="418"/>
      <c r="CB18" s="418"/>
      <c r="CC18" s="418"/>
      <c r="CD18" s="418"/>
      <c r="CE18" s="418"/>
      <c r="CF18" s="418"/>
      <c r="CG18" s="418"/>
      <c r="CH18" s="418"/>
      <c r="CI18" s="418"/>
      <c r="CJ18" s="418"/>
      <c r="CK18" s="418"/>
      <c r="CL18" s="418"/>
      <c r="CM18" s="418"/>
      <c r="CN18" s="418"/>
      <c r="CO18" s="418"/>
      <c r="CP18" s="418"/>
      <c r="CQ18" s="418"/>
      <c r="CR18" s="418"/>
      <c r="CS18" s="418"/>
      <c r="CT18" s="418"/>
      <c r="CU18" s="418"/>
      <c r="CV18" s="418"/>
      <c r="CW18" s="418"/>
      <c r="CX18" s="418"/>
      <c r="CY18" s="418"/>
      <c r="CZ18" s="418"/>
      <c r="DA18" s="418"/>
      <c r="DB18" s="418"/>
      <c r="DC18" s="418"/>
      <c r="DD18" s="418"/>
      <c r="DE18" s="418"/>
      <c r="DF18" s="418"/>
      <c r="DG18" s="418"/>
      <c r="DH18" s="418"/>
      <c r="DI18" s="418"/>
      <c r="DJ18" s="418"/>
      <c r="DK18" s="418"/>
      <c r="DL18" s="418"/>
      <c r="DM18" s="418"/>
      <c r="DN18" s="418"/>
      <c r="DO18" s="418"/>
      <c r="DP18" s="418"/>
      <c r="DQ18" s="418"/>
      <c r="DR18" s="418"/>
      <c r="DS18" s="418"/>
      <c r="DT18" s="418"/>
      <c r="DU18" s="418"/>
      <c r="DV18" s="418"/>
      <c r="DW18" s="418"/>
      <c r="DX18" s="418"/>
      <c r="DY18" s="418"/>
      <c r="DZ18" s="418"/>
      <c r="EA18" s="418"/>
      <c r="EB18" s="418"/>
      <c r="EC18" s="418"/>
      <c r="ED18" s="418"/>
      <c r="EE18" s="418"/>
      <c r="EF18" s="418"/>
      <c r="EG18" s="418"/>
      <c r="EH18" s="418"/>
      <c r="EI18" s="418"/>
      <c r="EJ18" s="418"/>
      <c r="EK18" s="418"/>
      <c r="EL18" s="418"/>
      <c r="EM18" s="418"/>
      <c r="EN18" s="418"/>
      <c r="EO18" s="418"/>
      <c r="EP18" s="418"/>
      <c r="EQ18" s="418"/>
      <c r="ER18" s="418"/>
      <c r="ES18" s="418"/>
      <c r="ET18" s="418"/>
      <c r="EU18" s="418"/>
      <c r="EV18" s="418"/>
      <c r="EW18" s="418"/>
      <c r="EX18" s="418"/>
      <c r="EY18" s="418"/>
      <c r="EZ18" s="418"/>
      <c r="FA18" s="418"/>
      <c r="FB18" s="418"/>
      <c r="FC18" s="418"/>
      <c r="FD18" s="418"/>
      <c r="FE18" s="418"/>
      <c r="FF18" s="418"/>
      <c r="FG18" s="418"/>
      <c r="FH18" s="418"/>
      <c r="FI18" s="418"/>
      <c r="FJ18" s="418"/>
      <c r="FK18" s="418"/>
      <c r="FL18" s="418"/>
      <c r="FM18" s="418"/>
      <c r="FN18" s="418"/>
      <c r="FO18" s="418"/>
      <c r="FP18" s="418"/>
      <c r="FQ18" s="418"/>
      <c r="FR18" s="418"/>
      <c r="FS18" s="418"/>
      <c r="FT18" s="418"/>
      <c r="FU18" s="418"/>
      <c r="FV18" s="418"/>
      <c r="FW18" s="418"/>
      <c r="FX18" s="418"/>
      <c r="FY18" s="418"/>
      <c r="FZ18" s="418"/>
      <c r="GA18" s="418"/>
      <c r="GB18" s="418"/>
      <c r="GC18" s="418"/>
      <c r="GD18" s="418"/>
      <c r="GE18" s="418"/>
      <c r="GF18" s="418"/>
      <c r="GG18" s="418"/>
      <c r="GH18" s="418"/>
      <c r="GI18" s="418"/>
      <c r="GJ18" s="418"/>
      <c r="GK18" s="418"/>
      <c r="GL18" s="418"/>
      <c r="GM18" s="418"/>
      <c r="GN18" s="418"/>
      <c r="GO18" s="418"/>
      <c r="GP18" s="418"/>
      <c r="GQ18" s="418"/>
      <c r="GR18" s="418"/>
      <c r="GS18" s="418"/>
      <c r="GT18" s="418"/>
      <c r="GU18" s="418"/>
      <c r="GV18" s="418"/>
      <c r="GW18" s="418"/>
      <c r="GX18" s="418"/>
      <c r="GY18" s="418"/>
      <c r="GZ18" s="418"/>
      <c r="HA18" s="418"/>
      <c r="HB18" s="418"/>
      <c r="HC18" s="418"/>
      <c r="HD18" s="418"/>
      <c r="HE18" s="418"/>
      <c r="HF18" s="418"/>
      <c r="HG18" s="418"/>
      <c r="HH18" s="418"/>
      <c r="HI18" s="418"/>
      <c r="HJ18" s="418"/>
      <c r="HK18" s="418"/>
      <c r="HL18" s="418"/>
      <c r="HM18" s="418"/>
      <c r="HN18" s="418"/>
      <c r="HO18" s="418"/>
      <c r="HP18" s="418"/>
      <c r="HQ18" s="418"/>
      <c r="HR18" s="418"/>
      <c r="HS18" s="418"/>
      <c r="HT18" s="418"/>
      <c r="HU18" s="418"/>
      <c r="HV18" s="418"/>
      <c r="HW18" s="418"/>
      <c r="HX18" s="418"/>
      <c r="HY18" s="418"/>
      <c r="HZ18" s="418"/>
      <c r="IA18" s="418"/>
      <c r="IB18" s="418"/>
      <c r="IC18" s="418"/>
      <c r="ID18" s="418"/>
      <c r="IE18" s="418"/>
      <c r="IF18" s="418"/>
      <c r="IG18" s="418"/>
      <c r="IH18" s="418"/>
      <c r="II18" s="418"/>
      <c r="IJ18" s="418"/>
      <c r="IK18" s="418"/>
      <c r="IL18" s="418"/>
      <c r="IM18" s="418"/>
      <c r="IN18" s="418"/>
      <c r="IO18" s="418"/>
      <c r="IP18" s="418"/>
      <c r="IQ18" s="418"/>
      <c r="IR18" s="418"/>
      <c r="IS18" s="418"/>
    </row>
    <row r="19" s="415" customFormat="1" ht="24" customHeight="1" spans="1:253">
      <c r="A19" s="427" t="s">
        <v>1143</v>
      </c>
      <c r="B19" s="426">
        <v>824</v>
      </c>
      <c r="C19" s="401">
        <v>824</v>
      </c>
      <c r="D19" s="418"/>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8"/>
      <c r="BA19" s="418"/>
      <c r="BB19" s="418"/>
      <c r="BC19" s="418"/>
      <c r="BD19" s="418"/>
      <c r="BE19" s="418"/>
      <c r="BF19" s="418"/>
      <c r="BG19" s="418"/>
      <c r="BH19" s="418"/>
      <c r="BI19" s="418"/>
      <c r="BJ19" s="418"/>
      <c r="BK19" s="418"/>
      <c r="BL19" s="418"/>
      <c r="BM19" s="418"/>
      <c r="BN19" s="418"/>
      <c r="BO19" s="418"/>
      <c r="BP19" s="418"/>
      <c r="BQ19" s="418"/>
      <c r="BR19" s="418"/>
      <c r="BS19" s="418"/>
      <c r="BT19" s="418"/>
      <c r="BU19" s="418"/>
      <c r="BV19" s="418"/>
      <c r="BW19" s="418"/>
      <c r="BX19" s="418"/>
      <c r="BY19" s="418"/>
      <c r="BZ19" s="418"/>
      <c r="CA19" s="418"/>
      <c r="CB19" s="418"/>
      <c r="CC19" s="418"/>
      <c r="CD19" s="418"/>
      <c r="CE19" s="418"/>
      <c r="CF19" s="418"/>
      <c r="CG19" s="418"/>
      <c r="CH19" s="418"/>
      <c r="CI19" s="418"/>
      <c r="CJ19" s="418"/>
      <c r="CK19" s="418"/>
      <c r="CL19" s="418"/>
      <c r="CM19" s="418"/>
      <c r="CN19" s="418"/>
      <c r="CO19" s="418"/>
      <c r="CP19" s="418"/>
      <c r="CQ19" s="418"/>
      <c r="CR19" s="418"/>
      <c r="CS19" s="418"/>
      <c r="CT19" s="418"/>
      <c r="CU19" s="418"/>
      <c r="CV19" s="418"/>
      <c r="CW19" s="418"/>
      <c r="CX19" s="418"/>
      <c r="CY19" s="418"/>
      <c r="CZ19" s="418"/>
      <c r="DA19" s="418"/>
      <c r="DB19" s="418"/>
      <c r="DC19" s="418"/>
      <c r="DD19" s="418"/>
      <c r="DE19" s="418"/>
      <c r="DF19" s="418"/>
      <c r="DG19" s="418"/>
      <c r="DH19" s="418"/>
      <c r="DI19" s="418"/>
      <c r="DJ19" s="418"/>
      <c r="DK19" s="418"/>
      <c r="DL19" s="418"/>
      <c r="DM19" s="418"/>
      <c r="DN19" s="418"/>
      <c r="DO19" s="418"/>
      <c r="DP19" s="418"/>
      <c r="DQ19" s="418"/>
      <c r="DR19" s="418"/>
      <c r="DS19" s="418"/>
      <c r="DT19" s="418"/>
      <c r="DU19" s="418"/>
      <c r="DV19" s="418"/>
      <c r="DW19" s="418"/>
      <c r="DX19" s="418"/>
      <c r="DY19" s="418"/>
      <c r="DZ19" s="418"/>
      <c r="EA19" s="418"/>
      <c r="EB19" s="418"/>
      <c r="EC19" s="418"/>
      <c r="ED19" s="418"/>
      <c r="EE19" s="418"/>
      <c r="EF19" s="418"/>
      <c r="EG19" s="418"/>
      <c r="EH19" s="418"/>
      <c r="EI19" s="418"/>
      <c r="EJ19" s="418"/>
      <c r="EK19" s="418"/>
      <c r="EL19" s="418"/>
      <c r="EM19" s="418"/>
      <c r="EN19" s="418"/>
      <c r="EO19" s="418"/>
      <c r="EP19" s="418"/>
      <c r="EQ19" s="418"/>
      <c r="ER19" s="418"/>
      <c r="ES19" s="418"/>
      <c r="ET19" s="418"/>
      <c r="EU19" s="418"/>
      <c r="EV19" s="418"/>
      <c r="EW19" s="418"/>
      <c r="EX19" s="418"/>
      <c r="EY19" s="418"/>
      <c r="EZ19" s="418"/>
      <c r="FA19" s="418"/>
      <c r="FB19" s="418"/>
      <c r="FC19" s="418"/>
      <c r="FD19" s="418"/>
      <c r="FE19" s="418"/>
      <c r="FF19" s="418"/>
      <c r="FG19" s="418"/>
      <c r="FH19" s="418"/>
      <c r="FI19" s="418"/>
      <c r="FJ19" s="418"/>
      <c r="FK19" s="418"/>
      <c r="FL19" s="418"/>
      <c r="FM19" s="418"/>
      <c r="FN19" s="418"/>
      <c r="FO19" s="418"/>
      <c r="FP19" s="418"/>
      <c r="FQ19" s="418"/>
      <c r="FR19" s="418"/>
      <c r="FS19" s="418"/>
      <c r="FT19" s="418"/>
      <c r="FU19" s="418"/>
      <c r="FV19" s="418"/>
      <c r="FW19" s="418"/>
      <c r="FX19" s="418"/>
      <c r="FY19" s="418"/>
      <c r="FZ19" s="418"/>
      <c r="GA19" s="418"/>
      <c r="GB19" s="418"/>
      <c r="GC19" s="418"/>
      <c r="GD19" s="418"/>
      <c r="GE19" s="418"/>
      <c r="GF19" s="418"/>
      <c r="GG19" s="418"/>
      <c r="GH19" s="418"/>
      <c r="GI19" s="418"/>
      <c r="GJ19" s="418"/>
      <c r="GK19" s="418"/>
      <c r="GL19" s="418"/>
      <c r="GM19" s="418"/>
      <c r="GN19" s="418"/>
      <c r="GO19" s="418"/>
      <c r="GP19" s="418"/>
      <c r="GQ19" s="418"/>
      <c r="GR19" s="418"/>
      <c r="GS19" s="418"/>
      <c r="GT19" s="418"/>
      <c r="GU19" s="418"/>
      <c r="GV19" s="418"/>
      <c r="GW19" s="418"/>
      <c r="GX19" s="418"/>
      <c r="GY19" s="418"/>
      <c r="GZ19" s="418"/>
      <c r="HA19" s="418"/>
      <c r="HB19" s="418"/>
      <c r="HC19" s="418"/>
      <c r="HD19" s="418"/>
      <c r="HE19" s="418"/>
      <c r="HF19" s="418"/>
      <c r="HG19" s="418"/>
      <c r="HH19" s="418"/>
      <c r="HI19" s="418"/>
      <c r="HJ19" s="418"/>
      <c r="HK19" s="418"/>
      <c r="HL19" s="418"/>
      <c r="HM19" s="418"/>
      <c r="HN19" s="418"/>
      <c r="HO19" s="418"/>
      <c r="HP19" s="418"/>
      <c r="HQ19" s="418"/>
      <c r="HR19" s="418"/>
      <c r="HS19" s="418"/>
      <c r="HT19" s="418"/>
      <c r="HU19" s="418"/>
      <c r="HV19" s="418"/>
      <c r="HW19" s="418"/>
      <c r="HX19" s="418"/>
      <c r="HY19" s="418"/>
      <c r="HZ19" s="418"/>
      <c r="IA19" s="418"/>
      <c r="IB19" s="418"/>
      <c r="IC19" s="418"/>
      <c r="ID19" s="418"/>
      <c r="IE19" s="418"/>
      <c r="IF19" s="418"/>
      <c r="IG19" s="418"/>
      <c r="IH19" s="418"/>
      <c r="II19" s="418"/>
      <c r="IJ19" s="418"/>
      <c r="IK19" s="418"/>
      <c r="IL19" s="418"/>
      <c r="IM19" s="418"/>
      <c r="IN19" s="418"/>
      <c r="IO19" s="418"/>
      <c r="IP19" s="418"/>
      <c r="IQ19" s="418"/>
      <c r="IR19" s="418"/>
      <c r="IS19" s="418"/>
    </row>
    <row r="20" s="415" customFormat="1" ht="24" customHeight="1" spans="1:253">
      <c r="A20" s="427" t="s">
        <v>1144</v>
      </c>
      <c r="B20" s="426">
        <v>2701</v>
      </c>
      <c r="C20" s="401">
        <v>2701</v>
      </c>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8"/>
      <c r="AV20" s="418"/>
      <c r="AW20" s="418"/>
      <c r="AX20" s="418"/>
      <c r="AY20" s="418"/>
      <c r="AZ20" s="418"/>
      <c r="BA20" s="418"/>
      <c r="BB20" s="418"/>
      <c r="BC20" s="418"/>
      <c r="BD20" s="418"/>
      <c r="BE20" s="418"/>
      <c r="BF20" s="418"/>
      <c r="BG20" s="418"/>
      <c r="BH20" s="418"/>
      <c r="BI20" s="418"/>
      <c r="BJ20" s="418"/>
      <c r="BK20" s="418"/>
      <c r="BL20" s="418"/>
      <c r="BM20" s="418"/>
      <c r="BN20" s="418"/>
      <c r="BO20" s="418"/>
      <c r="BP20" s="418"/>
      <c r="BQ20" s="418"/>
      <c r="BR20" s="418"/>
      <c r="BS20" s="418"/>
      <c r="BT20" s="418"/>
      <c r="BU20" s="418"/>
      <c r="BV20" s="418"/>
      <c r="BW20" s="418"/>
      <c r="BX20" s="418"/>
      <c r="BY20" s="418"/>
      <c r="BZ20" s="418"/>
      <c r="CA20" s="418"/>
      <c r="CB20" s="418"/>
      <c r="CC20" s="418"/>
      <c r="CD20" s="418"/>
      <c r="CE20" s="418"/>
      <c r="CF20" s="418"/>
      <c r="CG20" s="418"/>
      <c r="CH20" s="418"/>
      <c r="CI20" s="418"/>
      <c r="CJ20" s="418"/>
      <c r="CK20" s="418"/>
      <c r="CL20" s="418"/>
      <c r="CM20" s="418"/>
      <c r="CN20" s="418"/>
      <c r="CO20" s="418"/>
      <c r="CP20" s="418"/>
      <c r="CQ20" s="418"/>
      <c r="CR20" s="418"/>
      <c r="CS20" s="418"/>
      <c r="CT20" s="418"/>
      <c r="CU20" s="418"/>
      <c r="CV20" s="418"/>
      <c r="CW20" s="418"/>
      <c r="CX20" s="418"/>
      <c r="CY20" s="418"/>
      <c r="CZ20" s="418"/>
      <c r="DA20" s="418"/>
      <c r="DB20" s="418"/>
      <c r="DC20" s="418"/>
      <c r="DD20" s="418"/>
      <c r="DE20" s="418"/>
      <c r="DF20" s="418"/>
      <c r="DG20" s="418"/>
      <c r="DH20" s="418"/>
      <c r="DI20" s="418"/>
      <c r="DJ20" s="418"/>
      <c r="DK20" s="418"/>
      <c r="DL20" s="418"/>
      <c r="DM20" s="418"/>
      <c r="DN20" s="418"/>
      <c r="DO20" s="418"/>
      <c r="DP20" s="418"/>
      <c r="DQ20" s="418"/>
      <c r="DR20" s="418"/>
      <c r="DS20" s="418"/>
      <c r="DT20" s="418"/>
      <c r="DU20" s="418"/>
      <c r="DV20" s="418"/>
      <c r="DW20" s="418"/>
      <c r="DX20" s="418"/>
      <c r="DY20" s="418"/>
      <c r="DZ20" s="418"/>
      <c r="EA20" s="418"/>
      <c r="EB20" s="418"/>
      <c r="EC20" s="418"/>
      <c r="ED20" s="418"/>
      <c r="EE20" s="418"/>
      <c r="EF20" s="418"/>
      <c r="EG20" s="418"/>
      <c r="EH20" s="418"/>
      <c r="EI20" s="418"/>
      <c r="EJ20" s="418"/>
      <c r="EK20" s="418"/>
      <c r="EL20" s="418"/>
      <c r="EM20" s="418"/>
      <c r="EN20" s="418"/>
      <c r="EO20" s="418"/>
      <c r="EP20" s="418"/>
      <c r="EQ20" s="418"/>
      <c r="ER20" s="418"/>
      <c r="ES20" s="418"/>
      <c r="ET20" s="418"/>
      <c r="EU20" s="418"/>
      <c r="EV20" s="418"/>
      <c r="EW20" s="418"/>
      <c r="EX20" s="418"/>
      <c r="EY20" s="418"/>
      <c r="EZ20" s="418"/>
      <c r="FA20" s="418"/>
      <c r="FB20" s="418"/>
      <c r="FC20" s="418"/>
      <c r="FD20" s="418"/>
      <c r="FE20" s="418"/>
      <c r="FF20" s="418"/>
      <c r="FG20" s="418"/>
      <c r="FH20" s="418"/>
      <c r="FI20" s="418"/>
      <c r="FJ20" s="418"/>
      <c r="FK20" s="418"/>
      <c r="FL20" s="418"/>
      <c r="FM20" s="418"/>
      <c r="FN20" s="418"/>
      <c r="FO20" s="418"/>
      <c r="FP20" s="418"/>
      <c r="FQ20" s="418"/>
      <c r="FR20" s="418"/>
      <c r="FS20" s="418"/>
      <c r="FT20" s="418"/>
      <c r="FU20" s="418"/>
      <c r="FV20" s="418"/>
      <c r="FW20" s="418"/>
      <c r="FX20" s="418"/>
      <c r="FY20" s="418"/>
      <c r="FZ20" s="418"/>
      <c r="GA20" s="418"/>
      <c r="GB20" s="418"/>
      <c r="GC20" s="418"/>
      <c r="GD20" s="418"/>
      <c r="GE20" s="418"/>
      <c r="GF20" s="418"/>
      <c r="GG20" s="418"/>
      <c r="GH20" s="418"/>
      <c r="GI20" s="418"/>
      <c r="GJ20" s="418"/>
      <c r="GK20" s="418"/>
      <c r="GL20" s="418"/>
      <c r="GM20" s="418"/>
      <c r="GN20" s="418"/>
      <c r="GO20" s="418"/>
      <c r="GP20" s="418"/>
      <c r="GQ20" s="418"/>
      <c r="GR20" s="418"/>
      <c r="GS20" s="418"/>
      <c r="GT20" s="418"/>
      <c r="GU20" s="418"/>
      <c r="GV20" s="418"/>
      <c r="GW20" s="418"/>
      <c r="GX20" s="418"/>
      <c r="GY20" s="418"/>
      <c r="GZ20" s="418"/>
      <c r="HA20" s="418"/>
      <c r="HB20" s="418"/>
      <c r="HC20" s="418"/>
      <c r="HD20" s="418"/>
      <c r="HE20" s="418"/>
      <c r="HF20" s="418"/>
      <c r="HG20" s="418"/>
      <c r="HH20" s="418"/>
      <c r="HI20" s="418"/>
      <c r="HJ20" s="418"/>
      <c r="HK20" s="418"/>
      <c r="HL20" s="418"/>
      <c r="HM20" s="418"/>
      <c r="HN20" s="418"/>
      <c r="HO20" s="418"/>
      <c r="HP20" s="418"/>
      <c r="HQ20" s="418"/>
      <c r="HR20" s="418"/>
      <c r="HS20" s="418"/>
      <c r="HT20" s="418"/>
      <c r="HU20" s="418"/>
      <c r="HV20" s="418"/>
      <c r="HW20" s="418"/>
      <c r="HX20" s="418"/>
      <c r="HY20" s="418"/>
      <c r="HZ20" s="418"/>
      <c r="IA20" s="418"/>
      <c r="IB20" s="418"/>
      <c r="IC20" s="418"/>
      <c r="ID20" s="418"/>
      <c r="IE20" s="418"/>
      <c r="IF20" s="418"/>
      <c r="IG20" s="418"/>
      <c r="IH20" s="418"/>
      <c r="II20" s="418"/>
      <c r="IJ20" s="418"/>
      <c r="IK20" s="418"/>
      <c r="IL20" s="418"/>
      <c r="IM20" s="418"/>
      <c r="IN20" s="418"/>
      <c r="IO20" s="418"/>
      <c r="IP20" s="418"/>
      <c r="IQ20" s="418"/>
      <c r="IR20" s="418"/>
      <c r="IS20" s="418"/>
    </row>
    <row r="21" s="415" customFormat="1" ht="24" customHeight="1" spans="1:253">
      <c r="A21" s="425" t="s">
        <v>1190</v>
      </c>
      <c r="B21" s="426">
        <f>SUM(B22:B28)</f>
        <v>0</v>
      </c>
      <c r="C21" s="401">
        <v>0</v>
      </c>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18"/>
      <c r="AU21" s="418"/>
      <c r="AV21" s="418"/>
      <c r="AW21" s="418"/>
      <c r="AX21" s="418"/>
      <c r="AY21" s="418"/>
      <c r="AZ21" s="418"/>
      <c r="BA21" s="418"/>
      <c r="BB21" s="418"/>
      <c r="BC21" s="418"/>
      <c r="BD21" s="418"/>
      <c r="BE21" s="418"/>
      <c r="BF21" s="418"/>
      <c r="BG21" s="418"/>
      <c r="BH21" s="418"/>
      <c r="BI21" s="418"/>
      <c r="BJ21" s="418"/>
      <c r="BK21" s="418"/>
      <c r="BL21" s="418"/>
      <c r="BM21" s="418"/>
      <c r="BN21" s="418"/>
      <c r="BO21" s="418"/>
      <c r="BP21" s="418"/>
      <c r="BQ21" s="418"/>
      <c r="BR21" s="418"/>
      <c r="BS21" s="418"/>
      <c r="BT21" s="418"/>
      <c r="BU21" s="418"/>
      <c r="BV21" s="418"/>
      <c r="BW21" s="418"/>
      <c r="BX21" s="418"/>
      <c r="BY21" s="418"/>
      <c r="BZ21" s="418"/>
      <c r="CA21" s="418"/>
      <c r="CB21" s="418"/>
      <c r="CC21" s="418"/>
      <c r="CD21" s="418"/>
      <c r="CE21" s="418"/>
      <c r="CF21" s="418"/>
      <c r="CG21" s="418"/>
      <c r="CH21" s="418"/>
      <c r="CI21" s="418"/>
      <c r="CJ21" s="418"/>
      <c r="CK21" s="418"/>
      <c r="CL21" s="418"/>
      <c r="CM21" s="418"/>
      <c r="CN21" s="418"/>
      <c r="CO21" s="418"/>
      <c r="CP21" s="418"/>
      <c r="CQ21" s="418"/>
      <c r="CR21" s="418"/>
      <c r="CS21" s="418"/>
      <c r="CT21" s="418"/>
      <c r="CU21" s="418"/>
      <c r="CV21" s="418"/>
      <c r="CW21" s="418"/>
      <c r="CX21" s="418"/>
      <c r="CY21" s="418"/>
      <c r="CZ21" s="418"/>
      <c r="DA21" s="418"/>
      <c r="DB21" s="418"/>
      <c r="DC21" s="418"/>
      <c r="DD21" s="418"/>
      <c r="DE21" s="418"/>
      <c r="DF21" s="418"/>
      <c r="DG21" s="418"/>
      <c r="DH21" s="418"/>
      <c r="DI21" s="418"/>
      <c r="DJ21" s="418"/>
      <c r="DK21" s="418"/>
      <c r="DL21" s="418"/>
      <c r="DM21" s="418"/>
      <c r="DN21" s="418"/>
      <c r="DO21" s="418"/>
      <c r="DP21" s="418"/>
      <c r="DQ21" s="418"/>
      <c r="DR21" s="418"/>
      <c r="DS21" s="418"/>
      <c r="DT21" s="418"/>
      <c r="DU21" s="418"/>
      <c r="DV21" s="418"/>
      <c r="DW21" s="418"/>
      <c r="DX21" s="418"/>
      <c r="DY21" s="418"/>
      <c r="DZ21" s="418"/>
      <c r="EA21" s="418"/>
      <c r="EB21" s="418"/>
      <c r="EC21" s="418"/>
      <c r="ED21" s="418"/>
      <c r="EE21" s="418"/>
      <c r="EF21" s="418"/>
      <c r="EG21" s="418"/>
      <c r="EH21" s="418"/>
      <c r="EI21" s="418"/>
      <c r="EJ21" s="418"/>
      <c r="EK21" s="418"/>
      <c r="EL21" s="418"/>
      <c r="EM21" s="418"/>
      <c r="EN21" s="418"/>
      <c r="EO21" s="418"/>
      <c r="EP21" s="418"/>
      <c r="EQ21" s="418"/>
      <c r="ER21" s="418"/>
      <c r="ES21" s="418"/>
      <c r="ET21" s="418"/>
      <c r="EU21" s="418"/>
      <c r="EV21" s="418"/>
      <c r="EW21" s="418"/>
      <c r="EX21" s="418"/>
      <c r="EY21" s="418"/>
      <c r="EZ21" s="418"/>
      <c r="FA21" s="418"/>
      <c r="FB21" s="418"/>
      <c r="FC21" s="418"/>
      <c r="FD21" s="418"/>
      <c r="FE21" s="418"/>
      <c r="FF21" s="418"/>
      <c r="FG21" s="418"/>
      <c r="FH21" s="418"/>
      <c r="FI21" s="418"/>
      <c r="FJ21" s="418"/>
      <c r="FK21" s="418"/>
      <c r="FL21" s="418"/>
      <c r="FM21" s="418"/>
      <c r="FN21" s="418"/>
      <c r="FO21" s="418"/>
      <c r="FP21" s="418"/>
      <c r="FQ21" s="418"/>
      <c r="FR21" s="418"/>
      <c r="FS21" s="418"/>
      <c r="FT21" s="418"/>
      <c r="FU21" s="418"/>
      <c r="FV21" s="418"/>
      <c r="FW21" s="418"/>
      <c r="FX21" s="418"/>
      <c r="FY21" s="418"/>
      <c r="FZ21" s="418"/>
      <c r="GA21" s="418"/>
      <c r="GB21" s="418"/>
      <c r="GC21" s="418"/>
      <c r="GD21" s="418"/>
      <c r="GE21" s="418"/>
      <c r="GF21" s="418"/>
      <c r="GG21" s="418"/>
      <c r="GH21" s="418"/>
      <c r="GI21" s="418"/>
      <c r="GJ21" s="418"/>
      <c r="GK21" s="418"/>
      <c r="GL21" s="418"/>
      <c r="GM21" s="418"/>
      <c r="GN21" s="418"/>
      <c r="GO21" s="418"/>
      <c r="GP21" s="418"/>
      <c r="GQ21" s="418"/>
      <c r="GR21" s="418"/>
      <c r="GS21" s="418"/>
      <c r="GT21" s="418"/>
      <c r="GU21" s="418"/>
      <c r="GV21" s="418"/>
      <c r="GW21" s="418"/>
      <c r="GX21" s="418"/>
      <c r="GY21" s="418"/>
      <c r="GZ21" s="418"/>
      <c r="HA21" s="418"/>
      <c r="HB21" s="418"/>
      <c r="HC21" s="418"/>
      <c r="HD21" s="418"/>
      <c r="HE21" s="418"/>
      <c r="HF21" s="418"/>
      <c r="HG21" s="418"/>
      <c r="HH21" s="418"/>
      <c r="HI21" s="418"/>
      <c r="HJ21" s="418"/>
      <c r="HK21" s="418"/>
      <c r="HL21" s="418"/>
      <c r="HM21" s="418"/>
      <c r="HN21" s="418"/>
      <c r="HO21" s="418"/>
      <c r="HP21" s="418"/>
      <c r="HQ21" s="418"/>
      <c r="HR21" s="418"/>
      <c r="HS21" s="418"/>
      <c r="HT21" s="418"/>
      <c r="HU21" s="418"/>
      <c r="HV21" s="418"/>
      <c r="HW21" s="418"/>
      <c r="HX21" s="418"/>
      <c r="HY21" s="418"/>
      <c r="HZ21" s="418"/>
      <c r="IA21" s="418"/>
      <c r="IB21" s="418"/>
      <c r="IC21" s="418"/>
      <c r="ID21" s="418"/>
      <c r="IE21" s="418"/>
      <c r="IF21" s="418"/>
      <c r="IG21" s="418"/>
      <c r="IH21" s="418"/>
      <c r="II21" s="418"/>
      <c r="IJ21" s="418"/>
      <c r="IK21" s="418"/>
      <c r="IL21" s="418"/>
      <c r="IM21" s="418"/>
      <c r="IN21" s="418"/>
      <c r="IO21" s="418"/>
      <c r="IP21" s="418"/>
      <c r="IQ21" s="418"/>
      <c r="IR21" s="418"/>
      <c r="IS21" s="418"/>
    </row>
    <row r="22" s="415" customFormat="1" ht="24" customHeight="1" spans="1:253">
      <c r="A22" s="427" t="s">
        <v>1146</v>
      </c>
      <c r="B22" s="426">
        <v>0</v>
      </c>
      <c r="C22" s="401">
        <v>0</v>
      </c>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18"/>
      <c r="AV22" s="418"/>
      <c r="AW22" s="418"/>
      <c r="AX22" s="418"/>
      <c r="AY22" s="418"/>
      <c r="AZ22" s="418"/>
      <c r="BA22" s="418"/>
      <c r="BB22" s="418"/>
      <c r="BC22" s="418"/>
      <c r="BD22" s="418"/>
      <c r="BE22" s="418"/>
      <c r="BF22" s="418"/>
      <c r="BG22" s="418"/>
      <c r="BH22" s="418"/>
      <c r="BI22" s="418"/>
      <c r="BJ22" s="418"/>
      <c r="BK22" s="418"/>
      <c r="BL22" s="418"/>
      <c r="BM22" s="418"/>
      <c r="BN22" s="418"/>
      <c r="BO22" s="418"/>
      <c r="BP22" s="418"/>
      <c r="BQ22" s="418"/>
      <c r="BR22" s="418"/>
      <c r="BS22" s="418"/>
      <c r="BT22" s="418"/>
      <c r="BU22" s="418"/>
      <c r="BV22" s="418"/>
      <c r="BW22" s="418"/>
      <c r="BX22" s="418"/>
      <c r="BY22" s="418"/>
      <c r="BZ22" s="418"/>
      <c r="CA22" s="418"/>
      <c r="CB22" s="418"/>
      <c r="CC22" s="418"/>
      <c r="CD22" s="418"/>
      <c r="CE22" s="418"/>
      <c r="CF22" s="418"/>
      <c r="CG22" s="418"/>
      <c r="CH22" s="418"/>
      <c r="CI22" s="418"/>
      <c r="CJ22" s="418"/>
      <c r="CK22" s="418"/>
      <c r="CL22" s="418"/>
      <c r="CM22" s="418"/>
      <c r="CN22" s="418"/>
      <c r="CO22" s="418"/>
      <c r="CP22" s="418"/>
      <c r="CQ22" s="418"/>
      <c r="CR22" s="418"/>
      <c r="CS22" s="418"/>
      <c r="CT22" s="418"/>
      <c r="CU22" s="418"/>
      <c r="CV22" s="418"/>
      <c r="CW22" s="418"/>
      <c r="CX22" s="418"/>
      <c r="CY22" s="418"/>
      <c r="CZ22" s="418"/>
      <c r="DA22" s="418"/>
      <c r="DB22" s="418"/>
      <c r="DC22" s="418"/>
      <c r="DD22" s="418"/>
      <c r="DE22" s="418"/>
      <c r="DF22" s="418"/>
      <c r="DG22" s="418"/>
      <c r="DH22" s="418"/>
      <c r="DI22" s="418"/>
      <c r="DJ22" s="418"/>
      <c r="DK22" s="418"/>
      <c r="DL22" s="418"/>
      <c r="DM22" s="418"/>
      <c r="DN22" s="418"/>
      <c r="DO22" s="418"/>
      <c r="DP22" s="418"/>
      <c r="DQ22" s="418"/>
      <c r="DR22" s="418"/>
      <c r="DS22" s="418"/>
      <c r="DT22" s="418"/>
      <c r="DU22" s="418"/>
      <c r="DV22" s="418"/>
      <c r="DW22" s="418"/>
      <c r="DX22" s="418"/>
      <c r="DY22" s="418"/>
      <c r="DZ22" s="418"/>
      <c r="EA22" s="418"/>
      <c r="EB22" s="418"/>
      <c r="EC22" s="418"/>
      <c r="ED22" s="418"/>
      <c r="EE22" s="418"/>
      <c r="EF22" s="418"/>
      <c r="EG22" s="418"/>
      <c r="EH22" s="418"/>
      <c r="EI22" s="418"/>
      <c r="EJ22" s="418"/>
      <c r="EK22" s="418"/>
      <c r="EL22" s="418"/>
      <c r="EM22" s="418"/>
      <c r="EN22" s="418"/>
      <c r="EO22" s="418"/>
      <c r="EP22" s="418"/>
      <c r="EQ22" s="418"/>
      <c r="ER22" s="418"/>
      <c r="ES22" s="418"/>
      <c r="ET22" s="418"/>
      <c r="EU22" s="418"/>
      <c r="EV22" s="418"/>
      <c r="EW22" s="418"/>
      <c r="EX22" s="418"/>
      <c r="EY22" s="418"/>
      <c r="EZ22" s="418"/>
      <c r="FA22" s="418"/>
      <c r="FB22" s="418"/>
      <c r="FC22" s="418"/>
      <c r="FD22" s="418"/>
      <c r="FE22" s="418"/>
      <c r="FF22" s="418"/>
      <c r="FG22" s="418"/>
      <c r="FH22" s="418"/>
      <c r="FI22" s="418"/>
      <c r="FJ22" s="418"/>
      <c r="FK22" s="418"/>
      <c r="FL22" s="418"/>
      <c r="FM22" s="418"/>
      <c r="FN22" s="418"/>
      <c r="FO22" s="418"/>
      <c r="FP22" s="418"/>
      <c r="FQ22" s="418"/>
      <c r="FR22" s="418"/>
      <c r="FS22" s="418"/>
      <c r="FT22" s="418"/>
      <c r="FU22" s="418"/>
      <c r="FV22" s="418"/>
      <c r="FW22" s="418"/>
      <c r="FX22" s="418"/>
      <c r="FY22" s="418"/>
      <c r="FZ22" s="418"/>
      <c r="GA22" s="418"/>
      <c r="GB22" s="418"/>
      <c r="GC22" s="418"/>
      <c r="GD22" s="418"/>
      <c r="GE22" s="418"/>
      <c r="GF22" s="418"/>
      <c r="GG22" s="418"/>
      <c r="GH22" s="418"/>
      <c r="GI22" s="418"/>
      <c r="GJ22" s="418"/>
      <c r="GK22" s="418"/>
      <c r="GL22" s="418"/>
      <c r="GM22" s="418"/>
      <c r="GN22" s="418"/>
      <c r="GO22" s="418"/>
      <c r="GP22" s="418"/>
      <c r="GQ22" s="418"/>
      <c r="GR22" s="418"/>
      <c r="GS22" s="418"/>
      <c r="GT22" s="418"/>
      <c r="GU22" s="418"/>
      <c r="GV22" s="418"/>
      <c r="GW22" s="418"/>
      <c r="GX22" s="418"/>
      <c r="GY22" s="418"/>
      <c r="GZ22" s="418"/>
      <c r="HA22" s="418"/>
      <c r="HB22" s="418"/>
      <c r="HC22" s="418"/>
      <c r="HD22" s="418"/>
      <c r="HE22" s="418"/>
      <c r="HF22" s="418"/>
      <c r="HG22" s="418"/>
      <c r="HH22" s="418"/>
      <c r="HI22" s="418"/>
      <c r="HJ22" s="418"/>
      <c r="HK22" s="418"/>
      <c r="HL22" s="418"/>
      <c r="HM22" s="418"/>
      <c r="HN22" s="418"/>
      <c r="HO22" s="418"/>
      <c r="HP22" s="418"/>
      <c r="HQ22" s="418"/>
      <c r="HR22" s="418"/>
      <c r="HS22" s="418"/>
      <c r="HT22" s="418"/>
      <c r="HU22" s="418"/>
      <c r="HV22" s="418"/>
      <c r="HW22" s="418"/>
      <c r="HX22" s="418"/>
      <c r="HY22" s="418"/>
      <c r="HZ22" s="418"/>
      <c r="IA22" s="418"/>
      <c r="IB22" s="418"/>
      <c r="IC22" s="418"/>
      <c r="ID22" s="418"/>
      <c r="IE22" s="418"/>
      <c r="IF22" s="418"/>
      <c r="IG22" s="418"/>
      <c r="IH22" s="418"/>
      <c r="II22" s="418"/>
      <c r="IJ22" s="418"/>
      <c r="IK22" s="418"/>
      <c r="IL22" s="418"/>
      <c r="IM22" s="418"/>
      <c r="IN22" s="418"/>
      <c r="IO22" s="418"/>
      <c r="IP22" s="418"/>
      <c r="IQ22" s="418"/>
      <c r="IR22" s="418"/>
      <c r="IS22" s="418"/>
    </row>
    <row r="23" s="415" customFormat="1" ht="24" customHeight="1" spans="1:253">
      <c r="A23" s="427" t="s">
        <v>1147</v>
      </c>
      <c r="B23" s="426">
        <v>0</v>
      </c>
      <c r="C23" s="401">
        <v>0</v>
      </c>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8"/>
      <c r="BA23" s="418"/>
      <c r="BB23" s="418"/>
      <c r="BC23" s="418"/>
      <c r="BD23" s="418"/>
      <c r="BE23" s="418"/>
      <c r="BF23" s="418"/>
      <c r="BG23" s="418"/>
      <c r="BH23" s="418"/>
      <c r="BI23" s="418"/>
      <c r="BJ23" s="418"/>
      <c r="BK23" s="418"/>
      <c r="BL23" s="418"/>
      <c r="BM23" s="418"/>
      <c r="BN23" s="418"/>
      <c r="BO23" s="418"/>
      <c r="BP23" s="418"/>
      <c r="BQ23" s="418"/>
      <c r="BR23" s="418"/>
      <c r="BS23" s="418"/>
      <c r="BT23" s="418"/>
      <c r="BU23" s="418"/>
      <c r="BV23" s="418"/>
      <c r="BW23" s="418"/>
      <c r="BX23" s="418"/>
      <c r="BY23" s="418"/>
      <c r="BZ23" s="418"/>
      <c r="CA23" s="418"/>
      <c r="CB23" s="418"/>
      <c r="CC23" s="418"/>
      <c r="CD23" s="418"/>
      <c r="CE23" s="418"/>
      <c r="CF23" s="418"/>
      <c r="CG23" s="418"/>
      <c r="CH23" s="418"/>
      <c r="CI23" s="418"/>
      <c r="CJ23" s="418"/>
      <c r="CK23" s="418"/>
      <c r="CL23" s="418"/>
      <c r="CM23" s="418"/>
      <c r="CN23" s="418"/>
      <c r="CO23" s="418"/>
      <c r="CP23" s="418"/>
      <c r="CQ23" s="418"/>
      <c r="CR23" s="418"/>
      <c r="CS23" s="418"/>
      <c r="CT23" s="418"/>
      <c r="CU23" s="418"/>
      <c r="CV23" s="418"/>
      <c r="CW23" s="418"/>
      <c r="CX23" s="418"/>
      <c r="CY23" s="418"/>
      <c r="CZ23" s="418"/>
      <c r="DA23" s="418"/>
      <c r="DB23" s="418"/>
      <c r="DC23" s="418"/>
      <c r="DD23" s="418"/>
      <c r="DE23" s="418"/>
      <c r="DF23" s="418"/>
      <c r="DG23" s="418"/>
      <c r="DH23" s="418"/>
      <c r="DI23" s="418"/>
      <c r="DJ23" s="418"/>
      <c r="DK23" s="418"/>
      <c r="DL23" s="418"/>
      <c r="DM23" s="418"/>
      <c r="DN23" s="418"/>
      <c r="DO23" s="418"/>
      <c r="DP23" s="418"/>
      <c r="DQ23" s="418"/>
      <c r="DR23" s="418"/>
      <c r="DS23" s="418"/>
      <c r="DT23" s="418"/>
      <c r="DU23" s="418"/>
      <c r="DV23" s="418"/>
      <c r="DW23" s="418"/>
      <c r="DX23" s="418"/>
      <c r="DY23" s="418"/>
      <c r="DZ23" s="418"/>
      <c r="EA23" s="418"/>
      <c r="EB23" s="418"/>
      <c r="EC23" s="418"/>
      <c r="ED23" s="418"/>
      <c r="EE23" s="418"/>
      <c r="EF23" s="418"/>
      <c r="EG23" s="418"/>
      <c r="EH23" s="418"/>
      <c r="EI23" s="418"/>
      <c r="EJ23" s="418"/>
      <c r="EK23" s="418"/>
      <c r="EL23" s="418"/>
      <c r="EM23" s="418"/>
      <c r="EN23" s="418"/>
      <c r="EO23" s="418"/>
      <c r="EP23" s="418"/>
      <c r="EQ23" s="418"/>
      <c r="ER23" s="418"/>
      <c r="ES23" s="418"/>
      <c r="ET23" s="418"/>
      <c r="EU23" s="418"/>
      <c r="EV23" s="418"/>
      <c r="EW23" s="418"/>
      <c r="EX23" s="418"/>
      <c r="EY23" s="418"/>
      <c r="EZ23" s="418"/>
      <c r="FA23" s="418"/>
      <c r="FB23" s="418"/>
      <c r="FC23" s="418"/>
      <c r="FD23" s="418"/>
      <c r="FE23" s="418"/>
      <c r="FF23" s="418"/>
      <c r="FG23" s="418"/>
      <c r="FH23" s="418"/>
      <c r="FI23" s="418"/>
      <c r="FJ23" s="418"/>
      <c r="FK23" s="418"/>
      <c r="FL23" s="418"/>
      <c r="FM23" s="418"/>
      <c r="FN23" s="418"/>
      <c r="FO23" s="418"/>
      <c r="FP23" s="418"/>
      <c r="FQ23" s="418"/>
      <c r="FR23" s="418"/>
      <c r="FS23" s="418"/>
      <c r="FT23" s="418"/>
      <c r="FU23" s="418"/>
      <c r="FV23" s="418"/>
      <c r="FW23" s="418"/>
      <c r="FX23" s="418"/>
      <c r="FY23" s="418"/>
      <c r="FZ23" s="418"/>
      <c r="GA23" s="418"/>
      <c r="GB23" s="418"/>
      <c r="GC23" s="418"/>
      <c r="GD23" s="418"/>
      <c r="GE23" s="418"/>
      <c r="GF23" s="418"/>
      <c r="GG23" s="418"/>
      <c r="GH23" s="418"/>
      <c r="GI23" s="418"/>
      <c r="GJ23" s="418"/>
      <c r="GK23" s="418"/>
      <c r="GL23" s="418"/>
      <c r="GM23" s="418"/>
      <c r="GN23" s="418"/>
      <c r="GO23" s="418"/>
      <c r="GP23" s="418"/>
      <c r="GQ23" s="418"/>
      <c r="GR23" s="418"/>
      <c r="GS23" s="418"/>
      <c r="GT23" s="418"/>
      <c r="GU23" s="418"/>
      <c r="GV23" s="418"/>
      <c r="GW23" s="418"/>
      <c r="GX23" s="418"/>
      <c r="GY23" s="418"/>
      <c r="GZ23" s="418"/>
      <c r="HA23" s="418"/>
      <c r="HB23" s="418"/>
      <c r="HC23" s="418"/>
      <c r="HD23" s="418"/>
      <c r="HE23" s="418"/>
      <c r="HF23" s="418"/>
      <c r="HG23" s="418"/>
      <c r="HH23" s="418"/>
      <c r="HI23" s="418"/>
      <c r="HJ23" s="418"/>
      <c r="HK23" s="418"/>
      <c r="HL23" s="418"/>
      <c r="HM23" s="418"/>
      <c r="HN23" s="418"/>
      <c r="HO23" s="418"/>
      <c r="HP23" s="418"/>
      <c r="HQ23" s="418"/>
      <c r="HR23" s="418"/>
      <c r="HS23" s="418"/>
      <c r="HT23" s="418"/>
      <c r="HU23" s="418"/>
      <c r="HV23" s="418"/>
      <c r="HW23" s="418"/>
      <c r="HX23" s="418"/>
      <c r="HY23" s="418"/>
      <c r="HZ23" s="418"/>
      <c r="IA23" s="418"/>
      <c r="IB23" s="418"/>
      <c r="IC23" s="418"/>
      <c r="ID23" s="418"/>
      <c r="IE23" s="418"/>
      <c r="IF23" s="418"/>
      <c r="IG23" s="418"/>
      <c r="IH23" s="418"/>
      <c r="II23" s="418"/>
      <c r="IJ23" s="418"/>
      <c r="IK23" s="418"/>
      <c r="IL23" s="418"/>
      <c r="IM23" s="418"/>
      <c r="IN23" s="418"/>
      <c r="IO23" s="418"/>
      <c r="IP23" s="418"/>
      <c r="IQ23" s="418"/>
      <c r="IR23" s="418"/>
      <c r="IS23" s="418"/>
    </row>
    <row r="24" s="415" customFormat="1" ht="24" customHeight="1" spans="1:253">
      <c r="A24" s="427" t="s">
        <v>1148</v>
      </c>
      <c r="B24" s="426">
        <v>0</v>
      </c>
      <c r="C24" s="401">
        <v>0</v>
      </c>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418"/>
      <c r="AY24" s="418"/>
      <c r="AZ24" s="418"/>
      <c r="BA24" s="418"/>
      <c r="BB24" s="418"/>
      <c r="BC24" s="418"/>
      <c r="BD24" s="418"/>
      <c r="BE24" s="418"/>
      <c r="BF24" s="418"/>
      <c r="BG24" s="418"/>
      <c r="BH24" s="418"/>
      <c r="BI24" s="418"/>
      <c r="BJ24" s="418"/>
      <c r="BK24" s="418"/>
      <c r="BL24" s="418"/>
      <c r="BM24" s="418"/>
      <c r="BN24" s="418"/>
      <c r="BO24" s="418"/>
      <c r="BP24" s="418"/>
      <c r="BQ24" s="418"/>
      <c r="BR24" s="418"/>
      <c r="BS24" s="418"/>
      <c r="BT24" s="418"/>
      <c r="BU24" s="418"/>
      <c r="BV24" s="418"/>
      <c r="BW24" s="418"/>
      <c r="BX24" s="418"/>
      <c r="BY24" s="418"/>
      <c r="BZ24" s="418"/>
      <c r="CA24" s="418"/>
      <c r="CB24" s="418"/>
      <c r="CC24" s="418"/>
      <c r="CD24" s="418"/>
      <c r="CE24" s="418"/>
      <c r="CF24" s="418"/>
      <c r="CG24" s="418"/>
      <c r="CH24" s="418"/>
      <c r="CI24" s="418"/>
      <c r="CJ24" s="418"/>
      <c r="CK24" s="418"/>
      <c r="CL24" s="418"/>
      <c r="CM24" s="418"/>
      <c r="CN24" s="418"/>
      <c r="CO24" s="418"/>
      <c r="CP24" s="418"/>
      <c r="CQ24" s="418"/>
      <c r="CR24" s="418"/>
      <c r="CS24" s="418"/>
      <c r="CT24" s="418"/>
      <c r="CU24" s="418"/>
      <c r="CV24" s="418"/>
      <c r="CW24" s="418"/>
      <c r="CX24" s="418"/>
      <c r="CY24" s="418"/>
      <c r="CZ24" s="418"/>
      <c r="DA24" s="418"/>
      <c r="DB24" s="418"/>
      <c r="DC24" s="418"/>
      <c r="DD24" s="418"/>
      <c r="DE24" s="418"/>
      <c r="DF24" s="418"/>
      <c r="DG24" s="418"/>
      <c r="DH24" s="418"/>
      <c r="DI24" s="418"/>
      <c r="DJ24" s="418"/>
      <c r="DK24" s="418"/>
      <c r="DL24" s="418"/>
      <c r="DM24" s="418"/>
      <c r="DN24" s="418"/>
      <c r="DO24" s="418"/>
      <c r="DP24" s="418"/>
      <c r="DQ24" s="418"/>
      <c r="DR24" s="418"/>
      <c r="DS24" s="418"/>
      <c r="DT24" s="418"/>
      <c r="DU24" s="418"/>
      <c r="DV24" s="418"/>
      <c r="DW24" s="418"/>
      <c r="DX24" s="418"/>
      <c r="DY24" s="418"/>
      <c r="DZ24" s="418"/>
      <c r="EA24" s="418"/>
      <c r="EB24" s="418"/>
      <c r="EC24" s="418"/>
      <c r="ED24" s="418"/>
      <c r="EE24" s="418"/>
      <c r="EF24" s="418"/>
      <c r="EG24" s="418"/>
      <c r="EH24" s="418"/>
      <c r="EI24" s="418"/>
      <c r="EJ24" s="418"/>
      <c r="EK24" s="418"/>
      <c r="EL24" s="418"/>
      <c r="EM24" s="418"/>
      <c r="EN24" s="418"/>
      <c r="EO24" s="418"/>
      <c r="EP24" s="418"/>
      <c r="EQ24" s="418"/>
      <c r="ER24" s="418"/>
      <c r="ES24" s="418"/>
      <c r="ET24" s="418"/>
      <c r="EU24" s="418"/>
      <c r="EV24" s="418"/>
      <c r="EW24" s="418"/>
      <c r="EX24" s="418"/>
      <c r="EY24" s="418"/>
      <c r="EZ24" s="418"/>
      <c r="FA24" s="418"/>
      <c r="FB24" s="418"/>
      <c r="FC24" s="418"/>
      <c r="FD24" s="418"/>
      <c r="FE24" s="418"/>
      <c r="FF24" s="418"/>
      <c r="FG24" s="418"/>
      <c r="FH24" s="418"/>
      <c r="FI24" s="418"/>
      <c r="FJ24" s="418"/>
      <c r="FK24" s="418"/>
      <c r="FL24" s="418"/>
      <c r="FM24" s="418"/>
      <c r="FN24" s="418"/>
      <c r="FO24" s="418"/>
      <c r="FP24" s="418"/>
      <c r="FQ24" s="418"/>
      <c r="FR24" s="418"/>
      <c r="FS24" s="418"/>
      <c r="FT24" s="418"/>
      <c r="FU24" s="418"/>
      <c r="FV24" s="418"/>
      <c r="FW24" s="418"/>
      <c r="FX24" s="418"/>
      <c r="FY24" s="418"/>
      <c r="FZ24" s="418"/>
      <c r="GA24" s="418"/>
      <c r="GB24" s="418"/>
      <c r="GC24" s="418"/>
      <c r="GD24" s="418"/>
      <c r="GE24" s="418"/>
      <c r="GF24" s="418"/>
      <c r="GG24" s="418"/>
      <c r="GH24" s="418"/>
      <c r="GI24" s="418"/>
      <c r="GJ24" s="418"/>
      <c r="GK24" s="418"/>
      <c r="GL24" s="418"/>
      <c r="GM24" s="418"/>
      <c r="GN24" s="418"/>
      <c r="GO24" s="418"/>
      <c r="GP24" s="418"/>
      <c r="GQ24" s="418"/>
      <c r="GR24" s="418"/>
      <c r="GS24" s="418"/>
      <c r="GT24" s="418"/>
      <c r="GU24" s="418"/>
      <c r="GV24" s="418"/>
      <c r="GW24" s="418"/>
      <c r="GX24" s="418"/>
      <c r="GY24" s="418"/>
      <c r="GZ24" s="418"/>
      <c r="HA24" s="418"/>
      <c r="HB24" s="418"/>
      <c r="HC24" s="418"/>
      <c r="HD24" s="418"/>
      <c r="HE24" s="418"/>
      <c r="HF24" s="418"/>
      <c r="HG24" s="418"/>
      <c r="HH24" s="418"/>
      <c r="HI24" s="418"/>
      <c r="HJ24" s="418"/>
      <c r="HK24" s="418"/>
      <c r="HL24" s="418"/>
      <c r="HM24" s="418"/>
      <c r="HN24" s="418"/>
      <c r="HO24" s="418"/>
      <c r="HP24" s="418"/>
      <c r="HQ24" s="418"/>
      <c r="HR24" s="418"/>
      <c r="HS24" s="418"/>
      <c r="HT24" s="418"/>
      <c r="HU24" s="418"/>
      <c r="HV24" s="418"/>
      <c r="HW24" s="418"/>
      <c r="HX24" s="418"/>
      <c r="HY24" s="418"/>
      <c r="HZ24" s="418"/>
      <c r="IA24" s="418"/>
      <c r="IB24" s="418"/>
      <c r="IC24" s="418"/>
      <c r="ID24" s="418"/>
      <c r="IE24" s="418"/>
      <c r="IF24" s="418"/>
      <c r="IG24" s="418"/>
      <c r="IH24" s="418"/>
      <c r="II24" s="418"/>
      <c r="IJ24" s="418"/>
      <c r="IK24" s="418"/>
      <c r="IL24" s="418"/>
      <c r="IM24" s="418"/>
      <c r="IN24" s="418"/>
      <c r="IO24" s="418"/>
      <c r="IP24" s="418"/>
      <c r="IQ24" s="418"/>
      <c r="IR24" s="418"/>
      <c r="IS24" s="418"/>
    </row>
    <row r="25" s="415" customFormat="1" ht="24" customHeight="1" spans="1:253">
      <c r="A25" s="427" t="s">
        <v>1149</v>
      </c>
      <c r="B25" s="426">
        <v>0</v>
      </c>
      <c r="C25" s="401">
        <v>0</v>
      </c>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8"/>
      <c r="AV25" s="418"/>
      <c r="AW25" s="418"/>
      <c r="AX25" s="418"/>
      <c r="AY25" s="418"/>
      <c r="AZ25" s="418"/>
      <c r="BA25" s="418"/>
      <c r="BB25" s="418"/>
      <c r="BC25" s="418"/>
      <c r="BD25" s="418"/>
      <c r="BE25" s="418"/>
      <c r="BF25" s="418"/>
      <c r="BG25" s="418"/>
      <c r="BH25" s="418"/>
      <c r="BI25" s="418"/>
      <c r="BJ25" s="418"/>
      <c r="BK25" s="418"/>
      <c r="BL25" s="418"/>
      <c r="BM25" s="418"/>
      <c r="BN25" s="418"/>
      <c r="BO25" s="418"/>
      <c r="BP25" s="418"/>
      <c r="BQ25" s="418"/>
      <c r="BR25" s="418"/>
      <c r="BS25" s="418"/>
      <c r="BT25" s="418"/>
      <c r="BU25" s="418"/>
      <c r="BV25" s="418"/>
      <c r="BW25" s="418"/>
      <c r="BX25" s="418"/>
      <c r="BY25" s="418"/>
      <c r="BZ25" s="418"/>
      <c r="CA25" s="418"/>
      <c r="CB25" s="418"/>
      <c r="CC25" s="418"/>
      <c r="CD25" s="418"/>
      <c r="CE25" s="418"/>
      <c r="CF25" s="418"/>
      <c r="CG25" s="418"/>
      <c r="CH25" s="418"/>
      <c r="CI25" s="418"/>
      <c r="CJ25" s="418"/>
      <c r="CK25" s="418"/>
      <c r="CL25" s="418"/>
      <c r="CM25" s="418"/>
      <c r="CN25" s="418"/>
      <c r="CO25" s="418"/>
      <c r="CP25" s="418"/>
      <c r="CQ25" s="418"/>
      <c r="CR25" s="418"/>
      <c r="CS25" s="418"/>
      <c r="CT25" s="418"/>
      <c r="CU25" s="418"/>
      <c r="CV25" s="418"/>
      <c r="CW25" s="418"/>
      <c r="CX25" s="418"/>
      <c r="CY25" s="418"/>
      <c r="CZ25" s="418"/>
      <c r="DA25" s="418"/>
      <c r="DB25" s="418"/>
      <c r="DC25" s="418"/>
      <c r="DD25" s="418"/>
      <c r="DE25" s="418"/>
      <c r="DF25" s="418"/>
      <c r="DG25" s="418"/>
      <c r="DH25" s="418"/>
      <c r="DI25" s="418"/>
      <c r="DJ25" s="418"/>
      <c r="DK25" s="418"/>
      <c r="DL25" s="418"/>
      <c r="DM25" s="418"/>
      <c r="DN25" s="418"/>
      <c r="DO25" s="418"/>
      <c r="DP25" s="418"/>
      <c r="DQ25" s="418"/>
      <c r="DR25" s="418"/>
      <c r="DS25" s="418"/>
      <c r="DT25" s="418"/>
      <c r="DU25" s="418"/>
      <c r="DV25" s="418"/>
      <c r="DW25" s="418"/>
      <c r="DX25" s="418"/>
      <c r="DY25" s="418"/>
      <c r="DZ25" s="418"/>
      <c r="EA25" s="418"/>
      <c r="EB25" s="418"/>
      <c r="EC25" s="418"/>
      <c r="ED25" s="418"/>
      <c r="EE25" s="418"/>
      <c r="EF25" s="418"/>
      <c r="EG25" s="418"/>
      <c r="EH25" s="418"/>
      <c r="EI25" s="418"/>
      <c r="EJ25" s="418"/>
      <c r="EK25" s="418"/>
      <c r="EL25" s="418"/>
      <c r="EM25" s="418"/>
      <c r="EN25" s="418"/>
      <c r="EO25" s="418"/>
      <c r="EP25" s="418"/>
      <c r="EQ25" s="418"/>
      <c r="ER25" s="418"/>
      <c r="ES25" s="418"/>
      <c r="ET25" s="418"/>
      <c r="EU25" s="418"/>
      <c r="EV25" s="418"/>
      <c r="EW25" s="418"/>
      <c r="EX25" s="418"/>
      <c r="EY25" s="418"/>
      <c r="EZ25" s="418"/>
      <c r="FA25" s="418"/>
      <c r="FB25" s="418"/>
      <c r="FC25" s="418"/>
      <c r="FD25" s="418"/>
      <c r="FE25" s="418"/>
      <c r="FF25" s="418"/>
      <c r="FG25" s="418"/>
      <c r="FH25" s="418"/>
      <c r="FI25" s="418"/>
      <c r="FJ25" s="418"/>
      <c r="FK25" s="418"/>
      <c r="FL25" s="418"/>
      <c r="FM25" s="418"/>
      <c r="FN25" s="418"/>
      <c r="FO25" s="418"/>
      <c r="FP25" s="418"/>
      <c r="FQ25" s="418"/>
      <c r="FR25" s="418"/>
      <c r="FS25" s="418"/>
      <c r="FT25" s="418"/>
      <c r="FU25" s="418"/>
      <c r="FV25" s="418"/>
      <c r="FW25" s="418"/>
      <c r="FX25" s="418"/>
      <c r="FY25" s="418"/>
      <c r="FZ25" s="418"/>
      <c r="GA25" s="418"/>
      <c r="GB25" s="418"/>
      <c r="GC25" s="418"/>
      <c r="GD25" s="418"/>
      <c r="GE25" s="418"/>
      <c r="GF25" s="418"/>
      <c r="GG25" s="418"/>
      <c r="GH25" s="418"/>
      <c r="GI25" s="418"/>
      <c r="GJ25" s="418"/>
      <c r="GK25" s="418"/>
      <c r="GL25" s="418"/>
      <c r="GM25" s="418"/>
      <c r="GN25" s="418"/>
      <c r="GO25" s="418"/>
      <c r="GP25" s="418"/>
      <c r="GQ25" s="418"/>
      <c r="GR25" s="418"/>
      <c r="GS25" s="418"/>
      <c r="GT25" s="418"/>
      <c r="GU25" s="418"/>
      <c r="GV25" s="418"/>
      <c r="GW25" s="418"/>
      <c r="GX25" s="418"/>
      <c r="GY25" s="418"/>
      <c r="GZ25" s="418"/>
      <c r="HA25" s="418"/>
      <c r="HB25" s="418"/>
      <c r="HC25" s="418"/>
      <c r="HD25" s="418"/>
      <c r="HE25" s="418"/>
      <c r="HF25" s="418"/>
      <c r="HG25" s="418"/>
      <c r="HH25" s="418"/>
      <c r="HI25" s="418"/>
      <c r="HJ25" s="418"/>
      <c r="HK25" s="418"/>
      <c r="HL25" s="418"/>
      <c r="HM25" s="418"/>
      <c r="HN25" s="418"/>
      <c r="HO25" s="418"/>
      <c r="HP25" s="418"/>
      <c r="HQ25" s="418"/>
      <c r="HR25" s="418"/>
      <c r="HS25" s="418"/>
      <c r="HT25" s="418"/>
      <c r="HU25" s="418"/>
      <c r="HV25" s="418"/>
      <c r="HW25" s="418"/>
      <c r="HX25" s="418"/>
      <c r="HY25" s="418"/>
      <c r="HZ25" s="418"/>
      <c r="IA25" s="418"/>
      <c r="IB25" s="418"/>
      <c r="IC25" s="418"/>
      <c r="ID25" s="418"/>
      <c r="IE25" s="418"/>
      <c r="IF25" s="418"/>
      <c r="IG25" s="418"/>
      <c r="IH25" s="418"/>
      <c r="II25" s="418"/>
      <c r="IJ25" s="418"/>
      <c r="IK25" s="418"/>
      <c r="IL25" s="418"/>
      <c r="IM25" s="418"/>
      <c r="IN25" s="418"/>
      <c r="IO25" s="418"/>
      <c r="IP25" s="418"/>
      <c r="IQ25" s="418"/>
      <c r="IR25" s="418"/>
      <c r="IS25" s="418"/>
    </row>
    <row r="26" s="415" customFormat="1" ht="24" customHeight="1" spans="1:253">
      <c r="A26" s="427" t="s">
        <v>1150</v>
      </c>
      <c r="B26" s="426">
        <v>0</v>
      </c>
      <c r="C26" s="401">
        <v>0</v>
      </c>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418"/>
      <c r="AU26" s="418"/>
      <c r="AV26" s="418"/>
      <c r="AW26" s="418"/>
      <c r="AX26" s="418"/>
      <c r="AY26" s="418"/>
      <c r="AZ26" s="418"/>
      <c r="BA26" s="418"/>
      <c r="BB26" s="418"/>
      <c r="BC26" s="418"/>
      <c r="BD26" s="418"/>
      <c r="BE26" s="418"/>
      <c r="BF26" s="418"/>
      <c r="BG26" s="418"/>
      <c r="BH26" s="418"/>
      <c r="BI26" s="418"/>
      <c r="BJ26" s="418"/>
      <c r="BK26" s="418"/>
      <c r="BL26" s="418"/>
      <c r="BM26" s="418"/>
      <c r="BN26" s="418"/>
      <c r="BO26" s="418"/>
      <c r="BP26" s="418"/>
      <c r="BQ26" s="418"/>
      <c r="BR26" s="418"/>
      <c r="BS26" s="418"/>
      <c r="BT26" s="418"/>
      <c r="BU26" s="418"/>
      <c r="BV26" s="418"/>
      <c r="BW26" s="418"/>
      <c r="BX26" s="418"/>
      <c r="BY26" s="418"/>
      <c r="BZ26" s="418"/>
      <c r="CA26" s="418"/>
      <c r="CB26" s="418"/>
      <c r="CC26" s="418"/>
      <c r="CD26" s="418"/>
      <c r="CE26" s="418"/>
      <c r="CF26" s="418"/>
      <c r="CG26" s="418"/>
      <c r="CH26" s="418"/>
      <c r="CI26" s="418"/>
      <c r="CJ26" s="418"/>
      <c r="CK26" s="418"/>
      <c r="CL26" s="418"/>
      <c r="CM26" s="418"/>
      <c r="CN26" s="418"/>
      <c r="CO26" s="418"/>
      <c r="CP26" s="418"/>
      <c r="CQ26" s="418"/>
      <c r="CR26" s="418"/>
      <c r="CS26" s="418"/>
      <c r="CT26" s="418"/>
      <c r="CU26" s="418"/>
      <c r="CV26" s="418"/>
      <c r="CW26" s="418"/>
      <c r="CX26" s="418"/>
      <c r="CY26" s="418"/>
      <c r="CZ26" s="418"/>
      <c r="DA26" s="418"/>
      <c r="DB26" s="418"/>
      <c r="DC26" s="418"/>
      <c r="DD26" s="418"/>
      <c r="DE26" s="418"/>
      <c r="DF26" s="418"/>
      <c r="DG26" s="418"/>
      <c r="DH26" s="418"/>
      <c r="DI26" s="418"/>
      <c r="DJ26" s="418"/>
      <c r="DK26" s="418"/>
      <c r="DL26" s="418"/>
      <c r="DM26" s="418"/>
      <c r="DN26" s="418"/>
      <c r="DO26" s="418"/>
      <c r="DP26" s="418"/>
      <c r="DQ26" s="418"/>
      <c r="DR26" s="418"/>
      <c r="DS26" s="418"/>
      <c r="DT26" s="418"/>
      <c r="DU26" s="418"/>
      <c r="DV26" s="418"/>
      <c r="DW26" s="418"/>
      <c r="DX26" s="418"/>
      <c r="DY26" s="418"/>
      <c r="DZ26" s="418"/>
      <c r="EA26" s="418"/>
      <c r="EB26" s="418"/>
      <c r="EC26" s="418"/>
      <c r="ED26" s="418"/>
      <c r="EE26" s="418"/>
      <c r="EF26" s="418"/>
      <c r="EG26" s="418"/>
      <c r="EH26" s="418"/>
      <c r="EI26" s="418"/>
      <c r="EJ26" s="418"/>
      <c r="EK26" s="418"/>
      <c r="EL26" s="418"/>
      <c r="EM26" s="418"/>
      <c r="EN26" s="418"/>
      <c r="EO26" s="418"/>
      <c r="EP26" s="418"/>
      <c r="EQ26" s="418"/>
      <c r="ER26" s="418"/>
      <c r="ES26" s="418"/>
      <c r="ET26" s="418"/>
      <c r="EU26" s="418"/>
      <c r="EV26" s="418"/>
      <c r="EW26" s="418"/>
      <c r="EX26" s="418"/>
      <c r="EY26" s="418"/>
      <c r="EZ26" s="418"/>
      <c r="FA26" s="418"/>
      <c r="FB26" s="418"/>
      <c r="FC26" s="418"/>
      <c r="FD26" s="418"/>
      <c r="FE26" s="418"/>
      <c r="FF26" s="418"/>
      <c r="FG26" s="418"/>
      <c r="FH26" s="418"/>
      <c r="FI26" s="418"/>
      <c r="FJ26" s="418"/>
      <c r="FK26" s="418"/>
      <c r="FL26" s="418"/>
      <c r="FM26" s="418"/>
      <c r="FN26" s="418"/>
      <c r="FO26" s="418"/>
      <c r="FP26" s="418"/>
      <c r="FQ26" s="418"/>
      <c r="FR26" s="418"/>
      <c r="FS26" s="418"/>
      <c r="FT26" s="418"/>
      <c r="FU26" s="418"/>
      <c r="FV26" s="418"/>
      <c r="FW26" s="418"/>
      <c r="FX26" s="418"/>
      <c r="FY26" s="418"/>
      <c r="FZ26" s="418"/>
      <c r="GA26" s="418"/>
      <c r="GB26" s="418"/>
      <c r="GC26" s="418"/>
      <c r="GD26" s="418"/>
      <c r="GE26" s="418"/>
      <c r="GF26" s="418"/>
      <c r="GG26" s="418"/>
      <c r="GH26" s="418"/>
      <c r="GI26" s="418"/>
      <c r="GJ26" s="418"/>
      <c r="GK26" s="418"/>
      <c r="GL26" s="418"/>
      <c r="GM26" s="418"/>
      <c r="GN26" s="418"/>
      <c r="GO26" s="418"/>
      <c r="GP26" s="418"/>
      <c r="GQ26" s="418"/>
      <c r="GR26" s="418"/>
      <c r="GS26" s="418"/>
      <c r="GT26" s="418"/>
      <c r="GU26" s="418"/>
      <c r="GV26" s="418"/>
      <c r="GW26" s="418"/>
      <c r="GX26" s="418"/>
      <c r="GY26" s="418"/>
      <c r="GZ26" s="418"/>
      <c r="HA26" s="418"/>
      <c r="HB26" s="418"/>
      <c r="HC26" s="418"/>
      <c r="HD26" s="418"/>
      <c r="HE26" s="418"/>
      <c r="HF26" s="418"/>
      <c r="HG26" s="418"/>
      <c r="HH26" s="418"/>
      <c r="HI26" s="418"/>
      <c r="HJ26" s="418"/>
      <c r="HK26" s="418"/>
      <c r="HL26" s="418"/>
      <c r="HM26" s="418"/>
      <c r="HN26" s="418"/>
      <c r="HO26" s="418"/>
      <c r="HP26" s="418"/>
      <c r="HQ26" s="418"/>
      <c r="HR26" s="418"/>
      <c r="HS26" s="418"/>
      <c r="HT26" s="418"/>
      <c r="HU26" s="418"/>
      <c r="HV26" s="418"/>
      <c r="HW26" s="418"/>
      <c r="HX26" s="418"/>
      <c r="HY26" s="418"/>
      <c r="HZ26" s="418"/>
      <c r="IA26" s="418"/>
      <c r="IB26" s="418"/>
      <c r="IC26" s="418"/>
      <c r="ID26" s="418"/>
      <c r="IE26" s="418"/>
      <c r="IF26" s="418"/>
      <c r="IG26" s="418"/>
      <c r="IH26" s="418"/>
      <c r="II26" s="418"/>
      <c r="IJ26" s="418"/>
      <c r="IK26" s="418"/>
      <c r="IL26" s="418"/>
      <c r="IM26" s="418"/>
      <c r="IN26" s="418"/>
      <c r="IO26" s="418"/>
      <c r="IP26" s="418"/>
      <c r="IQ26" s="418"/>
      <c r="IR26" s="418"/>
      <c r="IS26" s="418"/>
    </row>
    <row r="27" s="415" customFormat="1" ht="24" customHeight="1" spans="1:253">
      <c r="A27" s="427" t="s">
        <v>1151</v>
      </c>
      <c r="B27" s="426">
        <v>0</v>
      </c>
      <c r="C27" s="401">
        <v>0</v>
      </c>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8"/>
      <c r="AX27" s="418"/>
      <c r="AY27" s="418"/>
      <c r="AZ27" s="418"/>
      <c r="BA27" s="418"/>
      <c r="BB27" s="418"/>
      <c r="BC27" s="418"/>
      <c r="BD27" s="418"/>
      <c r="BE27" s="418"/>
      <c r="BF27" s="418"/>
      <c r="BG27" s="418"/>
      <c r="BH27" s="418"/>
      <c r="BI27" s="418"/>
      <c r="BJ27" s="418"/>
      <c r="BK27" s="418"/>
      <c r="BL27" s="418"/>
      <c r="BM27" s="418"/>
      <c r="BN27" s="418"/>
      <c r="BO27" s="418"/>
      <c r="BP27" s="418"/>
      <c r="BQ27" s="418"/>
      <c r="BR27" s="418"/>
      <c r="BS27" s="418"/>
      <c r="BT27" s="418"/>
      <c r="BU27" s="418"/>
      <c r="BV27" s="418"/>
      <c r="BW27" s="418"/>
      <c r="BX27" s="418"/>
      <c r="BY27" s="418"/>
      <c r="BZ27" s="418"/>
      <c r="CA27" s="418"/>
      <c r="CB27" s="418"/>
      <c r="CC27" s="418"/>
      <c r="CD27" s="418"/>
      <c r="CE27" s="418"/>
      <c r="CF27" s="418"/>
      <c r="CG27" s="418"/>
      <c r="CH27" s="418"/>
      <c r="CI27" s="418"/>
      <c r="CJ27" s="418"/>
      <c r="CK27" s="418"/>
      <c r="CL27" s="418"/>
      <c r="CM27" s="418"/>
      <c r="CN27" s="418"/>
      <c r="CO27" s="418"/>
      <c r="CP27" s="418"/>
      <c r="CQ27" s="418"/>
      <c r="CR27" s="418"/>
      <c r="CS27" s="418"/>
      <c r="CT27" s="418"/>
      <c r="CU27" s="418"/>
      <c r="CV27" s="418"/>
      <c r="CW27" s="418"/>
      <c r="CX27" s="418"/>
      <c r="CY27" s="418"/>
      <c r="CZ27" s="418"/>
      <c r="DA27" s="418"/>
      <c r="DB27" s="418"/>
      <c r="DC27" s="418"/>
      <c r="DD27" s="418"/>
      <c r="DE27" s="418"/>
      <c r="DF27" s="418"/>
      <c r="DG27" s="418"/>
      <c r="DH27" s="418"/>
      <c r="DI27" s="418"/>
      <c r="DJ27" s="418"/>
      <c r="DK27" s="418"/>
      <c r="DL27" s="418"/>
      <c r="DM27" s="418"/>
      <c r="DN27" s="418"/>
      <c r="DO27" s="418"/>
      <c r="DP27" s="418"/>
      <c r="DQ27" s="418"/>
      <c r="DR27" s="418"/>
      <c r="DS27" s="418"/>
      <c r="DT27" s="418"/>
      <c r="DU27" s="418"/>
      <c r="DV27" s="418"/>
      <c r="DW27" s="418"/>
      <c r="DX27" s="418"/>
      <c r="DY27" s="418"/>
      <c r="DZ27" s="418"/>
      <c r="EA27" s="418"/>
      <c r="EB27" s="418"/>
      <c r="EC27" s="418"/>
      <c r="ED27" s="418"/>
      <c r="EE27" s="418"/>
      <c r="EF27" s="418"/>
      <c r="EG27" s="418"/>
      <c r="EH27" s="418"/>
      <c r="EI27" s="418"/>
      <c r="EJ27" s="418"/>
      <c r="EK27" s="418"/>
      <c r="EL27" s="418"/>
      <c r="EM27" s="418"/>
      <c r="EN27" s="418"/>
      <c r="EO27" s="418"/>
      <c r="EP27" s="418"/>
      <c r="EQ27" s="418"/>
      <c r="ER27" s="418"/>
      <c r="ES27" s="418"/>
      <c r="ET27" s="418"/>
      <c r="EU27" s="418"/>
      <c r="EV27" s="418"/>
      <c r="EW27" s="418"/>
      <c r="EX27" s="418"/>
      <c r="EY27" s="418"/>
      <c r="EZ27" s="418"/>
      <c r="FA27" s="418"/>
      <c r="FB27" s="418"/>
      <c r="FC27" s="418"/>
      <c r="FD27" s="418"/>
      <c r="FE27" s="418"/>
      <c r="FF27" s="418"/>
      <c r="FG27" s="418"/>
      <c r="FH27" s="418"/>
      <c r="FI27" s="418"/>
      <c r="FJ27" s="418"/>
      <c r="FK27" s="418"/>
      <c r="FL27" s="418"/>
      <c r="FM27" s="418"/>
      <c r="FN27" s="418"/>
      <c r="FO27" s="418"/>
      <c r="FP27" s="418"/>
      <c r="FQ27" s="418"/>
      <c r="FR27" s="418"/>
      <c r="FS27" s="418"/>
      <c r="FT27" s="418"/>
      <c r="FU27" s="418"/>
      <c r="FV27" s="418"/>
      <c r="FW27" s="418"/>
      <c r="FX27" s="418"/>
      <c r="FY27" s="418"/>
      <c r="FZ27" s="418"/>
      <c r="GA27" s="418"/>
      <c r="GB27" s="418"/>
      <c r="GC27" s="418"/>
      <c r="GD27" s="418"/>
      <c r="GE27" s="418"/>
      <c r="GF27" s="418"/>
      <c r="GG27" s="418"/>
      <c r="GH27" s="418"/>
      <c r="GI27" s="418"/>
      <c r="GJ27" s="418"/>
      <c r="GK27" s="418"/>
      <c r="GL27" s="418"/>
      <c r="GM27" s="418"/>
      <c r="GN27" s="418"/>
      <c r="GO27" s="418"/>
      <c r="GP27" s="418"/>
      <c r="GQ27" s="418"/>
      <c r="GR27" s="418"/>
      <c r="GS27" s="418"/>
      <c r="GT27" s="418"/>
      <c r="GU27" s="418"/>
      <c r="GV27" s="418"/>
      <c r="GW27" s="418"/>
      <c r="GX27" s="418"/>
      <c r="GY27" s="418"/>
      <c r="GZ27" s="418"/>
      <c r="HA27" s="418"/>
      <c r="HB27" s="418"/>
      <c r="HC27" s="418"/>
      <c r="HD27" s="418"/>
      <c r="HE27" s="418"/>
      <c r="HF27" s="418"/>
      <c r="HG27" s="418"/>
      <c r="HH27" s="418"/>
      <c r="HI27" s="418"/>
      <c r="HJ27" s="418"/>
      <c r="HK27" s="418"/>
      <c r="HL27" s="418"/>
      <c r="HM27" s="418"/>
      <c r="HN27" s="418"/>
      <c r="HO27" s="418"/>
      <c r="HP27" s="418"/>
      <c r="HQ27" s="418"/>
      <c r="HR27" s="418"/>
      <c r="HS27" s="418"/>
      <c r="HT27" s="418"/>
      <c r="HU27" s="418"/>
      <c r="HV27" s="418"/>
      <c r="HW27" s="418"/>
      <c r="HX27" s="418"/>
      <c r="HY27" s="418"/>
      <c r="HZ27" s="418"/>
      <c r="IA27" s="418"/>
      <c r="IB27" s="418"/>
      <c r="IC27" s="418"/>
      <c r="ID27" s="418"/>
      <c r="IE27" s="418"/>
      <c r="IF27" s="418"/>
      <c r="IG27" s="418"/>
      <c r="IH27" s="418"/>
      <c r="II27" s="418"/>
      <c r="IJ27" s="418"/>
      <c r="IK27" s="418"/>
      <c r="IL27" s="418"/>
      <c r="IM27" s="418"/>
      <c r="IN27" s="418"/>
      <c r="IO27" s="418"/>
      <c r="IP27" s="418"/>
      <c r="IQ27" s="418"/>
      <c r="IR27" s="418"/>
      <c r="IS27" s="418"/>
    </row>
    <row r="28" s="415" customFormat="1" ht="24" customHeight="1" spans="1:253">
      <c r="A28" s="427" t="s">
        <v>1152</v>
      </c>
      <c r="B28" s="426">
        <v>0</v>
      </c>
      <c r="C28" s="401">
        <v>0</v>
      </c>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8"/>
      <c r="AM28" s="418"/>
      <c r="AN28" s="418"/>
      <c r="AO28" s="418"/>
      <c r="AP28" s="418"/>
      <c r="AQ28" s="418"/>
      <c r="AR28" s="418"/>
      <c r="AS28" s="418"/>
      <c r="AT28" s="418"/>
      <c r="AU28" s="418"/>
      <c r="AV28" s="418"/>
      <c r="AW28" s="418"/>
      <c r="AX28" s="418"/>
      <c r="AY28" s="418"/>
      <c r="AZ28" s="418"/>
      <c r="BA28" s="418"/>
      <c r="BB28" s="418"/>
      <c r="BC28" s="418"/>
      <c r="BD28" s="418"/>
      <c r="BE28" s="418"/>
      <c r="BF28" s="418"/>
      <c r="BG28" s="418"/>
      <c r="BH28" s="418"/>
      <c r="BI28" s="418"/>
      <c r="BJ28" s="418"/>
      <c r="BK28" s="418"/>
      <c r="BL28" s="418"/>
      <c r="BM28" s="418"/>
      <c r="BN28" s="418"/>
      <c r="BO28" s="418"/>
      <c r="BP28" s="418"/>
      <c r="BQ28" s="418"/>
      <c r="BR28" s="418"/>
      <c r="BS28" s="418"/>
      <c r="BT28" s="418"/>
      <c r="BU28" s="418"/>
      <c r="BV28" s="418"/>
      <c r="BW28" s="418"/>
      <c r="BX28" s="418"/>
      <c r="BY28" s="418"/>
      <c r="BZ28" s="418"/>
      <c r="CA28" s="418"/>
      <c r="CB28" s="418"/>
      <c r="CC28" s="418"/>
      <c r="CD28" s="418"/>
      <c r="CE28" s="418"/>
      <c r="CF28" s="418"/>
      <c r="CG28" s="418"/>
      <c r="CH28" s="418"/>
      <c r="CI28" s="418"/>
      <c r="CJ28" s="418"/>
      <c r="CK28" s="418"/>
      <c r="CL28" s="418"/>
      <c r="CM28" s="418"/>
      <c r="CN28" s="418"/>
      <c r="CO28" s="418"/>
      <c r="CP28" s="418"/>
      <c r="CQ28" s="418"/>
      <c r="CR28" s="418"/>
      <c r="CS28" s="418"/>
      <c r="CT28" s="418"/>
      <c r="CU28" s="418"/>
      <c r="CV28" s="418"/>
      <c r="CW28" s="418"/>
      <c r="CX28" s="418"/>
      <c r="CY28" s="418"/>
      <c r="CZ28" s="418"/>
      <c r="DA28" s="418"/>
      <c r="DB28" s="418"/>
      <c r="DC28" s="418"/>
      <c r="DD28" s="418"/>
      <c r="DE28" s="418"/>
      <c r="DF28" s="418"/>
      <c r="DG28" s="418"/>
      <c r="DH28" s="418"/>
      <c r="DI28" s="418"/>
      <c r="DJ28" s="418"/>
      <c r="DK28" s="418"/>
      <c r="DL28" s="418"/>
      <c r="DM28" s="418"/>
      <c r="DN28" s="418"/>
      <c r="DO28" s="418"/>
      <c r="DP28" s="418"/>
      <c r="DQ28" s="418"/>
      <c r="DR28" s="418"/>
      <c r="DS28" s="418"/>
      <c r="DT28" s="418"/>
      <c r="DU28" s="418"/>
      <c r="DV28" s="418"/>
      <c r="DW28" s="418"/>
      <c r="DX28" s="418"/>
      <c r="DY28" s="418"/>
      <c r="DZ28" s="418"/>
      <c r="EA28" s="418"/>
      <c r="EB28" s="418"/>
      <c r="EC28" s="418"/>
      <c r="ED28" s="418"/>
      <c r="EE28" s="418"/>
      <c r="EF28" s="418"/>
      <c r="EG28" s="418"/>
      <c r="EH28" s="418"/>
      <c r="EI28" s="418"/>
      <c r="EJ28" s="418"/>
      <c r="EK28" s="418"/>
      <c r="EL28" s="418"/>
      <c r="EM28" s="418"/>
      <c r="EN28" s="418"/>
      <c r="EO28" s="418"/>
      <c r="EP28" s="418"/>
      <c r="EQ28" s="418"/>
      <c r="ER28" s="418"/>
      <c r="ES28" s="418"/>
      <c r="ET28" s="418"/>
      <c r="EU28" s="418"/>
      <c r="EV28" s="418"/>
      <c r="EW28" s="418"/>
      <c r="EX28" s="418"/>
      <c r="EY28" s="418"/>
      <c r="EZ28" s="418"/>
      <c r="FA28" s="418"/>
      <c r="FB28" s="418"/>
      <c r="FC28" s="418"/>
      <c r="FD28" s="418"/>
      <c r="FE28" s="418"/>
      <c r="FF28" s="418"/>
      <c r="FG28" s="418"/>
      <c r="FH28" s="418"/>
      <c r="FI28" s="418"/>
      <c r="FJ28" s="418"/>
      <c r="FK28" s="418"/>
      <c r="FL28" s="418"/>
      <c r="FM28" s="418"/>
      <c r="FN28" s="418"/>
      <c r="FO28" s="418"/>
      <c r="FP28" s="418"/>
      <c r="FQ28" s="418"/>
      <c r="FR28" s="418"/>
      <c r="FS28" s="418"/>
      <c r="FT28" s="418"/>
      <c r="FU28" s="418"/>
      <c r="FV28" s="418"/>
      <c r="FW28" s="418"/>
      <c r="FX28" s="418"/>
      <c r="FY28" s="418"/>
      <c r="FZ28" s="418"/>
      <c r="GA28" s="418"/>
      <c r="GB28" s="418"/>
      <c r="GC28" s="418"/>
      <c r="GD28" s="418"/>
      <c r="GE28" s="418"/>
      <c r="GF28" s="418"/>
      <c r="GG28" s="418"/>
      <c r="GH28" s="418"/>
      <c r="GI28" s="418"/>
      <c r="GJ28" s="418"/>
      <c r="GK28" s="418"/>
      <c r="GL28" s="418"/>
      <c r="GM28" s="418"/>
      <c r="GN28" s="418"/>
      <c r="GO28" s="418"/>
      <c r="GP28" s="418"/>
      <c r="GQ28" s="418"/>
      <c r="GR28" s="418"/>
      <c r="GS28" s="418"/>
      <c r="GT28" s="418"/>
      <c r="GU28" s="418"/>
      <c r="GV28" s="418"/>
      <c r="GW28" s="418"/>
      <c r="GX28" s="418"/>
      <c r="GY28" s="418"/>
      <c r="GZ28" s="418"/>
      <c r="HA28" s="418"/>
      <c r="HB28" s="418"/>
      <c r="HC28" s="418"/>
      <c r="HD28" s="418"/>
      <c r="HE28" s="418"/>
      <c r="HF28" s="418"/>
      <c r="HG28" s="418"/>
      <c r="HH28" s="418"/>
      <c r="HI28" s="418"/>
      <c r="HJ28" s="418"/>
      <c r="HK28" s="418"/>
      <c r="HL28" s="418"/>
      <c r="HM28" s="418"/>
      <c r="HN28" s="418"/>
      <c r="HO28" s="418"/>
      <c r="HP28" s="418"/>
      <c r="HQ28" s="418"/>
      <c r="HR28" s="418"/>
      <c r="HS28" s="418"/>
      <c r="HT28" s="418"/>
      <c r="HU28" s="418"/>
      <c r="HV28" s="418"/>
      <c r="HW28" s="418"/>
      <c r="HX28" s="418"/>
      <c r="HY28" s="418"/>
      <c r="HZ28" s="418"/>
      <c r="IA28" s="418"/>
      <c r="IB28" s="418"/>
      <c r="IC28" s="418"/>
      <c r="ID28" s="418"/>
      <c r="IE28" s="418"/>
      <c r="IF28" s="418"/>
      <c r="IG28" s="418"/>
      <c r="IH28" s="418"/>
      <c r="II28" s="418"/>
      <c r="IJ28" s="418"/>
      <c r="IK28" s="418"/>
      <c r="IL28" s="418"/>
      <c r="IM28" s="418"/>
      <c r="IN28" s="418"/>
      <c r="IO28" s="418"/>
      <c r="IP28" s="418"/>
      <c r="IQ28" s="418"/>
      <c r="IR28" s="418"/>
      <c r="IS28" s="418"/>
    </row>
    <row r="29" s="415" customFormat="1" ht="24" customHeight="1" spans="1:253">
      <c r="A29" s="425" t="s">
        <v>1191</v>
      </c>
      <c r="B29" s="426">
        <f>SUM(B30:B35)</f>
        <v>0</v>
      </c>
      <c r="C29" s="401">
        <v>0</v>
      </c>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418"/>
      <c r="AS29" s="418"/>
      <c r="AT29" s="418"/>
      <c r="AU29" s="418"/>
      <c r="AV29" s="418"/>
      <c r="AW29" s="418"/>
      <c r="AX29" s="418"/>
      <c r="AY29" s="418"/>
      <c r="AZ29" s="418"/>
      <c r="BA29" s="418"/>
      <c r="BB29" s="418"/>
      <c r="BC29" s="418"/>
      <c r="BD29" s="418"/>
      <c r="BE29" s="418"/>
      <c r="BF29" s="418"/>
      <c r="BG29" s="418"/>
      <c r="BH29" s="418"/>
      <c r="BI29" s="418"/>
      <c r="BJ29" s="418"/>
      <c r="BK29" s="418"/>
      <c r="BL29" s="418"/>
      <c r="BM29" s="418"/>
      <c r="BN29" s="418"/>
      <c r="BO29" s="418"/>
      <c r="BP29" s="418"/>
      <c r="BQ29" s="418"/>
      <c r="BR29" s="418"/>
      <c r="BS29" s="418"/>
      <c r="BT29" s="418"/>
      <c r="BU29" s="418"/>
      <c r="BV29" s="418"/>
      <c r="BW29" s="418"/>
      <c r="BX29" s="418"/>
      <c r="BY29" s="418"/>
      <c r="BZ29" s="418"/>
      <c r="CA29" s="418"/>
      <c r="CB29" s="418"/>
      <c r="CC29" s="418"/>
      <c r="CD29" s="418"/>
      <c r="CE29" s="418"/>
      <c r="CF29" s="418"/>
      <c r="CG29" s="418"/>
      <c r="CH29" s="418"/>
      <c r="CI29" s="418"/>
      <c r="CJ29" s="418"/>
      <c r="CK29" s="418"/>
      <c r="CL29" s="418"/>
      <c r="CM29" s="418"/>
      <c r="CN29" s="418"/>
      <c r="CO29" s="418"/>
      <c r="CP29" s="418"/>
      <c r="CQ29" s="418"/>
      <c r="CR29" s="418"/>
      <c r="CS29" s="418"/>
      <c r="CT29" s="418"/>
      <c r="CU29" s="418"/>
      <c r="CV29" s="418"/>
      <c r="CW29" s="418"/>
      <c r="CX29" s="418"/>
      <c r="CY29" s="418"/>
      <c r="CZ29" s="418"/>
      <c r="DA29" s="418"/>
      <c r="DB29" s="418"/>
      <c r="DC29" s="418"/>
      <c r="DD29" s="418"/>
      <c r="DE29" s="418"/>
      <c r="DF29" s="418"/>
      <c r="DG29" s="418"/>
      <c r="DH29" s="418"/>
      <c r="DI29" s="418"/>
      <c r="DJ29" s="418"/>
      <c r="DK29" s="418"/>
      <c r="DL29" s="418"/>
      <c r="DM29" s="418"/>
      <c r="DN29" s="418"/>
      <c r="DO29" s="418"/>
      <c r="DP29" s="418"/>
      <c r="DQ29" s="418"/>
      <c r="DR29" s="418"/>
      <c r="DS29" s="418"/>
      <c r="DT29" s="418"/>
      <c r="DU29" s="418"/>
      <c r="DV29" s="418"/>
      <c r="DW29" s="418"/>
      <c r="DX29" s="418"/>
      <c r="DY29" s="418"/>
      <c r="DZ29" s="418"/>
      <c r="EA29" s="418"/>
      <c r="EB29" s="418"/>
      <c r="EC29" s="418"/>
      <c r="ED29" s="418"/>
      <c r="EE29" s="418"/>
      <c r="EF29" s="418"/>
      <c r="EG29" s="418"/>
      <c r="EH29" s="418"/>
      <c r="EI29" s="418"/>
      <c r="EJ29" s="418"/>
      <c r="EK29" s="418"/>
      <c r="EL29" s="418"/>
      <c r="EM29" s="418"/>
      <c r="EN29" s="418"/>
      <c r="EO29" s="418"/>
      <c r="EP29" s="418"/>
      <c r="EQ29" s="418"/>
      <c r="ER29" s="418"/>
      <c r="ES29" s="418"/>
      <c r="ET29" s="418"/>
      <c r="EU29" s="418"/>
      <c r="EV29" s="418"/>
      <c r="EW29" s="418"/>
      <c r="EX29" s="418"/>
      <c r="EY29" s="418"/>
      <c r="EZ29" s="418"/>
      <c r="FA29" s="418"/>
      <c r="FB29" s="418"/>
      <c r="FC29" s="418"/>
      <c r="FD29" s="418"/>
      <c r="FE29" s="418"/>
      <c r="FF29" s="418"/>
      <c r="FG29" s="418"/>
      <c r="FH29" s="418"/>
      <c r="FI29" s="418"/>
      <c r="FJ29" s="418"/>
      <c r="FK29" s="418"/>
      <c r="FL29" s="418"/>
      <c r="FM29" s="418"/>
      <c r="FN29" s="418"/>
      <c r="FO29" s="418"/>
      <c r="FP29" s="418"/>
      <c r="FQ29" s="418"/>
      <c r="FR29" s="418"/>
      <c r="FS29" s="418"/>
      <c r="FT29" s="418"/>
      <c r="FU29" s="418"/>
      <c r="FV29" s="418"/>
      <c r="FW29" s="418"/>
      <c r="FX29" s="418"/>
      <c r="FY29" s="418"/>
      <c r="FZ29" s="418"/>
      <c r="GA29" s="418"/>
      <c r="GB29" s="418"/>
      <c r="GC29" s="418"/>
      <c r="GD29" s="418"/>
      <c r="GE29" s="418"/>
      <c r="GF29" s="418"/>
      <c r="GG29" s="418"/>
      <c r="GH29" s="418"/>
      <c r="GI29" s="418"/>
      <c r="GJ29" s="418"/>
      <c r="GK29" s="418"/>
      <c r="GL29" s="418"/>
      <c r="GM29" s="418"/>
      <c r="GN29" s="418"/>
      <c r="GO29" s="418"/>
      <c r="GP29" s="418"/>
      <c r="GQ29" s="418"/>
      <c r="GR29" s="418"/>
      <c r="GS29" s="418"/>
      <c r="GT29" s="418"/>
      <c r="GU29" s="418"/>
      <c r="GV29" s="418"/>
      <c r="GW29" s="418"/>
      <c r="GX29" s="418"/>
      <c r="GY29" s="418"/>
      <c r="GZ29" s="418"/>
      <c r="HA29" s="418"/>
      <c r="HB29" s="418"/>
      <c r="HC29" s="418"/>
      <c r="HD29" s="418"/>
      <c r="HE29" s="418"/>
      <c r="HF29" s="418"/>
      <c r="HG29" s="418"/>
      <c r="HH29" s="418"/>
      <c r="HI29" s="418"/>
      <c r="HJ29" s="418"/>
      <c r="HK29" s="418"/>
      <c r="HL29" s="418"/>
      <c r="HM29" s="418"/>
      <c r="HN29" s="418"/>
      <c r="HO29" s="418"/>
      <c r="HP29" s="418"/>
      <c r="HQ29" s="418"/>
      <c r="HR29" s="418"/>
      <c r="HS29" s="418"/>
      <c r="HT29" s="418"/>
      <c r="HU29" s="418"/>
      <c r="HV29" s="418"/>
      <c r="HW29" s="418"/>
      <c r="HX29" s="418"/>
      <c r="HY29" s="418"/>
      <c r="HZ29" s="418"/>
      <c r="IA29" s="418"/>
      <c r="IB29" s="418"/>
      <c r="IC29" s="418"/>
      <c r="ID29" s="418"/>
      <c r="IE29" s="418"/>
      <c r="IF29" s="418"/>
      <c r="IG29" s="418"/>
      <c r="IH29" s="418"/>
      <c r="II29" s="418"/>
      <c r="IJ29" s="418"/>
      <c r="IK29" s="418"/>
      <c r="IL29" s="418"/>
      <c r="IM29" s="418"/>
      <c r="IN29" s="418"/>
      <c r="IO29" s="418"/>
      <c r="IP29" s="418"/>
      <c r="IQ29" s="418"/>
      <c r="IR29" s="418"/>
      <c r="IS29" s="418"/>
    </row>
    <row r="30" s="415" customFormat="1" ht="24" customHeight="1" spans="1:253">
      <c r="A30" s="427" t="s">
        <v>1146</v>
      </c>
      <c r="B30" s="426">
        <v>0</v>
      </c>
      <c r="C30" s="401">
        <v>0</v>
      </c>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18"/>
      <c r="AY30" s="418"/>
      <c r="AZ30" s="418"/>
      <c r="BA30" s="418"/>
      <c r="BB30" s="418"/>
      <c r="BC30" s="418"/>
      <c r="BD30" s="418"/>
      <c r="BE30" s="418"/>
      <c r="BF30" s="418"/>
      <c r="BG30" s="418"/>
      <c r="BH30" s="418"/>
      <c r="BI30" s="418"/>
      <c r="BJ30" s="418"/>
      <c r="BK30" s="418"/>
      <c r="BL30" s="418"/>
      <c r="BM30" s="418"/>
      <c r="BN30" s="418"/>
      <c r="BO30" s="418"/>
      <c r="BP30" s="418"/>
      <c r="BQ30" s="418"/>
      <c r="BR30" s="418"/>
      <c r="BS30" s="418"/>
      <c r="BT30" s="418"/>
      <c r="BU30" s="418"/>
      <c r="BV30" s="418"/>
      <c r="BW30" s="418"/>
      <c r="BX30" s="418"/>
      <c r="BY30" s="418"/>
      <c r="BZ30" s="418"/>
      <c r="CA30" s="418"/>
      <c r="CB30" s="418"/>
      <c r="CC30" s="418"/>
      <c r="CD30" s="418"/>
      <c r="CE30" s="418"/>
      <c r="CF30" s="418"/>
      <c r="CG30" s="418"/>
      <c r="CH30" s="418"/>
      <c r="CI30" s="418"/>
      <c r="CJ30" s="418"/>
      <c r="CK30" s="418"/>
      <c r="CL30" s="418"/>
      <c r="CM30" s="418"/>
      <c r="CN30" s="418"/>
      <c r="CO30" s="418"/>
      <c r="CP30" s="418"/>
      <c r="CQ30" s="418"/>
      <c r="CR30" s="418"/>
      <c r="CS30" s="418"/>
      <c r="CT30" s="418"/>
      <c r="CU30" s="418"/>
      <c r="CV30" s="418"/>
      <c r="CW30" s="418"/>
      <c r="CX30" s="418"/>
      <c r="CY30" s="418"/>
      <c r="CZ30" s="418"/>
      <c r="DA30" s="418"/>
      <c r="DB30" s="418"/>
      <c r="DC30" s="418"/>
      <c r="DD30" s="418"/>
      <c r="DE30" s="418"/>
      <c r="DF30" s="418"/>
      <c r="DG30" s="418"/>
      <c r="DH30" s="418"/>
      <c r="DI30" s="418"/>
      <c r="DJ30" s="418"/>
      <c r="DK30" s="418"/>
      <c r="DL30" s="418"/>
      <c r="DM30" s="418"/>
      <c r="DN30" s="418"/>
      <c r="DO30" s="418"/>
      <c r="DP30" s="418"/>
      <c r="DQ30" s="418"/>
      <c r="DR30" s="418"/>
      <c r="DS30" s="418"/>
      <c r="DT30" s="418"/>
      <c r="DU30" s="418"/>
      <c r="DV30" s="418"/>
      <c r="DW30" s="418"/>
      <c r="DX30" s="418"/>
      <c r="DY30" s="418"/>
      <c r="DZ30" s="418"/>
      <c r="EA30" s="418"/>
      <c r="EB30" s="418"/>
      <c r="EC30" s="418"/>
      <c r="ED30" s="418"/>
      <c r="EE30" s="418"/>
      <c r="EF30" s="418"/>
      <c r="EG30" s="418"/>
      <c r="EH30" s="418"/>
      <c r="EI30" s="418"/>
      <c r="EJ30" s="418"/>
      <c r="EK30" s="418"/>
      <c r="EL30" s="418"/>
      <c r="EM30" s="418"/>
      <c r="EN30" s="418"/>
      <c r="EO30" s="418"/>
      <c r="EP30" s="418"/>
      <c r="EQ30" s="418"/>
      <c r="ER30" s="418"/>
      <c r="ES30" s="418"/>
      <c r="ET30" s="418"/>
      <c r="EU30" s="418"/>
      <c r="EV30" s="418"/>
      <c r="EW30" s="418"/>
      <c r="EX30" s="418"/>
      <c r="EY30" s="418"/>
      <c r="EZ30" s="418"/>
      <c r="FA30" s="418"/>
      <c r="FB30" s="418"/>
      <c r="FC30" s="418"/>
      <c r="FD30" s="418"/>
      <c r="FE30" s="418"/>
      <c r="FF30" s="418"/>
      <c r="FG30" s="418"/>
      <c r="FH30" s="418"/>
      <c r="FI30" s="418"/>
      <c r="FJ30" s="418"/>
      <c r="FK30" s="418"/>
      <c r="FL30" s="418"/>
      <c r="FM30" s="418"/>
      <c r="FN30" s="418"/>
      <c r="FO30" s="418"/>
      <c r="FP30" s="418"/>
      <c r="FQ30" s="418"/>
      <c r="FR30" s="418"/>
      <c r="FS30" s="418"/>
      <c r="FT30" s="418"/>
      <c r="FU30" s="418"/>
      <c r="FV30" s="418"/>
      <c r="FW30" s="418"/>
      <c r="FX30" s="418"/>
      <c r="FY30" s="418"/>
      <c r="FZ30" s="418"/>
      <c r="GA30" s="418"/>
      <c r="GB30" s="418"/>
      <c r="GC30" s="418"/>
      <c r="GD30" s="418"/>
      <c r="GE30" s="418"/>
      <c r="GF30" s="418"/>
      <c r="GG30" s="418"/>
      <c r="GH30" s="418"/>
      <c r="GI30" s="418"/>
      <c r="GJ30" s="418"/>
      <c r="GK30" s="418"/>
      <c r="GL30" s="418"/>
      <c r="GM30" s="418"/>
      <c r="GN30" s="418"/>
      <c r="GO30" s="418"/>
      <c r="GP30" s="418"/>
      <c r="GQ30" s="418"/>
      <c r="GR30" s="418"/>
      <c r="GS30" s="418"/>
      <c r="GT30" s="418"/>
      <c r="GU30" s="418"/>
      <c r="GV30" s="418"/>
      <c r="GW30" s="418"/>
      <c r="GX30" s="418"/>
      <c r="GY30" s="418"/>
      <c r="GZ30" s="418"/>
      <c r="HA30" s="418"/>
      <c r="HB30" s="418"/>
      <c r="HC30" s="418"/>
      <c r="HD30" s="418"/>
      <c r="HE30" s="418"/>
      <c r="HF30" s="418"/>
      <c r="HG30" s="418"/>
      <c r="HH30" s="418"/>
      <c r="HI30" s="418"/>
      <c r="HJ30" s="418"/>
      <c r="HK30" s="418"/>
      <c r="HL30" s="418"/>
      <c r="HM30" s="418"/>
      <c r="HN30" s="418"/>
      <c r="HO30" s="418"/>
      <c r="HP30" s="418"/>
      <c r="HQ30" s="418"/>
      <c r="HR30" s="418"/>
      <c r="HS30" s="418"/>
      <c r="HT30" s="418"/>
      <c r="HU30" s="418"/>
      <c r="HV30" s="418"/>
      <c r="HW30" s="418"/>
      <c r="HX30" s="418"/>
      <c r="HY30" s="418"/>
      <c r="HZ30" s="418"/>
      <c r="IA30" s="418"/>
      <c r="IB30" s="418"/>
      <c r="IC30" s="418"/>
      <c r="ID30" s="418"/>
      <c r="IE30" s="418"/>
      <c r="IF30" s="418"/>
      <c r="IG30" s="418"/>
      <c r="IH30" s="418"/>
      <c r="II30" s="418"/>
      <c r="IJ30" s="418"/>
      <c r="IK30" s="418"/>
      <c r="IL30" s="418"/>
      <c r="IM30" s="418"/>
      <c r="IN30" s="418"/>
      <c r="IO30" s="418"/>
      <c r="IP30" s="418"/>
      <c r="IQ30" s="418"/>
      <c r="IR30" s="418"/>
      <c r="IS30" s="418"/>
    </row>
    <row r="31" s="415" customFormat="1" ht="24" customHeight="1" spans="1:253">
      <c r="A31" s="427" t="s">
        <v>1147</v>
      </c>
      <c r="B31" s="426">
        <v>0</v>
      </c>
      <c r="C31" s="401">
        <v>0</v>
      </c>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c r="BE31" s="418"/>
      <c r="BF31" s="418"/>
      <c r="BG31" s="418"/>
      <c r="BH31" s="418"/>
      <c r="BI31" s="418"/>
      <c r="BJ31" s="418"/>
      <c r="BK31" s="418"/>
      <c r="BL31" s="418"/>
      <c r="BM31" s="418"/>
      <c r="BN31" s="418"/>
      <c r="BO31" s="418"/>
      <c r="BP31" s="418"/>
      <c r="BQ31" s="418"/>
      <c r="BR31" s="418"/>
      <c r="BS31" s="418"/>
      <c r="BT31" s="418"/>
      <c r="BU31" s="418"/>
      <c r="BV31" s="418"/>
      <c r="BW31" s="418"/>
      <c r="BX31" s="418"/>
      <c r="BY31" s="418"/>
      <c r="BZ31" s="418"/>
      <c r="CA31" s="418"/>
      <c r="CB31" s="418"/>
      <c r="CC31" s="418"/>
      <c r="CD31" s="418"/>
      <c r="CE31" s="418"/>
      <c r="CF31" s="418"/>
      <c r="CG31" s="418"/>
      <c r="CH31" s="418"/>
      <c r="CI31" s="418"/>
      <c r="CJ31" s="418"/>
      <c r="CK31" s="418"/>
      <c r="CL31" s="418"/>
      <c r="CM31" s="418"/>
      <c r="CN31" s="418"/>
      <c r="CO31" s="418"/>
      <c r="CP31" s="418"/>
      <c r="CQ31" s="418"/>
      <c r="CR31" s="418"/>
      <c r="CS31" s="418"/>
      <c r="CT31" s="418"/>
      <c r="CU31" s="418"/>
      <c r="CV31" s="418"/>
      <c r="CW31" s="418"/>
      <c r="CX31" s="418"/>
      <c r="CY31" s="418"/>
      <c r="CZ31" s="418"/>
      <c r="DA31" s="418"/>
      <c r="DB31" s="418"/>
      <c r="DC31" s="418"/>
      <c r="DD31" s="418"/>
      <c r="DE31" s="418"/>
      <c r="DF31" s="418"/>
      <c r="DG31" s="418"/>
      <c r="DH31" s="418"/>
      <c r="DI31" s="418"/>
      <c r="DJ31" s="418"/>
      <c r="DK31" s="418"/>
      <c r="DL31" s="418"/>
      <c r="DM31" s="418"/>
      <c r="DN31" s="418"/>
      <c r="DO31" s="418"/>
      <c r="DP31" s="418"/>
      <c r="DQ31" s="418"/>
      <c r="DR31" s="418"/>
      <c r="DS31" s="418"/>
      <c r="DT31" s="418"/>
      <c r="DU31" s="418"/>
      <c r="DV31" s="418"/>
      <c r="DW31" s="418"/>
      <c r="DX31" s="418"/>
      <c r="DY31" s="418"/>
      <c r="DZ31" s="418"/>
      <c r="EA31" s="418"/>
      <c r="EB31" s="418"/>
      <c r="EC31" s="418"/>
      <c r="ED31" s="418"/>
      <c r="EE31" s="418"/>
      <c r="EF31" s="418"/>
      <c r="EG31" s="418"/>
      <c r="EH31" s="418"/>
      <c r="EI31" s="418"/>
      <c r="EJ31" s="418"/>
      <c r="EK31" s="418"/>
      <c r="EL31" s="418"/>
      <c r="EM31" s="418"/>
      <c r="EN31" s="418"/>
      <c r="EO31" s="418"/>
      <c r="EP31" s="418"/>
      <c r="EQ31" s="418"/>
      <c r="ER31" s="418"/>
      <c r="ES31" s="418"/>
      <c r="ET31" s="418"/>
      <c r="EU31" s="418"/>
      <c r="EV31" s="418"/>
      <c r="EW31" s="418"/>
      <c r="EX31" s="418"/>
      <c r="EY31" s="418"/>
      <c r="EZ31" s="418"/>
      <c r="FA31" s="418"/>
      <c r="FB31" s="418"/>
      <c r="FC31" s="418"/>
      <c r="FD31" s="418"/>
      <c r="FE31" s="418"/>
      <c r="FF31" s="418"/>
      <c r="FG31" s="418"/>
      <c r="FH31" s="418"/>
      <c r="FI31" s="418"/>
      <c r="FJ31" s="418"/>
      <c r="FK31" s="418"/>
      <c r="FL31" s="418"/>
      <c r="FM31" s="418"/>
      <c r="FN31" s="418"/>
      <c r="FO31" s="418"/>
      <c r="FP31" s="418"/>
      <c r="FQ31" s="418"/>
      <c r="FR31" s="418"/>
      <c r="FS31" s="418"/>
      <c r="FT31" s="418"/>
      <c r="FU31" s="418"/>
      <c r="FV31" s="418"/>
      <c r="FW31" s="418"/>
      <c r="FX31" s="418"/>
      <c r="FY31" s="418"/>
      <c r="FZ31" s="418"/>
      <c r="GA31" s="418"/>
      <c r="GB31" s="418"/>
      <c r="GC31" s="418"/>
      <c r="GD31" s="418"/>
      <c r="GE31" s="418"/>
      <c r="GF31" s="418"/>
      <c r="GG31" s="418"/>
      <c r="GH31" s="418"/>
      <c r="GI31" s="418"/>
      <c r="GJ31" s="418"/>
      <c r="GK31" s="418"/>
      <c r="GL31" s="418"/>
      <c r="GM31" s="418"/>
      <c r="GN31" s="418"/>
      <c r="GO31" s="418"/>
      <c r="GP31" s="418"/>
      <c r="GQ31" s="418"/>
      <c r="GR31" s="418"/>
      <c r="GS31" s="418"/>
      <c r="GT31" s="418"/>
      <c r="GU31" s="418"/>
      <c r="GV31" s="418"/>
      <c r="GW31" s="418"/>
      <c r="GX31" s="418"/>
      <c r="GY31" s="418"/>
      <c r="GZ31" s="418"/>
      <c r="HA31" s="418"/>
      <c r="HB31" s="418"/>
      <c r="HC31" s="418"/>
      <c r="HD31" s="418"/>
      <c r="HE31" s="418"/>
      <c r="HF31" s="418"/>
      <c r="HG31" s="418"/>
      <c r="HH31" s="418"/>
      <c r="HI31" s="418"/>
      <c r="HJ31" s="418"/>
      <c r="HK31" s="418"/>
      <c r="HL31" s="418"/>
      <c r="HM31" s="418"/>
      <c r="HN31" s="418"/>
      <c r="HO31" s="418"/>
      <c r="HP31" s="418"/>
      <c r="HQ31" s="418"/>
      <c r="HR31" s="418"/>
      <c r="HS31" s="418"/>
      <c r="HT31" s="418"/>
      <c r="HU31" s="418"/>
      <c r="HV31" s="418"/>
      <c r="HW31" s="418"/>
      <c r="HX31" s="418"/>
      <c r="HY31" s="418"/>
      <c r="HZ31" s="418"/>
      <c r="IA31" s="418"/>
      <c r="IB31" s="418"/>
      <c r="IC31" s="418"/>
      <c r="ID31" s="418"/>
      <c r="IE31" s="418"/>
      <c r="IF31" s="418"/>
      <c r="IG31" s="418"/>
      <c r="IH31" s="418"/>
      <c r="II31" s="418"/>
      <c r="IJ31" s="418"/>
      <c r="IK31" s="418"/>
      <c r="IL31" s="418"/>
      <c r="IM31" s="418"/>
      <c r="IN31" s="418"/>
      <c r="IO31" s="418"/>
      <c r="IP31" s="418"/>
      <c r="IQ31" s="418"/>
      <c r="IR31" s="418"/>
      <c r="IS31" s="418"/>
    </row>
    <row r="32" s="415" customFormat="1" ht="24" customHeight="1" spans="1:253">
      <c r="A32" s="427" t="s">
        <v>1148</v>
      </c>
      <c r="B32" s="426">
        <v>0</v>
      </c>
      <c r="C32" s="401">
        <v>0</v>
      </c>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c r="BE32" s="418"/>
      <c r="BF32" s="418"/>
      <c r="BG32" s="418"/>
      <c r="BH32" s="418"/>
      <c r="BI32" s="418"/>
      <c r="BJ32" s="418"/>
      <c r="BK32" s="418"/>
      <c r="BL32" s="418"/>
      <c r="BM32" s="418"/>
      <c r="BN32" s="418"/>
      <c r="BO32" s="418"/>
      <c r="BP32" s="418"/>
      <c r="BQ32" s="418"/>
      <c r="BR32" s="418"/>
      <c r="BS32" s="418"/>
      <c r="BT32" s="418"/>
      <c r="BU32" s="418"/>
      <c r="BV32" s="418"/>
      <c r="BW32" s="418"/>
      <c r="BX32" s="418"/>
      <c r="BY32" s="418"/>
      <c r="BZ32" s="418"/>
      <c r="CA32" s="418"/>
      <c r="CB32" s="418"/>
      <c r="CC32" s="418"/>
      <c r="CD32" s="418"/>
      <c r="CE32" s="418"/>
      <c r="CF32" s="418"/>
      <c r="CG32" s="418"/>
      <c r="CH32" s="418"/>
      <c r="CI32" s="418"/>
      <c r="CJ32" s="418"/>
      <c r="CK32" s="418"/>
      <c r="CL32" s="418"/>
      <c r="CM32" s="418"/>
      <c r="CN32" s="418"/>
      <c r="CO32" s="418"/>
      <c r="CP32" s="418"/>
      <c r="CQ32" s="418"/>
      <c r="CR32" s="418"/>
      <c r="CS32" s="418"/>
      <c r="CT32" s="418"/>
      <c r="CU32" s="418"/>
      <c r="CV32" s="418"/>
      <c r="CW32" s="418"/>
      <c r="CX32" s="418"/>
      <c r="CY32" s="418"/>
      <c r="CZ32" s="418"/>
      <c r="DA32" s="418"/>
      <c r="DB32" s="418"/>
      <c r="DC32" s="418"/>
      <c r="DD32" s="418"/>
      <c r="DE32" s="418"/>
      <c r="DF32" s="418"/>
      <c r="DG32" s="418"/>
      <c r="DH32" s="418"/>
      <c r="DI32" s="418"/>
      <c r="DJ32" s="418"/>
      <c r="DK32" s="418"/>
      <c r="DL32" s="418"/>
      <c r="DM32" s="418"/>
      <c r="DN32" s="418"/>
      <c r="DO32" s="418"/>
      <c r="DP32" s="418"/>
      <c r="DQ32" s="418"/>
      <c r="DR32" s="418"/>
      <c r="DS32" s="418"/>
      <c r="DT32" s="418"/>
      <c r="DU32" s="418"/>
      <c r="DV32" s="418"/>
      <c r="DW32" s="418"/>
      <c r="DX32" s="418"/>
      <c r="DY32" s="418"/>
      <c r="DZ32" s="418"/>
      <c r="EA32" s="418"/>
      <c r="EB32" s="418"/>
      <c r="EC32" s="418"/>
      <c r="ED32" s="418"/>
      <c r="EE32" s="418"/>
      <c r="EF32" s="418"/>
      <c r="EG32" s="418"/>
      <c r="EH32" s="418"/>
      <c r="EI32" s="418"/>
      <c r="EJ32" s="418"/>
      <c r="EK32" s="418"/>
      <c r="EL32" s="418"/>
      <c r="EM32" s="418"/>
      <c r="EN32" s="418"/>
      <c r="EO32" s="418"/>
      <c r="EP32" s="418"/>
      <c r="EQ32" s="418"/>
      <c r="ER32" s="418"/>
      <c r="ES32" s="418"/>
      <c r="ET32" s="418"/>
      <c r="EU32" s="418"/>
      <c r="EV32" s="418"/>
      <c r="EW32" s="418"/>
      <c r="EX32" s="418"/>
      <c r="EY32" s="418"/>
      <c r="EZ32" s="418"/>
      <c r="FA32" s="418"/>
      <c r="FB32" s="418"/>
      <c r="FC32" s="418"/>
      <c r="FD32" s="418"/>
      <c r="FE32" s="418"/>
      <c r="FF32" s="418"/>
      <c r="FG32" s="418"/>
      <c r="FH32" s="418"/>
      <c r="FI32" s="418"/>
      <c r="FJ32" s="418"/>
      <c r="FK32" s="418"/>
      <c r="FL32" s="418"/>
      <c r="FM32" s="418"/>
      <c r="FN32" s="418"/>
      <c r="FO32" s="418"/>
      <c r="FP32" s="418"/>
      <c r="FQ32" s="418"/>
      <c r="FR32" s="418"/>
      <c r="FS32" s="418"/>
      <c r="FT32" s="418"/>
      <c r="FU32" s="418"/>
      <c r="FV32" s="418"/>
      <c r="FW32" s="418"/>
      <c r="FX32" s="418"/>
      <c r="FY32" s="418"/>
      <c r="FZ32" s="418"/>
      <c r="GA32" s="418"/>
      <c r="GB32" s="418"/>
      <c r="GC32" s="418"/>
      <c r="GD32" s="418"/>
      <c r="GE32" s="418"/>
      <c r="GF32" s="418"/>
      <c r="GG32" s="418"/>
      <c r="GH32" s="418"/>
      <c r="GI32" s="418"/>
      <c r="GJ32" s="418"/>
      <c r="GK32" s="418"/>
      <c r="GL32" s="418"/>
      <c r="GM32" s="418"/>
      <c r="GN32" s="418"/>
      <c r="GO32" s="418"/>
      <c r="GP32" s="418"/>
      <c r="GQ32" s="418"/>
      <c r="GR32" s="418"/>
      <c r="GS32" s="418"/>
      <c r="GT32" s="418"/>
      <c r="GU32" s="418"/>
      <c r="GV32" s="418"/>
      <c r="GW32" s="418"/>
      <c r="GX32" s="418"/>
      <c r="GY32" s="418"/>
      <c r="GZ32" s="418"/>
      <c r="HA32" s="418"/>
      <c r="HB32" s="418"/>
      <c r="HC32" s="418"/>
      <c r="HD32" s="418"/>
      <c r="HE32" s="418"/>
      <c r="HF32" s="418"/>
      <c r="HG32" s="418"/>
      <c r="HH32" s="418"/>
      <c r="HI32" s="418"/>
      <c r="HJ32" s="418"/>
      <c r="HK32" s="418"/>
      <c r="HL32" s="418"/>
      <c r="HM32" s="418"/>
      <c r="HN32" s="418"/>
      <c r="HO32" s="418"/>
      <c r="HP32" s="418"/>
      <c r="HQ32" s="418"/>
      <c r="HR32" s="418"/>
      <c r="HS32" s="418"/>
      <c r="HT32" s="418"/>
      <c r="HU32" s="418"/>
      <c r="HV32" s="418"/>
      <c r="HW32" s="418"/>
      <c r="HX32" s="418"/>
      <c r="HY32" s="418"/>
      <c r="HZ32" s="418"/>
      <c r="IA32" s="418"/>
      <c r="IB32" s="418"/>
      <c r="IC32" s="418"/>
      <c r="ID32" s="418"/>
      <c r="IE32" s="418"/>
      <c r="IF32" s="418"/>
      <c r="IG32" s="418"/>
      <c r="IH32" s="418"/>
      <c r="II32" s="418"/>
      <c r="IJ32" s="418"/>
      <c r="IK32" s="418"/>
      <c r="IL32" s="418"/>
      <c r="IM32" s="418"/>
      <c r="IN32" s="418"/>
      <c r="IO32" s="418"/>
      <c r="IP32" s="418"/>
      <c r="IQ32" s="418"/>
      <c r="IR32" s="418"/>
      <c r="IS32" s="418"/>
    </row>
    <row r="33" s="415" customFormat="1" ht="24" customHeight="1" spans="1:253">
      <c r="A33" s="427" t="s">
        <v>1150</v>
      </c>
      <c r="B33" s="426">
        <v>0</v>
      </c>
      <c r="C33" s="401">
        <v>0</v>
      </c>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8"/>
      <c r="BE33" s="418"/>
      <c r="BF33" s="418"/>
      <c r="BG33" s="418"/>
      <c r="BH33" s="418"/>
      <c r="BI33" s="418"/>
      <c r="BJ33" s="418"/>
      <c r="BK33" s="418"/>
      <c r="BL33" s="418"/>
      <c r="BM33" s="418"/>
      <c r="BN33" s="418"/>
      <c r="BO33" s="418"/>
      <c r="BP33" s="418"/>
      <c r="BQ33" s="418"/>
      <c r="BR33" s="418"/>
      <c r="BS33" s="418"/>
      <c r="BT33" s="418"/>
      <c r="BU33" s="418"/>
      <c r="BV33" s="418"/>
      <c r="BW33" s="418"/>
      <c r="BX33" s="418"/>
      <c r="BY33" s="418"/>
      <c r="BZ33" s="418"/>
      <c r="CA33" s="418"/>
      <c r="CB33" s="418"/>
      <c r="CC33" s="418"/>
      <c r="CD33" s="418"/>
      <c r="CE33" s="418"/>
      <c r="CF33" s="418"/>
      <c r="CG33" s="418"/>
      <c r="CH33" s="418"/>
      <c r="CI33" s="418"/>
      <c r="CJ33" s="418"/>
      <c r="CK33" s="418"/>
      <c r="CL33" s="418"/>
      <c r="CM33" s="418"/>
      <c r="CN33" s="418"/>
      <c r="CO33" s="418"/>
      <c r="CP33" s="418"/>
      <c r="CQ33" s="418"/>
      <c r="CR33" s="418"/>
      <c r="CS33" s="418"/>
      <c r="CT33" s="418"/>
      <c r="CU33" s="418"/>
      <c r="CV33" s="418"/>
      <c r="CW33" s="418"/>
      <c r="CX33" s="418"/>
      <c r="CY33" s="418"/>
      <c r="CZ33" s="418"/>
      <c r="DA33" s="418"/>
      <c r="DB33" s="418"/>
      <c r="DC33" s="418"/>
      <c r="DD33" s="418"/>
      <c r="DE33" s="418"/>
      <c r="DF33" s="418"/>
      <c r="DG33" s="418"/>
      <c r="DH33" s="418"/>
      <c r="DI33" s="418"/>
      <c r="DJ33" s="418"/>
      <c r="DK33" s="418"/>
      <c r="DL33" s="418"/>
      <c r="DM33" s="418"/>
      <c r="DN33" s="418"/>
      <c r="DO33" s="418"/>
      <c r="DP33" s="418"/>
      <c r="DQ33" s="418"/>
      <c r="DR33" s="418"/>
      <c r="DS33" s="418"/>
      <c r="DT33" s="418"/>
      <c r="DU33" s="418"/>
      <c r="DV33" s="418"/>
      <c r="DW33" s="418"/>
      <c r="DX33" s="418"/>
      <c r="DY33" s="418"/>
      <c r="DZ33" s="418"/>
      <c r="EA33" s="418"/>
      <c r="EB33" s="418"/>
      <c r="EC33" s="418"/>
      <c r="ED33" s="418"/>
      <c r="EE33" s="418"/>
      <c r="EF33" s="418"/>
      <c r="EG33" s="418"/>
      <c r="EH33" s="418"/>
      <c r="EI33" s="418"/>
      <c r="EJ33" s="418"/>
      <c r="EK33" s="418"/>
      <c r="EL33" s="418"/>
      <c r="EM33" s="418"/>
      <c r="EN33" s="418"/>
      <c r="EO33" s="418"/>
      <c r="EP33" s="418"/>
      <c r="EQ33" s="418"/>
      <c r="ER33" s="418"/>
      <c r="ES33" s="418"/>
      <c r="ET33" s="418"/>
      <c r="EU33" s="418"/>
      <c r="EV33" s="418"/>
      <c r="EW33" s="418"/>
      <c r="EX33" s="418"/>
      <c r="EY33" s="418"/>
      <c r="EZ33" s="418"/>
      <c r="FA33" s="418"/>
      <c r="FB33" s="418"/>
      <c r="FC33" s="418"/>
      <c r="FD33" s="418"/>
      <c r="FE33" s="418"/>
      <c r="FF33" s="418"/>
      <c r="FG33" s="418"/>
      <c r="FH33" s="418"/>
      <c r="FI33" s="418"/>
      <c r="FJ33" s="418"/>
      <c r="FK33" s="418"/>
      <c r="FL33" s="418"/>
      <c r="FM33" s="418"/>
      <c r="FN33" s="418"/>
      <c r="FO33" s="418"/>
      <c r="FP33" s="418"/>
      <c r="FQ33" s="418"/>
      <c r="FR33" s="418"/>
      <c r="FS33" s="418"/>
      <c r="FT33" s="418"/>
      <c r="FU33" s="418"/>
      <c r="FV33" s="418"/>
      <c r="FW33" s="418"/>
      <c r="FX33" s="418"/>
      <c r="FY33" s="418"/>
      <c r="FZ33" s="418"/>
      <c r="GA33" s="418"/>
      <c r="GB33" s="418"/>
      <c r="GC33" s="418"/>
      <c r="GD33" s="418"/>
      <c r="GE33" s="418"/>
      <c r="GF33" s="418"/>
      <c r="GG33" s="418"/>
      <c r="GH33" s="418"/>
      <c r="GI33" s="418"/>
      <c r="GJ33" s="418"/>
      <c r="GK33" s="418"/>
      <c r="GL33" s="418"/>
      <c r="GM33" s="418"/>
      <c r="GN33" s="418"/>
      <c r="GO33" s="418"/>
      <c r="GP33" s="418"/>
      <c r="GQ33" s="418"/>
      <c r="GR33" s="418"/>
      <c r="GS33" s="418"/>
      <c r="GT33" s="418"/>
      <c r="GU33" s="418"/>
      <c r="GV33" s="418"/>
      <c r="GW33" s="418"/>
      <c r="GX33" s="418"/>
      <c r="GY33" s="418"/>
      <c r="GZ33" s="418"/>
      <c r="HA33" s="418"/>
      <c r="HB33" s="418"/>
      <c r="HC33" s="418"/>
      <c r="HD33" s="418"/>
      <c r="HE33" s="418"/>
      <c r="HF33" s="418"/>
      <c r="HG33" s="418"/>
      <c r="HH33" s="418"/>
      <c r="HI33" s="418"/>
      <c r="HJ33" s="418"/>
      <c r="HK33" s="418"/>
      <c r="HL33" s="418"/>
      <c r="HM33" s="418"/>
      <c r="HN33" s="418"/>
      <c r="HO33" s="418"/>
      <c r="HP33" s="418"/>
      <c r="HQ33" s="418"/>
      <c r="HR33" s="418"/>
      <c r="HS33" s="418"/>
      <c r="HT33" s="418"/>
      <c r="HU33" s="418"/>
      <c r="HV33" s="418"/>
      <c r="HW33" s="418"/>
      <c r="HX33" s="418"/>
      <c r="HY33" s="418"/>
      <c r="HZ33" s="418"/>
      <c r="IA33" s="418"/>
      <c r="IB33" s="418"/>
      <c r="IC33" s="418"/>
      <c r="ID33" s="418"/>
      <c r="IE33" s="418"/>
      <c r="IF33" s="418"/>
      <c r="IG33" s="418"/>
      <c r="IH33" s="418"/>
      <c r="II33" s="418"/>
      <c r="IJ33" s="418"/>
      <c r="IK33" s="418"/>
      <c r="IL33" s="418"/>
      <c r="IM33" s="418"/>
      <c r="IN33" s="418"/>
      <c r="IO33" s="418"/>
      <c r="IP33" s="418"/>
      <c r="IQ33" s="418"/>
      <c r="IR33" s="418"/>
      <c r="IS33" s="418"/>
    </row>
    <row r="34" s="415" customFormat="1" ht="24" customHeight="1" spans="1:253">
      <c r="A34" s="427" t="s">
        <v>1151</v>
      </c>
      <c r="B34" s="426">
        <v>0</v>
      </c>
      <c r="C34" s="401">
        <v>0</v>
      </c>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8"/>
      <c r="AY34" s="418"/>
      <c r="AZ34" s="418"/>
      <c r="BA34" s="418"/>
      <c r="BB34" s="418"/>
      <c r="BC34" s="418"/>
      <c r="BD34" s="418"/>
      <c r="BE34" s="418"/>
      <c r="BF34" s="418"/>
      <c r="BG34" s="418"/>
      <c r="BH34" s="418"/>
      <c r="BI34" s="418"/>
      <c r="BJ34" s="418"/>
      <c r="BK34" s="418"/>
      <c r="BL34" s="418"/>
      <c r="BM34" s="418"/>
      <c r="BN34" s="418"/>
      <c r="BO34" s="418"/>
      <c r="BP34" s="418"/>
      <c r="BQ34" s="418"/>
      <c r="BR34" s="418"/>
      <c r="BS34" s="418"/>
      <c r="BT34" s="418"/>
      <c r="BU34" s="418"/>
      <c r="BV34" s="418"/>
      <c r="BW34" s="418"/>
      <c r="BX34" s="418"/>
      <c r="BY34" s="418"/>
      <c r="BZ34" s="418"/>
      <c r="CA34" s="418"/>
      <c r="CB34" s="418"/>
      <c r="CC34" s="418"/>
      <c r="CD34" s="418"/>
      <c r="CE34" s="418"/>
      <c r="CF34" s="418"/>
      <c r="CG34" s="418"/>
      <c r="CH34" s="418"/>
      <c r="CI34" s="418"/>
      <c r="CJ34" s="418"/>
      <c r="CK34" s="418"/>
      <c r="CL34" s="418"/>
      <c r="CM34" s="418"/>
      <c r="CN34" s="418"/>
      <c r="CO34" s="418"/>
      <c r="CP34" s="418"/>
      <c r="CQ34" s="418"/>
      <c r="CR34" s="418"/>
      <c r="CS34" s="418"/>
      <c r="CT34" s="418"/>
      <c r="CU34" s="418"/>
      <c r="CV34" s="418"/>
      <c r="CW34" s="418"/>
      <c r="CX34" s="418"/>
      <c r="CY34" s="418"/>
      <c r="CZ34" s="418"/>
      <c r="DA34" s="418"/>
      <c r="DB34" s="418"/>
      <c r="DC34" s="418"/>
      <c r="DD34" s="418"/>
      <c r="DE34" s="418"/>
      <c r="DF34" s="418"/>
      <c r="DG34" s="418"/>
      <c r="DH34" s="418"/>
      <c r="DI34" s="418"/>
      <c r="DJ34" s="418"/>
      <c r="DK34" s="418"/>
      <c r="DL34" s="418"/>
      <c r="DM34" s="418"/>
      <c r="DN34" s="418"/>
      <c r="DO34" s="418"/>
      <c r="DP34" s="418"/>
      <c r="DQ34" s="418"/>
      <c r="DR34" s="418"/>
      <c r="DS34" s="418"/>
      <c r="DT34" s="418"/>
      <c r="DU34" s="418"/>
      <c r="DV34" s="418"/>
      <c r="DW34" s="418"/>
      <c r="DX34" s="418"/>
      <c r="DY34" s="418"/>
      <c r="DZ34" s="418"/>
      <c r="EA34" s="418"/>
      <c r="EB34" s="418"/>
      <c r="EC34" s="418"/>
      <c r="ED34" s="418"/>
      <c r="EE34" s="418"/>
      <c r="EF34" s="418"/>
      <c r="EG34" s="418"/>
      <c r="EH34" s="418"/>
      <c r="EI34" s="418"/>
      <c r="EJ34" s="418"/>
      <c r="EK34" s="418"/>
      <c r="EL34" s="418"/>
      <c r="EM34" s="418"/>
      <c r="EN34" s="418"/>
      <c r="EO34" s="418"/>
      <c r="EP34" s="418"/>
      <c r="EQ34" s="418"/>
      <c r="ER34" s="418"/>
      <c r="ES34" s="418"/>
      <c r="ET34" s="418"/>
      <c r="EU34" s="418"/>
      <c r="EV34" s="418"/>
      <c r="EW34" s="418"/>
      <c r="EX34" s="418"/>
      <c r="EY34" s="418"/>
      <c r="EZ34" s="418"/>
      <c r="FA34" s="418"/>
      <c r="FB34" s="418"/>
      <c r="FC34" s="418"/>
      <c r="FD34" s="418"/>
      <c r="FE34" s="418"/>
      <c r="FF34" s="418"/>
      <c r="FG34" s="418"/>
      <c r="FH34" s="418"/>
      <c r="FI34" s="418"/>
      <c r="FJ34" s="418"/>
      <c r="FK34" s="418"/>
      <c r="FL34" s="418"/>
      <c r="FM34" s="418"/>
      <c r="FN34" s="418"/>
      <c r="FO34" s="418"/>
      <c r="FP34" s="418"/>
      <c r="FQ34" s="418"/>
      <c r="FR34" s="418"/>
      <c r="FS34" s="418"/>
      <c r="FT34" s="418"/>
      <c r="FU34" s="418"/>
      <c r="FV34" s="418"/>
      <c r="FW34" s="418"/>
      <c r="FX34" s="418"/>
      <c r="FY34" s="418"/>
      <c r="FZ34" s="418"/>
      <c r="GA34" s="418"/>
      <c r="GB34" s="418"/>
      <c r="GC34" s="418"/>
      <c r="GD34" s="418"/>
      <c r="GE34" s="418"/>
      <c r="GF34" s="418"/>
      <c r="GG34" s="418"/>
      <c r="GH34" s="418"/>
      <c r="GI34" s="418"/>
      <c r="GJ34" s="418"/>
      <c r="GK34" s="418"/>
      <c r="GL34" s="418"/>
      <c r="GM34" s="418"/>
      <c r="GN34" s="418"/>
      <c r="GO34" s="418"/>
      <c r="GP34" s="418"/>
      <c r="GQ34" s="418"/>
      <c r="GR34" s="418"/>
      <c r="GS34" s="418"/>
      <c r="GT34" s="418"/>
      <c r="GU34" s="418"/>
      <c r="GV34" s="418"/>
      <c r="GW34" s="418"/>
      <c r="GX34" s="418"/>
      <c r="GY34" s="418"/>
      <c r="GZ34" s="418"/>
      <c r="HA34" s="418"/>
      <c r="HB34" s="418"/>
      <c r="HC34" s="418"/>
      <c r="HD34" s="418"/>
      <c r="HE34" s="418"/>
      <c r="HF34" s="418"/>
      <c r="HG34" s="418"/>
      <c r="HH34" s="418"/>
      <c r="HI34" s="418"/>
      <c r="HJ34" s="418"/>
      <c r="HK34" s="418"/>
      <c r="HL34" s="418"/>
      <c r="HM34" s="418"/>
      <c r="HN34" s="418"/>
      <c r="HO34" s="418"/>
      <c r="HP34" s="418"/>
      <c r="HQ34" s="418"/>
      <c r="HR34" s="418"/>
      <c r="HS34" s="418"/>
      <c r="HT34" s="418"/>
      <c r="HU34" s="418"/>
      <c r="HV34" s="418"/>
      <c r="HW34" s="418"/>
      <c r="HX34" s="418"/>
      <c r="HY34" s="418"/>
      <c r="HZ34" s="418"/>
      <c r="IA34" s="418"/>
      <c r="IB34" s="418"/>
      <c r="IC34" s="418"/>
      <c r="ID34" s="418"/>
      <c r="IE34" s="418"/>
      <c r="IF34" s="418"/>
      <c r="IG34" s="418"/>
      <c r="IH34" s="418"/>
      <c r="II34" s="418"/>
      <c r="IJ34" s="418"/>
      <c r="IK34" s="418"/>
      <c r="IL34" s="418"/>
      <c r="IM34" s="418"/>
      <c r="IN34" s="418"/>
      <c r="IO34" s="418"/>
      <c r="IP34" s="418"/>
      <c r="IQ34" s="418"/>
      <c r="IR34" s="418"/>
      <c r="IS34" s="418"/>
    </row>
    <row r="35" s="415" customFormat="1" ht="24" customHeight="1" spans="1:253">
      <c r="A35" s="427" t="s">
        <v>1152</v>
      </c>
      <c r="B35" s="426">
        <v>0</v>
      </c>
      <c r="C35" s="401">
        <v>0</v>
      </c>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8"/>
      <c r="AY35" s="418"/>
      <c r="AZ35" s="418"/>
      <c r="BA35" s="418"/>
      <c r="BB35" s="418"/>
      <c r="BC35" s="418"/>
      <c r="BD35" s="418"/>
      <c r="BE35" s="418"/>
      <c r="BF35" s="418"/>
      <c r="BG35" s="418"/>
      <c r="BH35" s="418"/>
      <c r="BI35" s="418"/>
      <c r="BJ35" s="418"/>
      <c r="BK35" s="418"/>
      <c r="BL35" s="418"/>
      <c r="BM35" s="418"/>
      <c r="BN35" s="418"/>
      <c r="BO35" s="418"/>
      <c r="BP35" s="418"/>
      <c r="BQ35" s="418"/>
      <c r="BR35" s="418"/>
      <c r="BS35" s="418"/>
      <c r="BT35" s="418"/>
      <c r="BU35" s="418"/>
      <c r="BV35" s="418"/>
      <c r="BW35" s="418"/>
      <c r="BX35" s="418"/>
      <c r="BY35" s="418"/>
      <c r="BZ35" s="418"/>
      <c r="CA35" s="418"/>
      <c r="CB35" s="418"/>
      <c r="CC35" s="418"/>
      <c r="CD35" s="418"/>
      <c r="CE35" s="418"/>
      <c r="CF35" s="418"/>
      <c r="CG35" s="418"/>
      <c r="CH35" s="418"/>
      <c r="CI35" s="418"/>
      <c r="CJ35" s="418"/>
      <c r="CK35" s="418"/>
      <c r="CL35" s="418"/>
      <c r="CM35" s="418"/>
      <c r="CN35" s="418"/>
      <c r="CO35" s="418"/>
      <c r="CP35" s="418"/>
      <c r="CQ35" s="418"/>
      <c r="CR35" s="418"/>
      <c r="CS35" s="418"/>
      <c r="CT35" s="418"/>
      <c r="CU35" s="418"/>
      <c r="CV35" s="418"/>
      <c r="CW35" s="418"/>
      <c r="CX35" s="418"/>
      <c r="CY35" s="418"/>
      <c r="CZ35" s="418"/>
      <c r="DA35" s="418"/>
      <c r="DB35" s="418"/>
      <c r="DC35" s="418"/>
      <c r="DD35" s="418"/>
      <c r="DE35" s="418"/>
      <c r="DF35" s="418"/>
      <c r="DG35" s="418"/>
      <c r="DH35" s="418"/>
      <c r="DI35" s="418"/>
      <c r="DJ35" s="418"/>
      <c r="DK35" s="418"/>
      <c r="DL35" s="418"/>
      <c r="DM35" s="418"/>
      <c r="DN35" s="418"/>
      <c r="DO35" s="418"/>
      <c r="DP35" s="418"/>
      <c r="DQ35" s="418"/>
      <c r="DR35" s="418"/>
      <c r="DS35" s="418"/>
      <c r="DT35" s="418"/>
      <c r="DU35" s="418"/>
      <c r="DV35" s="418"/>
      <c r="DW35" s="418"/>
      <c r="DX35" s="418"/>
      <c r="DY35" s="418"/>
      <c r="DZ35" s="418"/>
      <c r="EA35" s="418"/>
      <c r="EB35" s="418"/>
      <c r="EC35" s="418"/>
      <c r="ED35" s="418"/>
      <c r="EE35" s="418"/>
      <c r="EF35" s="418"/>
      <c r="EG35" s="418"/>
      <c r="EH35" s="418"/>
      <c r="EI35" s="418"/>
      <c r="EJ35" s="418"/>
      <c r="EK35" s="418"/>
      <c r="EL35" s="418"/>
      <c r="EM35" s="418"/>
      <c r="EN35" s="418"/>
      <c r="EO35" s="418"/>
      <c r="EP35" s="418"/>
      <c r="EQ35" s="418"/>
      <c r="ER35" s="418"/>
      <c r="ES35" s="418"/>
      <c r="ET35" s="418"/>
      <c r="EU35" s="418"/>
      <c r="EV35" s="418"/>
      <c r="EW35" s="418"/>
      <c r="EX35" s="418"/>
      <c r="EY35" s="418"/>
      <c r="EZ35" s="418"/>
      <c r="FA35" s="418"/>
      <c r="FB35" s="418"/>
      <c r="FC35" s="418"/>
      <c r="FD35" s="418"/>
      <c r="FE35" s="418"/>
      <c r="FF35" s="418"/>
      <c r="FG35" s="418"/>
      <c r="FH35" s="418"/>
      <c r="FI35" s="418"/>
      <c r="FJ35" s="418"/>
      <c r="FK35" s="418"/>
      <c r="FL35" s="418"/>
      <c r="FM35" s="418"/>
      <c r="FN35" s="418"/>
      <c r="FO35" s="418"/>
      <c r="FP35" s="418"/>
      <c r="FQ35" s="418"/>
      <c r="FR35" s="418"/>
      <c r="FS35" s="418"/>
      <c r="FT35" s="418"/>
      <c r="FU35" s="418"/>
      <c r="FV35" s="418"/>
      <c r="FW35" s="418"/>
      <c r="FX35" s="418"/>
      <c r="FY35" s="418"/>
      <c r="FZ35" s="418"/>
      <c r="GA35" s="418"/>
      <c r="GB35" s="418"/>
      <c r="GC35" s="418"/>
      <c r="GD35" s="418"/>
      <c r="GE35" s="418"/>
      <c r="GF35" s="418"/>
      <c r="GG35" s="418"/>
      <c r="GH35" s="418"/>
      <c r="GI35" s="418"/>
      <c r="GJ35" s="418"/>
      <c r="GK35" s="418"/>
      <c r="GL35" s="418"/>
      <c r="GM35" s="418"/>
      <c r="GN35" s="418"/>
      <c r="GO35" s="418"/>
      <c r="GP35" s="418"/>
      <c r="GQ35" s="418"/>
      <c r="GR35" s="418"/>
      <c r="GS35" s="418"/>
      <c r="GT35" s="418"/>
      <c r="GU35" s="418"/>
      <c r="GV35" s="418"/>
      <c r="GW35" s="418"/>
      <c r="GX35" s="418"/>
      <c r="GY35" s="418"/>
      <c r="GZ35" s="418"/>
      <c r="HA35" s="418"/>
      <c r="HB35" s="418"/>
      <c r="HC35" s="418"/>
      <c r="HD35" s="418"/>
      <c r="HE35" s="418"/>
      <c r="HF35" s="418"/>
      <c r="HG35" s="418"/>
      <c r="HH35" s="418"/>
      <c r="HI35" s="418"/>
      <c r="HJ35" s="418"/>
      <c r="HK35" s="418"/>
      <c r="HL35" s="418"/>
      <c r="HM35" s="418"/>
      <c r="HN35" s="418"/>
      <c r="HO35" s="418"/>
      <c r="HP35" s="418"/>
      <c r="HQ35" s="418"/>
      <c r="HR35" s="418"/>
      <c r="HS35" s="418"/>
      <c r="HT35" s="418"/>
      <c r="HU35" s="418"/>
      <c r="HV35" s="418"/>
      <c r="HW35" s="418"/>
      <c r="HX35" s="418"/>
      <c r="HY35" s="418"/>
      <c r="HZ35" s="418"/>
      <c r="IA35" s="418"/>
      <c r="IB35" s="418"/>
      <c r="IC35" s="418"/>
      <c r="ID35" s="418"/>
      <c r="IE35" s="418"/>
      <c r="IF35" s="418"/>
      <c r="IG35" s="418"/>
      <c r="IH35" s="418"/>
      <c r="II35" s="418"/>
      <c r="IJ35" s="418"/>
      <c r="IK35" s="418"/>
      <c r="IL35" s="418"/>
      <c r="IM35" s="418"/>
      <c r="IN35" s="418"/>
      <c r="IO35" s="418"/>
      <c r="IP35" s="418"/>
      <c r="IQ35" s="418"/>
      <c r="IR35" s="418"/>
      <c r="IS35" s="418"/>
    </row>
    <row r="36" s="415" customFormat="1" ht="24" customHeight="1" spans="1:253">
      <c r="A36" s="425" t="s">
        <v>1154</v>
      </c>
      <c r="B36" s="426">
        <f>SUM(B37:B39)</f>
        <v>50765</v>
      </c>
      <c r="C36" s="401">
        <v>50765</v>
      </c>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c r="AH36" s="418"/>
      <c r="AI36" s="418"/>
      <c r="AJ36" s="418"/>
      <c r="AK36" s="418"/>
      <c r="AL36" s="418"/>
      <c r="AM36" s="418"/>
      <c r="AN36" s="418"/>
      <c r="AO36" s="418"/>
      <c r="AP36" s="418"/>
      <c r="AQ36" s="418"/>
      <c r="AR36" s="418"/>
      <c r="AS36" s="418"/>
      <c r="AT36" s="418"/>
      <c r="AU36" s="418"/>
      <c r="AV36" s="418"/>
      <c r="AW36" s="418"/>
      <c r="AX36" s="418"/>
      <c r="AY36" s="418"/>
      <c r="AZ36" s="418"/>
      <c r="BA36" s="418"/>
      <c r="BB36" s="418"/>
      <c r="BC36" s="418"/>
      <c r="BD36" s="418"/>
      <c r="BE36" s="418"/>
      <c r="BF36" s="418"/>
      <c r="BG36" s="418"/>
      <c r="BH36" s="418"/>
      <c r="BI36" s="418"/>
      <c r="BJ36" s="418"/>
      <c r="BK36" s="418"/>
      <c r="BL36" s="418"/>
      <c r="BM36" s="418"/>
      <c r="BN36" s="418"/>
      <c r="BO36" s="418"/>
      <c r="BP36" s="418"/>
      <c r="BQ36" s="418"/>
      <c r="BR36" s="418"/>
      <c r="BS36" s="418"/>
      <c r="BT36" s="418"/>
      <c r="BU36" s="418"/>
      <c r="BV36" s="418"/>
      <c r="BW36" s="418"/>
      <c r="BX36" s="418"/>
      <c r="BY36" s="418"/>
      <c r="BZ36" s="418"/>
      <c r="CA36" s="418"/>
      <c r="CB36" s="418"/>
      <c r="CC36" s="418"/>
      <c r="CD36" s="418"/>
      <c r="CE36" s="418"/>
      <c r="CF36" s="418"/>
      <c r="CG36" s="418"/>
      <c r="CH36" s="418"/>
      <c r="CI36" s="418"/>
      <c r="CJ36" s="418"/>
      <c r="CK36" s="418"/>
      <c r="CL36" s="418"/>
      <c r="CM36" s="418"/>
      <c r="CN36" s="418"/>
      <c r="CO36" s="418"/>
      <c r="CP36" s="418"/>
      <c r="CQ36" s="418"/>
      <c r="CR36" s="418"/>
      <c r="CS36" s="418"/>
      <c r="CT36" s="418"/>
      <c r="CU36" s="418"/>
      <c r="CV36" s="418"/>
      <c r="CW36" s="418"/>
      <c r="CX36" s="418"/>
      <c r="CY36" s="418"/>
      <c r="CZ36" s="418"/>
      <c r="DA36" s="418"/>
      <c r="DB36" s="418"/>
      <c r="DC36" s="418"/>
      <c r="DD36" s="418"/>
      <c r="DE36" s="418"/>
      <c r="DF36" s="418"/>
      <c r="DG36" s="418"/>
      <c r="DH36" s="418"/>
      <c r="DI36" s="418"/>
      <c r="DJ36" s="418"/>
      <c r="DK36" s="418"/>
      <c r="DL36" s="418"/>
      <c r="DM36" s="418"/>
      <c r="DN36" s="418"/>
      <c r="DO36" s="418"/>
      <c r="DP36" s="418"/>
      <c r="DQ36" s="418"/>
      <c r="DR36" s="418"/>
      <c r="DS36" s="418"/>
      <c r="DT36" s="418"/>
      <c r="DU36" s="418"/>
      <c r="DV36" s="418"/>
      <c r="DW36" s="418"/>
      <c r="DX36" s="418"/>
      <c r="DY36" s="418"/>
      <c r="DZ36" s="418"/>
      <c r="EA36" s="418"/>
      <c r="EB36" s="418"/>
      <c r="EC36" s="418"/>
      <c r="ED36" s="418"/>
      <c r="EE36" s="418"/>
      <c r="EF36" s="418"/>
      <c r="EG36" s="418"/>
      <c r="EH36" s="418"/>
      <c r="EI36" s="418"/>
      <c r="EJ36" s="418"/>
      <c r="EK36" s="418"/>
      <c r="EL36" s="418"/>
      <c r="EM36" s="418"/>
      <c r="EN36" s="418"/>
      <c r="EO36" s="418"/>
      <c r="EP36" s="418"/>
      <c r="EQ36" s="418"/>
      <c r="ER36" s="418"/>
      <c r="ES36" s="418"/>
      <c r="ET36" s="418"/>
      <c r="EU36" s="418"/>
      <c r="EV36" s="418"/>
      <c r="EW36" s="418"/>
      <c r="EX36" s="418"/>
      <c r="EY36" s="418"/>
      <c r="EZ36" s="418"/>
      <c r="FA36" s="418"/>
      <c r="FB36" s="418"/>
      <c r="FC36" s="418"/>
      <c r="FD36" s="418"/>
      <c r="FE36" s="418"/>
      <c r="FF36" s="418"/>
      <c r="FG36" s="418"/>
      <c r="FH36" s="418"/>
      <c r="FI36" s="418"/>
      <c r="FJ36" s="418"/>
      <c r="FK36" s="418"/>
      <c r="FL36" s="418"/>
      <c r="FM36" s="418"/>
      <c r="FN36" s="418"/>
      <c r="FO36" s="418"/>
      <c r="FP36" s="418"/>
      <c r="FQ36" s="418"/>
      <c r="FR36" s="418"/>
      <c r="FS36" s="418"/>
      <c r="FT36" s="418"/>
      <c r="FU36" s="418"/>
      <c r="FV36" s="418"/>
      <c r="FW36" s="418"/>
      <c r="FX36" s="418"/>
      <c r="FY36" s="418"/>
      <c r="FZ36" s="418"/>
      <c r="GA36" s="418"/>
      <c r="GB36" s="418"/>
      <c r="GC36" s="418"/>
      <c r="GD36" s="418"/>
      <c r="GE36" s="418"/>
      <c r="GF36" s="418"/>
      <c r="GG36" s="418"/>
      <c r="GH36" s="418"/>
      <c r="GI36" s="418"/>
      <c r="GJ36" s="418"/>
      <c r="GK36" s="418"/>
      <c r="GL36" s="418"/>
      <c r="GM36" s="418"/>
      <c r="GN36" s="418"/>
      <c r="GO36" s="418"/>
      <c r="GP36" s="418"/>
      <c r="GQ36" s="418"/>
      <c r="GR36" s="418"/>
      <c r="GS36" s="418"/>
      <c r="GT36" s="418"/>
      <c r="GU36" s="418"/>
      <c r="GV36" s="418"/>
      <c r="GW36" s="418"/>
      <c r="GX36" s="418"/>
      <c r="GY36" s="418"/>
      <c r="GZ36" s="418"/>
      <c r="HA36" s="418"/>
      <c r="HB36" s="418"/>
      <c r="HC36" s="418"/>
      <c r="HD36" s="418"/>
      <c r="HE36" s="418"/>
      <c r="HF36" s="418"/>
      <c r="HG36" s="418"/>
      <c r="HH36" s="418"/>
      <c r="HI36" s="418"/>
      <c r="HJ36" s="418"/>
      <c r="HK36" s="418"/>
      <c r="HL36" s="418"/>
      <c r="HM36" s="418"/>
      <c r="HN36" s="418"/>
      <c r="HO36" s="418"/>
      <c r="HP36" s="418"/>
      <c r="HQ36" s="418"/>
      <c r="HR36" s="418"/>
      <c r="HS36" s="418"/>
      <c r="HT36" s="418"/>
      <c r="HU36" s="418"/>
      <c r="HV36" s="418"/>
      <c r="HW36" s="418"/>
      <c r="HX36" s="418"/>
      <c r="HY36" s="418"/>
      <c r="HZ36" s="418"/>
      <c r="IA36" s="418"/>
      <c r="IB36" s="418"/>
      <c r="IC36" s="418"/>
      <c r="ID36" s="418"/>
      <c r="IE36" s="418"/>
      <c r="IF36" s="418"/>
      <c r="IG36" s="418"/>
      <c r="IH36" s="418"/>
      <c r="II36" s="418"/>
      <c r="IJ36" s="418"/>
      <c r="IK36" s="418"/>
      <c r="IL36" s="418"/>
      <c r="IM36" s="418"/>
      <c r="IN36" s="418"/>
      <c r="IO36" s="418"/>
      <c r="IP36" s="418"/>
      <c r="IQ36" s="418"/>
      <c r="IR36" s="418"/>
      <c r="IS36" s="418"/>
    </row>
    <row r="37" s="415" customFormat="1" ht="24" customHeight="1" spans="1:253">
      <c r="A37" s="427" t="s">
        <v>1155</v>
      </c>
      <c r="B37" s="426">
        <v>41383</v>
      </c>
      <c r="C37" s="401">
        <v>41383</v>
      </c>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8"/>
      <c r="AX37" s="418"/>
      <c r="AY37" s="418"/>
      <c r="AZ37" s="418"/>
      <c r="BA37" s="418"/>
      <c r="BB37" s="418"/>
      <c r="BC37" s="418"/>
      <c r="BD37" s="418"/>
      <c r="BE37" s="418"/>
      <c r="BF37" s="418"/>
      <c r="BG37" s="418"/>
      <c r="BH37" s="418"/>
      <c r="BI37" s="418"/>
      <c r="BJ37" s="418"/>
      <c r="BK37" s="418"/>
      <c r="BL37" s="418"/>
      <c r="BM37" s="418"/>
      <c r="BN37" s="418"/>
      <c r="BO37" s="418"/>
      <c r="BP37" s="418"/>
      <c r="BQ37" s="418"/>
      <c r="BR37" s="418"/>
      <c r="BS37" s="418"/>
      <c r="BT37" s="418"/>
      <c r="BU37" s="418"/>
      <c r="BV37" s="418"/>
      <c r="BW37" s="418"/>
      <c r="BX37" s="418"/>
      <c r="BY37" s="418"/>
      <c r="BZ37" s="418"/>
      <c r="CA37" s="418"/>
      <c r="CB37" s="418"/>
      <c r="CC37" s="418"/>
      <c r="CD37" s="418"/>
      <c r="CE37" s="418"/>
      <c r="CF37" s="418"/>
      <c r="CG37" s="418"/>
      <c r="CH37" s="418"/>
      <c r="CI37" s="418"/>
      <c r="CJ37" s="418"/>
      <c r="CK37" s="418"/>
      <c r="CL37" s="418"/>
      <c r="CM37" s="418"/>
      <c r="CN37" s="418"/>
      <c r="CO37" s="418"/>
      <c r="CP37" s="418"/>
      <c r="CQ37" s="418"/>
      <c r="CR37" s="418"/>
      <c r="CS37" s="418"/>
      <c r="CT37" s="418"/>
      <c r="CU37" s="418"/>
      <c r="CV37" s="418"/>
      <c r="CW37" s="418"/>
      <c r="CX37" s="418"/>
      <c r="CY37" s="418"/>
      <c r="CZ37" s="418"/>
      <c r="DA37" s="418"/>
      <c r="DB37" s="418"/>
      <c r="DC37" s="418"/>
      <c r="DD37" s="418"/>
      <c r="DE37" s="418"/>
      <c r="DF37" s="418"/>
      <c r="DG37" s="418"/>
      <c r="DH37" s="418"/>
      <c r="DI37" s="418"/>
      <c r="DJ37" s="418"/>
      <c r="DK37" s="418"/>
      <c r="DL37" s="418"/>
      <c r="DM37" s="418"/>
      <c r="DN37" s="418"/>
      <c r="DO37" s="418"/>
      <c r="DP37" s="418"/>
      <c r="DQ37" s="418"/>
      <c r="DR37" s="418"/>
      <c r="DS37" s="418"/>
      <c r="DT37" s="418"/>
      <c r="DU37" s="418"/>
      <c r="DV37" s="418"/>
      <c r="DW37" s="418"/>
      <c r="DX37" s="418"/>
      <c r="DY37" s="418"/>
      <c r="DZ37" s="418"/>
      <c r="EA37" s="418"/>
      <c r="EB37" s="418"/>
      <c r="EC37" s="418"/>
      <c r="ED37" s="418"/>
      <c r="EE37" s="418"/>
      <c r="EF37" s="418"/>
      <c r="EG37" s="418"/>
      <c r="EH37" s="418"/>
      <c r="EI37" s="418"/>
      <c r="EJ37" s="418"/>
      <c r="EK37" s="418"/>
      <c r="EL37" s="418"/>
      <c r="EM37" s="418"/>
      <c r="EN37" s="418"/>
      <c r="EO37" s="418"/>
      <c r="EP37" s="418"/>
      <c r="EQ37" s="418"/>
      <c r="ER37" s="418"/>
      <c r="ES37" s="418"/>
      <c r="ET37" s="418"/>
      <c r="EU37" s="418"/>
      <c r="EV37" s="418"/>
      <c r="EW37" s="418"/>
      <c r="EX37" s="418"/>
      <c r="EY37" s="418"/>
      <c r="EZ37" s="418"/>
      <c r="FA37" s="418"/>
      <c r="FB37" s="418"/>
      <c r="FC37" s="418"/>
      <c r="FD37" s="418"/>
      <c r="FE37" s="418"/>
      <c r="FF37" s="418"/>
      <c r="FG37" s="418"/>
      <c r="FH37" s="418"/>
      <c r="FI37" s="418"/>
      <c r="FJ37" s="418"/>
      <c r="FK37" s="418"/>
      <c r="FL37" s="418"/>
      <c r="FM37" s="418"/>
      <c r="FN37" s="418"/>
      <c r="FO37" s="418"/>
      <c r="FP37" s="418"/>
      <c r="FQ37" s="418"/>
      <c r="FR37" s="418"/>
      <c r="FS37" s="418"/>
      <c r="FT37" s="418"/>
      <c r="FU37" s="418"/>
      <c r="FV37" s="418"/>
      <c r="FW37" s="418"/>
      <c r="FX37" s="418"/>
      <c r="FY37" s="418"/>
      <c r="FZ37" s="418"/>
      <c r="GA37" s="418"/>
      <c r="GB37" s="418"/>
      <c r="GC37" s="418"/>
      <c r="GD37" s="418"/>
      <c r="GE37" s="418"/>
      <c r="GF37" s="418"/>
      <c r="GG37" s="418"/>
      <c r="GH37" s="418"/>
      <c r="GI37" s="418"/>
      <c r="GJ37" s="418"/>
      <c r="GK37" s="418"/>
      <c r="GL37" s="418"/>
      <c r="GM37" s="418"/>
      <c r="GN37" s="418"/>
      <c r="GO37" s="418"/>
      <c r="GP37" s="418"/>
      <c r="GQ37" s="418"/>
      <c r="GR37" s="418"/>
      <c r="GS37" s="418"/>
      <c r="GT37" s="418"/>
      <c r="GU37" s="418"/>
      <c r="GV37" s="418"/>
      <c r="GW37" s="418"/>
      <c r="GX37" s="418"/>
      <c r="GY37" s="418"/>
      <c r="GZ37" s="418"/>
      <c r="HA37" s="418"/>
      <c r="HB37" s="418"/>
      <c r="HC37" s="418"/>
      <c r="HD37" s="418"/>
      <c r="HE37" s="418"/>
      <c r="HF37" s="418"/>
      <c r="HG37" s="418"/>
      <c r="HH37" s="418"/>
      <c r="HI37" s="418"/>
      <c r="HJ37" s="418"/>
      <c r="HK37" s="418"/>
      <c r="HL37" s="418"/>
      <c r="HM37" s="418"/>
      <c r="HN37" s="418"/>
      <c r="HO37" s="418"/>
      <c r="HP37" s="418"/>
      <c r="HQ37" s="418"/>
      <c r="HR37" s="418"/>
      <c r="HS37" s="418"/>
      <c r="HT37" s="418"/>
      <c r="HU37" s="418"/>
      <c r="HV37" s="418"/>
      <c r="HW37" s="418"/>
      <c r="HX37" s="418"/>
      <c r="HY37" s="418"/>
      <c r="HZ37" s="418"/>
      <c r="IA37" s="418"/>
      <c r="IB37" s="418"/>
      <c r="IC37" s="418"/>
      <c r="ID37" s="418"/>
      <c r="IE37" s="418"/>
      <c r="IF37" s="418"/>
      <c r="IG37" s="418"/>
      <c r="IH37" s="418"/>
      <c r="II37" s="418"/>
      <c r="IJ37" s="418"/>
      <c r="IK37" s="418"/>
      <c r="IL37" s="418"/>
      <c r="IM37" s="418"/>
      <c r="IN37" s="418"/>
      <c r="IO37" s="418"/>
      <c r="IP37" s="418"/>
      <c r="IQ37" s="418"/>
      <c r="IR37" s="418"/>
      <c r="IS37" s="418"/>
    </row>
    <row r="38" s="415" customFormat="1" ht="24" customHeight="1" spans="1:253">
      <c r="A38" s="427" t="s">
        <v>1156</v>
      </c>
      <c r="B38" s="426">
        <v>5411</v>
      </c>
      <c r="C38" s="401">
        <v>5411</v>
      </c>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8"/>
      <c r="AM38" s="418"/>
      <c r="AN38" s="418"/>
      <c r="AO38" s="418"/>
      <c r="AP38" s="418"/>
      <c r="AQ38" s="418"/>
      <c r="AR38" s="418"/>
      <c r="AS38" s="418"/>
      <c r="AT38" s="418"/>
      <c r="AU38" s="418"/>
      <c r="AV38" s="418"/>
      <c r="AW38" s="418"/>
      <c r="AX38" s="418"/>
      <c r="AY38" s="418"/>
      <c r="AZ38" s="418"/>
      <c r="BA38" s="418"/>
      <c r="BB38" s="418"/>
      <c r="BC38" s="418"/>
      <c r="BD38" s="418"/>
      <c r="BE38" s="418"/>
      <c r="BF38" s="418"/>
      <c r="BG38" s="418"/>
      <c r="BH38" s="418"/>
      <c r="BI38" s="418"/>
      <c r="BJ38" s="418"/>
      <c r="BK38" s="418"/>
      <c r="BL38" s="418"/>
      <c r="BM38" s="418"/>
      <c r="BN38" s="418"/>
      <c r="BO38" s="418"/>
      <c r="BP38" s="418"/>
      <c r="BQ38" s="418"/>
      <c r="BR38" s="418"/>
      <c r="BS38" s="418"/>
      <c r="BT38" s="418"/>
      <c r="BU38" s="418"/>
      <c r="BV38" s="418"/>
      <c r="BW38" s="418"/>
      <c r="BX38" s="418"/>
      <c r="BY38" s="418"/>
      <c r="BZ38" s="418"/>
      <c r="CA38" s="418"/>
      <c r="CB38" s="418"/>
      <c r="CC38" s="418"/>
      <c r="CD38" s="418"/>
      <c r="CE38" s="418"/>
      <c r="CF38" s="418"/>
      <c r="CG38" s="418"/>
      <c r="CH38" s="418"/>
      <c r="CI38" s="418"/>
      <c r="CJ38" s="418"/>
      <c r="CK38" s="418"/>
      <c r="CL38" s="418"/>
      <c r="CM38" s="418"/>
      <c r="CN38" s="418"/>
      <c r="CO38" s="418"/>
      <c r="CP38" s="418"/>
      <c r="CQ38" s="418"/>
      <c r="CR38" s="418"/>
      <c r="CS38" s="418"/>
      <c r="CT38" s="418"/>
      <c r="CU38" s="418"/>
      <c r="CV38" s="418"/>
      <c r="CW38" s="418"/>
      <c r="CX38" s="418"/>
      <c r="CY38" s="418"/>
      <c r="CZ38" s="418"/>
      <c r="DA38" s="418"/>
      <c r="DB38" s="418"/>
      <c r="DC38" s="418"/>
      <c r="DD38" s="418"/>
      <c r="DE38" s="418"/>
      <c r="DF38" s="418"/>
      <c r="DG38" s="418"/>
      <c r="DH38" s="418"/>
      <c r="DI38" s="418"/>
      <c r="DJ38" s="418"/>
      <c r="DK38" s="418"/>
      <c r="DL38" s="418"/>
      <c r="DM38" s="418"/>
      <c r="DN38" s="418"/>
      <c r="DO38" s="418"/>
      <c r="DP38" s="418"/>
      <c r="DQ38" s="418"/>
      <c r="DR38" s="418"/>
      <c r="DS38" s="418"/>
      <c r="DT38" s="418"/>
      <c r="DU38" s="418"/>
      <c r="DV38" s="418"/>
      <c r="DW38" s="418"/>
      <c r="DX38" s="418"/>
      <c r="DY38" s="418"/>
      <c r="DZ38" s="418"/>
      <c r="EA38" s="418"/>
      <c r="EB38" s="418"/>
      <c r="EC38" s="418"/>
      <c r="ED38" s="418"/>
      <c r="EE38" s="418"/>
      <c r="EF38" s="418"/>
      <c r="EG38" s="418"/>
      <c r="EH38" s="418"/>
      <c r="EI38" s="418"/>
      <c r="EJ38" s="418"/>
      <c r="EK38" s="418"/>
      <c r="EL38" s="418"/>
      <c r="EM38" s="418"/>
      <c r="EN38" s="418"/>
      <c r="EO38" s="418"/>
      <c r="EP38" s="418"/>
      <c r="EQ38" s="418"/>
      <c r="ER38" s="418"/>
      <c r="ES38" s="418"/>
      <c r="ET38" s="418"/>
      <c r="EU38" s="418"/>
      <c r="EV38" s="418"/>
      <c r="EW38" s="418"/>
      <c r="EX38" s="418"/>
      <c r="EY38" s="418"/>
      <c r="EZ38" s="418"/>
      <c r="FA38" s="418"/>
      <c r="FB38" s="418"/>
      <c r="FC38" s="418"/>
      <c r="FD38" s="418"/>
      <c r="FE38" s="418"/>
      <c r="FF38" s="418"/>
      <c r="FG38" s="418"/>
      <c r="FH38" s="418"/>
      <c r="FI38" s="418"/>
      <c r="FJ38" s="418"/>
      <c r="FK38" s="418"/>
      <c r="FL38" s="418"/>
      <c r="FM38" s="418"/>
      <c r="FN38" s="418"/>
      <c r="FO38" s="418"/>
      <c r="FP38" s="418"/>
      <c r="FQ38" s="418"/>
      <c r="FR38" s="418"/>
      <c r="FS38" s="418"/>
      <c r="FT38" s="418"/>
      <c r="FU38" s="418"/>
      <c r="FV38" s="418"/>
      <c r="FW38" s="418"/>
      <c r="FX38" s="418"/>
      <c r="FY38" s="418"/>
      <c r="FZ38" s="418"/>
      <c r="GA38" s="418"/>
      <c r="GB38" s="418"/>
      <c r="GC38" s="418"/>
      <c r="GD38" s="418"/>
      <c r="GE38" s="418"/>
      <c r="GF38" s="418"/>
      <c r="GG38" s="418"/>
      <c r="GH38" s="418"/>
      <c r="GI38" s="418"/>
      <c r="GJ38" s="418"/>
      <c r="GK38" s="418"/>
      <c r="GL38" s="418"/>
      <c r="GM38" s="418"/>
      <c r="GN38" s="418"/>
      <c r="GO38" s="418"/>
      <c r="GP38" s="418"/>
      <c r="GQ38" s="418"/>
      <c r="GR38" s="418"/>
      <c r="GS38" s="418"/>
      <c r="GT38" s="418"/>
      <c r="GU38" s="418"/>
      <c r="GV38" s="418"/>
      <c r="GW38" s="418"/>
      <c r="GX38" s="418"/>
      <c r="GY38" s="418"/>
      <c r="GZ38" s="418"/>
      <c r="HA38" s="418"/>
      <c r="HB38" s="418"/>
      <c r="HC38" s="418"/>
      <c r="HD38" s="418"/>
      <c r="HE38" s="418"/>
      <c r="HF38" s="418"/>
      <c r="HG38" s="418"/>
      <c r="HH38" s="418"/>
      <c r="HI38" s="418"/>
      <c r="HJ38" s="418"/>
      <c r="HK38" s="418"/>
      <c r="HL38" s="418"/>
      <c r="HM38" s="418"/>
      <c r="HN38" s="418"/>
      <c r="HO38" s="418"/>
      <c r="HP38" s="418"/>
      <c r="HQ38" s="418"/>
      <c r="HR38" s="418"/>
      <c r="HS38" s="418"/>
      <c r="HT38" s="418"/>
      <c r="HU38" s="418"/>
      <c r="HV38" s="418"/>
      <c r="HW38" s="418"/>
      <c r="HX38" s="418"/>
      <c r="HY38" s="418"/>
      <c r="HZ38" s="418"/>
      <c r="IA38" s="418"/>
      <c r="IB38" s="418"/>
      <c r="IC38" s="418"/>
      <c r="ID38" s="418"/>
      <c r="IE38" s="418"/>
      <c r="IF38" s="418"/>
      <c r="IG38" s="418"/>
      <c r="IH38" s="418"/>
      <c r="II38" s="418"/>
      <c r="IJ38" s="418"/>
      <c r="IK38" s="418"/>
      <c r="IL38" s="418"/>
      <c r="IM38" s="418"/>
      <c r="IN38" s="418"/>
      <c r="IO38" s="418"/>
      <c r="IP38" s="418"/>
      <c r="IQ38" s="418"/>
      <c r="IR38" s="418"/>
      <c r="IS38" s="418"/>
    </row>
    <row r="39" s="415" customFormat="1" ht="24" customHeight="1" spans="1:253">
      <c r="A39" s="427" t="s">
        <v>1157</v>
      </c>
      <c r="B39" s="426">
        <v>3971</v>
      </c>
      <c r="C39" s="401">
        <v>3971</v>
      </c>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8"/>
      <c r="BE39" s="418"/>
      <c r="BF39" s="418"/>
      <c r="BG39" s="418"/>
      <c r="BH39" s="418"/>
      <c r="BI39" s="418"/>
      <c r="BJ39" s="418"/>
      <c r="BK39" s="418"/>
      <c r="BL39" s="418"/>
      <c r="BM39" s="418"/>
      <c r="BN39" s="418"/>
      <c r="BO39" s="418"/>
      <c r="BP39" s="418"/>
      <c r="BQ39" s="418"/>
      <c r="BR39" s="418"/>
      <c r="BS39" s="418"/>
      <c r="BT39" s="418"/>
      <c r="BU39" s="418"/>
      <c r="BV39" s="418"/>
      <c r="BW39" s="418"/>
      <c r="BX39" s="418"/>
      <c r="BY39" s="418"/>
      <c r="BZ39" s="418"/>
      <c r="CA39" s="418"/>
      <c r="CB39" s="418"/>
      <c r="CC39" s="418"/>
      <c r="CD39" s="418"/>
      <c r="CE39" s="418"/>
      <c r="CF39" s="418"/>
      <c r="CG39" s="418"/>
      <c r="CH39" s="418"/>
      <c r="CI39" s="418"/>
      <c r="CJ39" s="418"/>
      <c r="CK39" s="418"/>
      <c r="CL39" s="418"/>
      <c r="CM39" s="418"/>
      <c r="CN39" s="418"/>
      <c r="CO39" s="418"/>
      <c r="CP39" s="418"/>
      <c r="CQ39" s="418"/>
      <c r="CR39" s="418"/>
      <c r="CS39" s="418"/>
      <c r="CT39" s="418"/>
      <c r="CU39" s="418"/>
      <c r="CV39" s="418"/>
      <c r="CW39" s="418"/>
      <c r="CX39" s="418"/>
      <c r="CY39" s="418"/>
      <c r="CZ39" s="418"/>
      <c r="DA39" s="418"/>
      <c r="DB39" s="418"/>
      <c r="DC39" s="418"/>
      <c r="DD39" s="418"/>
      <c r="DE39" s="418"/>
      <c r="DF39" s="418"/>
      <c r="DG39" s="418"/>
      <c r="DH39" s="418"/>
      <c r="DI39" s="418"/>
      <c r="DJ39" s="418"/>
      <c r="DK39" s="418"/>
      <c r="DL39" s="418"/>
      <c r="DM39" s="418"/>
      <c r="DN39" s="418"/>
      <c r="DO39" s="418"/>
      <c r="DP39" s="418"/>
      <c r="DQ39" s="418"/>
      <c r="DR39" s="418"/>
      <c r="DS39" s="418"/>
      <c r="DT39" s="418"/>
      <c r="DU39" s="418"/>
      <c r="DV39" s="418"/>
      <c r="DW39" s="418"/>
      <c r="DX39" s="418"/>
      <c r="DY39" s="418"/>
      <c r="DZ39" s="418"/>
      <c r="EA39" s="418"/>
      <c r="EB39" s="418"/>
      <c r="EC39" s="418"/>
      <c r="ED39" s="418"/>
      <c r="EE39" s="418"/>
      <c r="EF39" s="418"/>
      <c r="EG39" s="418"/>
      <c r="EH39" s="418"/>
      <c r="EI39" s="418"/>
      <c r="EJ39" s="418"/>
      <c r="EK39" s="418"/>
      <c r="EL39" s="418"/>
      <c r="EM39" s="418"/>
      <c r="EN39" s="418"/>
      <c r="EO39" s="418"/>
      <c r="EP39" s="418"/>
      <c r="EQ39" s="418"/>
      <c r="ER39" s="418"/>
      <c r="ES39" s="418"/>
      <c r="ET39" s="418"/>
      <c r="EU39" s="418"/>
      <c r="EV39" s="418"/>
      <c r="EW39" s="418"/>
      <c r="EX39" s="418"/>
      <c r="EY39" s="418"/>
      <c r="EZ39" s="418"/>
      <c r="FA39" s="418"/>
      <c r="FB39" s="418"/>
      <c r="FC39" s="418"/>
      <c r="FD39" s="418"/>
      <c r="FE39" s="418"/>
      <c r="FF39" s="418"/>
      <c r="FG39" s="418"/>
      <c r="FH39" s="418"/>
      <c r="FI39" s="418"/>
      <c r="FJ39" s="418"/>
      <c r="FK39" s="418"/>
      <c r="FL39" s="418"/>
      <c r="FM39" s="418"/>
      <c r="FN39" s="418"/>
      <c r="FO39" s="418"/>
      <c r="FP39" s="418"/>
      <c r="FQ39" s="418"/>
      <c r="FR39" s="418"/>
      <c r="FS39" s="418"/>
      <c r="FT39" s="418"/>
      <c r="FU39" s="418"/>
      <c r="FV39" s="418"/>
      <c r="FW39" s="418"/>
      <c r="FX39" s="418"/>
      <c r="FY39" s="418"/>
      <c r="FZ39" s="418"/>
      <c r="GA39" s="418"/>
      <c r="GB39" s="418"/>
      <c r="GC39" s="418"/>
      <c r="GD39" s="418"/>
      <c r="GE39" s="418"/>
      <c r="GF39" s="418"/>
      <c r="GG39" s="418"/>
      <c r="GH39" s="418"/>
      <c r="GI39" s="418"/>
      <c r="GJ39" s="418"/>
      <c r="GK39" s="418"/>
      <c r="GL39" s="418"/>
      <c r="GM39" s="418"/>
      <c r="GN39" s="418"/>
      <c r="GO39" s="418"/>
      <c r="GP39" s="418"/>
      <c r="GQ39" s="418"/>
      <c r="GR39" s="418"/>
      <c r="GS39" s="418"/>
      <c r="GT39" s="418"/>
      <c r="GU39" s="418"/>
      <c r="GV39" s="418"/>
      <c r="GW39" s="418"/>
      <c r="GX39" s="418"/>
      <c r="GY39" s="418"/>
      <c r="GZ39" s="418"/>
      <c r="HA39" s="418"/>
      <c r="HB39" s="418"/>
      <c r="HC39" s="418"/>
      <c r="HD39" s="418"/>
      <c r="HE39" s="418"/>
      <c r="HF39" s="418"/>
      <c r="HG39" s="418"/>
      <c r="HH39" s="418"/>
      <c r="HI39" s="418"/>
      <c r="HJ39" s="418"/>
      <c r="HK39" s="418"/>
      <c r="HL39" s="418"/>
      <c r="HM39" s="418"/>
      <c r="HN39" s="418"/>
      <c r="HO39" s="418"/>
      <c r="HP39" s="418"/>
      <c r="HQ39" s="418"/>
      <c r="HR39" s="418"/>
      <c r="HS39" s="418"/>
      <c r="HT39" s="418"/>
      <c r="HU39" s="418"/>
      <c r="HV39" s="418"/>
      <c r="HW39" s="418"/>
      <c r="HX39" s="418"/>
      <c r="HY39" s="418"/>
      <c r="HZ39" s="418"/>
      <c r="IA39" s="418"/>
      <c r="IB39" s="418"/>
      <c r="IC39" s="418"/>
      <c r="ID39" s="418"/>
      <c r="IE39" s="418"/>
      <c r="IF39" s="418"/>
      <c r="IG39" s="418"/>
      <c r="IH39" s="418"/>
      <c r="II39" s="418"/>
      <c r="IJ39" s="418"/>
      <c r="IK39" s="418"/>
      <c r="IL39" s="418"/>
      <c r="IM39" s="418"/>
      <c r="IN39" s="418"/>
      <c r="IO39" s="418"/>
      <c r="IP39" s="418"/>
      <c r="IQ39" s="418"/>
      <c r="IR39" s="418"/>
      <c r="IS39" s="418"/>
    </row>
    <row r="40" s="415" customFormat="1" ht="24" customHeight="1" spans="1:253">
      <c r="A40" s="425" t="s">
        <v>1158</v>
      </c>
      <c r="B40" s="426">
        <f>SUM(B41:B42)</f>
        <v>0</v>
      </c>
      <c r="C40" s="401">
        <v>0</v>
      </c>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418"/>
      <c r="AY40" s="418"/>
      <c r="AZ40" s="418"/>
      <c r="BA40" s="418"/>
      <c r="BB40" s="418"/>
      <c r="BC40" s="418"/>
      <c r="BD40" s="418"/>
      <c r="BE40" s="418"/>
      <c r="BF40" s="418"/>
      <c r="BG40" s="418"/>
      <c r="BH40" s="418"/>
      <c r="BI40" s="418"/>
      <c r="BJ40" s="418"/>
      <c r="BK40" s="418"/>
      <c r="BL40" s="418"/>
      <c r="BM40" s="418"/>
      <c r="BN40" s="418"/>
      <c r="BO40" s="418"/>
      <c r="BP40" s="418"/>
      <c r="BQ40" s="418"/>
      <c r="BR40" s="418"/>
      <c r="BS40" s="418"/>
      <c r="BT40" s="418"/>
      <c r="BU40" s="418"/>
      <c r="BV40" s="418"/>
      <c r="BW40" s="418"/>
      <c r="BX40" s="418"/>
      <c r="BY40" s="418"/>
      <c r="BZ40" s="418"/>
      <c r="CA40" s="418"/>
      <c r="CB40" s="418"/>
      <c r="CC40" s="418"/>
      <c r="CD40" s="418"/>
      <c r="CE40" s="418"/>
      <c r="CF40" s="418"/>
      <c r="CG40" s="418"/>
      <c r="CH40" s="418"/>
      <c r="CI40" s="418"/>
      <c r="CJ40" s="418"/>
      <c r="CK40" s="418"/>
      <c r="CL40" s="418"/>
      <c r="CM40" s="418"/>
      <c r="CN40" s="418"/>
      <c r="CO40" s="418"/>
      <c r="CP40" s="418"/>
      <c r="CQ40" s="418"/>
      <c r="CR40" s="418"/>
      <c r="CS40" s="418"/>
      <c r="CT40" s="418"/>
      <c r="CU40" s="418"/>
      <c r="CV40" s="418"/>
      <c r="CW40" s="418"/>
      <c r="CX40" s="418"/>
      <c r="CY40" s="418"/>
      <c r="CZ40" s="418"/>
      <c r="DA40" s="418"/>
      <c r="DB40" s="418"/>
      <c r="DC40" s="418"/>
      <c r="DD40" s="418"/>
      <c r="DE40" s="418"/>
      <c r="DF40" s="418"/>
      <c r="DG40" s="418"/>
      <c r="DH40" s="418"/>
      <c r="DI40" s="418"/>
      <c r="DJ40" s="418"/>
      <c r="DK40" s="418"/>
      <c r="DL40" s="418"/>
      <c r="DM40" s="418"/>
      <c r="DN40" s="418"/>
      <c r="DO40" s="418"/>
      <c r="DP40" s="418"/>
      <c r="DQ40" s="418"/>
      <c r="DR40" s="418"/>
      <c r="DS40" s="418"/>
      <c r="DT40" s="418"/>
      <c r="DU40" s="418"/>
      <c r="DV40" s="418"/>
      <c r="DW40" s="418"/>
      <c r="DX40" s="418"/>
      <c r="DY40" s="418"/>
      <c r="DZ40" s="418"/>
      <c r="EA40" s="418"/>
      <c r="EB40" s="418"/>
      <c r="EC40" s="418"/>
      <c r="ED40" s="418"/>
      <c r="EE40" s="418"/>
      <c r="EF40" s="418"/>
      <c r="EG40" s="418"/>
      <c r="EH40" s="418"/>
      <c r="EI40" s="418"/>
      <c r="EJ40" s="418"/>
      <c r="EK40" s="418"/>
      <c r="EL40" s="418"/>
      <c r="EM40" s="418"/>
      <c r="EN40" s="418"/>
      <c r="EO40" s="418"/>
      <c r="EP40" s="418"/>
      <c r="EQ40" s="418"/>
      <c r="ER40" s="418"/>
      <c r="ES40" s="418"/>
      <c r="ET40" s="418"/>
      <c r="EU40" s="418"/>
      <c r="EV40" s="418"/>
      <c r="EW40" s="418"/>
      <c r="EX40" s="418"/>
      <c r="EY40" s="418"/>
      <c r="EZ40" s="418"/>
      <c r="FA40" s="418"/>
      <c r="FB40" s="418"/>
      <c r="FC40" s="418"/>
      <c r="FD40" s="418"/>
      <c r="FE40" s="418"/>
      <c r="FF40" s="418"/>
      <c r="FG40" s="418"/>
      <c r="FH40" s="418"/>
      <c r="FI40" s="418"/>
      <c r="FJ40" s="418"/>
      <c r="FK40" s="418"/>
      <c r="FL40" s="418"/>
      <c r="FM40" s="418"/>
      <c r="FN40" s="418"/>
      <c r="FO40" s="418"/>
      <c r="FP40" s="418"/>
      <c r="FQ40" s="418"/>
      <c r="FR40" s="418"/>
      <c r="FS40" s="418"/>
      <c r="FT40" s="418"/>
      <c r="FU40" s="418"/>
      <c r="FV40" s="418"/>
      <c r="FW40" s="418"/>
      <c r="FX40" s="418"/>
      <c r="FY40" s="418"/>
      <c r="FZ40" s="418"/>
      <c r="GA40" s="418"/>
      <c r="GB40" s="418"/>
      <c r="GC40" s="418"/>
      <c r="GD40" s="418"/>
      <c r="GE40" s="418"/>
      <c r="GF40" s="418"/>
      <c r="GG40" s="418"/>
      <c r="GH40" s="418"/>
      <c r="GI40" s="418"/>
      <c r="GJ40" s="418"/>
      <c r="GK40" s="418"/>
      <c r="GL40" s="418"/>
      <c r="GM40" s="418"/>
      <c r="GN40" s="418"/>
      <c r="GO40" s="418"/>
      <c r="GP40" s="418"/>
      <c r="GQ40" s="418"/>
      <c r="GR40" s="418"/>
      <c r="GS40" s="418"/>
      <c r="GT40" s="418"/>
      <c r="GU40" s="418"/>
      <c r="GV40" s="418"/>
      <c r="GW40" s="418"/>
      <c r="GX40" s="418"/>
      <c r="GY40" s="418"/>
      <c r="GZ40" s="418"/>
      <c r="HA40" s="418"/>
      <c r="HB40" s="418"/>
      <c r="HC40" s="418"/>
      <c r="HD40" s="418"/>
      <c r="HE40" s="418"/>
      <c r="HF40" s="418"/>
      <c r="HG40" s="418"/>
      <c r="HH40" s="418"/>
      <c r="HI40" s="418"/>
      <c r="HJ40" s="418"/>
      <c r="HK40" s="418"/>
      <c r="HL40" s="418"/>
      <c r="HM40" s="418"/>
      <c r="HN40" s="418"/>
      <c r="HO40" s="418"/>
      <c r="HP40" s="418"/>
      <c r="HQ40" s="418"/>
      <c r="HR40" s="418"/>
      <c r="HS40" s="418"/>
      <c r="HT40" s="418"/>
      <c r="HU40" s="418"/>
      <c r="HV40" s="418"/>
      <c r="HW40" s="418"/>
      <c r="HX40" s="418"/>
      <c r="HY40" s="418"/>
      <c r="HZ40" s="418"/>
      <c r="IA40" s="418"/>
      <c r="IB40" s="418"/>
      <c r="IC40" s="418"/>
      <c r="ID40" s="418"/>
      <c r="IE40" s="418"/>
      <c r="IF40" s="418"/>
      <c r="IG40" s="418"/>
      <c r="IH40" s="418"/>
      <c r="II40" s="418"/>
      <c r="IJ40" s="418"/>
      <c r="IK40" s="418"/>
      <c r="IL40" s="418"/>
      <c r="IM40" s="418"/>
      <c r="IN40" s="418"/>
      <c r="IO40" s="418"/>
      <c r="IP40" s="418"/>
      <c r="IQ40" s="418"/>
      <c r="IR40" s="418"/>
      <c r="IS40" s="418"/>
    </row>
    <row r="41" s="415" customFormat="1" ht="24" customHeight="1" spans="1:253">
      <c r="A41" s="427" t="s">
        <v>1159</v>
      </c>
      <c r="B41" s="426">
        <v>0</v>
      </c>
      <c r="C41" s="401">
        <v>0</v>
      </c>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8"/>
      <c r="DE41" s="418"/>
      <c r="DF41" s="418"/>
      <c r="DG41" s="418"/>
      <c r="DH41" s="418"/>
      <c r="DI41" s="418"/>
      <c r="DJ41" s="418"/>
      <c r="DK41" s="418"/>
      <c r="DL41" s="418"/>
      <c r="DM41" s="418"/>
      <c r="DN41" s="418"/>
      <c r="DO41" s="418"/>
      <c r="DP41" s="418"/>
      <c r="DQ41" s="418"/>
      <c r="DR41" s="418"/>
      <c r="DS41" s="418"/>
      <c r="DT41" s="418"/>
      <c r="DU41" s="418"/>
      <c r="DV41" s="418"/>
      <c r="DW41" s="418"/>
      <c r="DX41" s="418"/>
      <c r="DY41" s="418"/>
      <c r="DZ41" s="418"/>
      <c r="EA41" s="418"/>
      <c r="EB41" s="418"/>
      <c r="EC41" s="418"/>
      <c r="ED41" s="418"/>
      <c r="EE41" s="418"/>
      <c r="EF41" s="418"/>
      <c r="EG41" s="418"/>
      <c r="EH41" s="418"/>
      <c r="EI41" s="418"/>
      <c r="EJ41" s="418"/>
      <c r="EK41" s="418"/>
      <c r="EL41" s="418"/>
      <c r="EM41" s="418"/>
      <c r="EN41" s="418"/>
      <c r="EO41" s="418"/>
      <c r="EP41" s="418"/>
      <c r="EQ41" s="418"/>
      <c r="ER41" s="418"/>
      <c r="ES41" s="418"/>
      <c r="ET41" s="418"/>
      <c r="EU41" s="418"/>
      <c r="EV41" s="418"/>
      <c r="EW41" s="418"/>
      <c r="EX41" s="418"/>
      <c r="EY41" s="418"/>
      <c r="EZ41" s="418"/>
      <c r="FA41" s="418"/>
      <c r="FB41" s="418"/>
      <c r="FC41" s="418"/>
      <c r="FD41" s="418"/>
      <c r="FE41" s="418"/>
      <c r="FF41" s="418"/>
      <c r="FG41" s="418"/>
      <c r="FH41" s="418"/>
      <c r="FI41" s="418"/>
      <c r="FJ41" s="418"/>
      <c r="FK41" s="418"/>
      <c r="FL41" s="418"/>
      <c r="FM41" s="418"/>
      <c r="FN41" s="418"/>
      <c r="FO41" s="418"/>
      <c r="FP41" s="418"/>
      <c r="FQ41" s="418"/>
      <c r="FR41" s="418"/>
      <c r="FS41" s="418"/>
      <c r="FT41" s="418"/>
      <c r="FU41" s="418"/>
      <c r="FV41" s="418"/>
      <c r="FW41" s="418"/>
      <c r="FX41" s="418"/>
      <c r="FY41" s="418"/>
      <c r="FZ41" s="418"/>
      <c r="GA41" s="418"/>
      <c r="GB41" s="418"/>
      <c r="GC41" s="418"/>
      <c r="GD41" s="418"/>
      <c r="GE41" s="418"/>
      <c r="GF41" s="418"/>
      <c r="GG41" s="418"/>
      <c r="GH41" s="418"/>
      <c r="GI41" s="418"/>
      <c r="GJ41" s="418"/>
      <c r="GK41" s="418"/>
      <c r="GL41" s="418"/>
      <c r="GM41" s="418"/>
      <c r="GN41" s="418"/>
      <c r="GO41" s="418"/>
      <c r="GP41" s="418"/>
      <c r="GQ41" s="418"/>
      <c r="GR41" s="418"/>
      <c r="GS41" s="418"/>
      <c r="GT41" s="418"/>
      <c r="GU41" s="418"/>
      <c r="GV41" s="418"/>
      <c r="GW41" s="418"/>
      <c r="GX41" s="418"/>
      <c r="GY41" s="418"/>
      <c r="GZ41" s="418"/>
      <c r="HA41" s="418"/>
      <c r="HB41" s="418"/>
      <c r="HC41" s="418"/>
      <c r="HD41" s="418"/>
      <c r="HE41" s="418"/>
      <c r="HF41" s="418"/>
      <c r="HG41" s="418"/>
      <c r="HH41" s="418"/>
      <c r="HI41" s="418"/>
      <c r="HJ41" s="418"/>
      <c r="HK41" s="418"/>
      <c r="HL41" s="418"/>
      <c r="HM41" s="418"/>
      <c r="HN41" s="418"/>
      <c r="HO41" s="418"/>
      <c r="HP41" s="418"/>
      <c r="HQ41" s="418"/>
      <c r="HR41" s="418"/>
      <c r="HS41" s="418"/>
      <c r="HT41" s="418"/>
      <c r="HU41" s="418"/>
      <c r="HV41" s="418"/>
      <c r="HW41" s="418"/>
      <c r="HX41" s="418"/>
      <c r="HY41" s="418"/>
      <c r="HZ41" s="418"/>
      <c r="IA41" s="418"/>
      <c r="IB41" s="418"/>
      <c r="IC41" s="418"/>
      <c r="ID41" s="418"/>
      <c r="IE41" s="418"/>
      <c r="IF41" s="418"/>
      <c r="IG41" s="418"/>
      <c r="IH41" s="418"/>
      <c r="II41" s="418"/>
      <c r="IJ41" s="418"/>
      <c r="IK41" s="418"/>
      <c r="IL41" s="418"/>
      <c r="IM41" s="418"/>
      <c r="IN41" s="418"/>
      <c r="IO41" s="418"/>
      <c r="IP41" s="418"/>
      <c r="IQ41" s="418"/>
      <c r="IR41" s="418"/>
      <c r="IS41" s="418"/>
    </row>
    <row r="42" s="415" customFormat="1" ht="24" customHeight="1" spans="1:253">
      <c r="A42" s="427" t="s">
        <v>1160</v>
      </c>
      <c r="B42" s="426">
        <v>0</v>
      </c>
      <c r="C42" s="401">
        <v>0</v>
      </c>
      <c r="D42" s="418"/>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418"/>
      <c r="AE42" s="418"/>
      <c r="AF42" s="418"/>
      <c r="AG42" s="418"/>
      <c r="AH42" s="418"/>
      <c r="AI42" s="418"/>
      <c r="AJ42" s="418"/>
      <c r="AK42" s="418"/>
      <c r="AL42" s="418"/>
      <c r="AM42" s="418"/>
      <c r="AN42" s="418"/>
      <c r="AO42" s="418"/>
      <c r="AP42" s="418"/>
      <c r="AQ42" s="418"/>
      <c r="AR42" s="418"/>
      <c r="AS42" s="418"/>
      <c r="AT42" s="418"/>
      <c r="AU42" s="418"/>
      <c r="AV42" s="418"/>
      <c r="AW42" s="418"/>
      <c r="AX42" s="418"/>
      <c r="AY42" s="418"/>
      <c r="AZ42" s="418"/>
      <c r="BA42" s="418"/>
      <c r="BB42" s="418"/>
      <c r="BC42" s="418"/>
      <c r="BD42" s="418"/>
      <c r="BE42" s="418"/>
      <c r="BF42" s="418"/>
      <c r="BG42" s="418"/>
      <c r="BH42" s="418"/>
      <c r="BI42" s="418"/>
      <c r="BJ42" s="418"/>
      <c r="BK42" s="418"/>
      <c r="BL42" s="418"/>
      <c r="BM42" s="418"/>
      <c r="BN42" s="418"/>
      <c r="BO42" s="418"/>
      <c r="BP42" s="418"/>
      <c r="BQ42" s="418"/>
      <c r="BR42" s="418"/>
      <c r="BS42" s="418"/>
      <c r="BT42" s="418"/>
      <c r="BU42" s="418"/>
      <c r="BV42" s="418"/>
      <c r="BW42" s="418"/>
      <c r="BX42" s="418"/>
      <c r="BY42" s="418"/>
      <c r="BZ42" s="418"/>
      <c r="CA42" s="418"/>
      <c r="CB42" s="418"/>
      <c r="CC42" s="418"/>
      <c r="CD42" s="418"/>
      <c r="CE42" s="418"/>
      <c r="CF42" s="418"/>
      <c r="CG42" s="418"/>
      <c r="CH42" s="418"/>
      <c r="CI42" s="418"/>
      <c r="CJ42" s="418"/>
      <c r="CK42" s="418"/>
      <c r="CL42" s="418"/>
      <c r="CM42" s="418"/>
      <c r="CN42" s="418"/>
      <c r="CO42" s="418"/>
      <c r="CP42" s="418"/>
      <c r="CQ42" s="418"/>
      <c r="CR42" s="418"/>
      <c r="CS42" s="418"/>
      <c r="CT42" s="418"/>
      <c r="CU42" s="418"/>
      <c r="CV42" s="418"/>
      <c r="CW42" s="418"/>
      <c r="CX42" s="418"/>
      <c r="CY42" s="418"/>
      <c r="CZ42" s="418"/>
      <c r="DA42" s="418"/>
      <c r="DB42" s="418"/>
      <c r="DC42" s="418"/>
      <c r="DD42" s="418"/>
      <c r="DE42" s="418"/>
      <c r="DF42" s="418"/>
      <c r="DG42" s="418"/>
      <c r="DH42" s="418"/>
      <c r="DI42" s="418"/>
      <c r="DJ42" s="418"/>
      <c r="DK42" s="418"/>
      <c r="DL42" s="418"/>
      <c r="DM42" s="418"/>
      <c r="DN42" s="418"/>
      <c r="DO42" s="418"/>
      <c r="DP42" s="418"/>
      <c r="DQ42" s="418"/>
      <c r="DR42" s="418"/>
      <c r="DS42" s="418"/>
      <c r="DT42" s="418"/>
      <c r="DU42" s="418"/>
      <c r="DV42" s="418"/>
      <c r="DW42" s="418"/>
      <c r="DX42" s="418"/>
      <c r="DY42" s="418"/>
      <c r="DZ42" s="418"/>
      <c r="EA42" s="418"/>
      <c r="EB42" s="418"/>
      <c r="EC42" s="418"/>
      <c r="ED42" s="418"/>
      <c r="EE42" s="418"/>
      <c r="EF42" s="418"/>
      <c r="EG42" s="418"/>
      <c r="EH42" s="418"/>
      <c r="EI42" s="418"/>
      <c r="EJ42" s="418"/>
      <c r="EK42" s="418"/>
      <c r="EL42" s="418"/>
      <c r="EM42" s="418"/>
      <c r="EN42" s="418"/>
      <c r="EO42" s="418"/>
      <c r="EP42" s="418"/>
      <c r="EQ42" s="418"/>
      <c r="ER42" s="418"/>
      <c r="ES42" s="418"/>
      <c r="ET42" s="418"/>
      <c r="EU42" s="418"/>
      <c r="EV42" s="418"/>
      <c r="EW42" s="418"/>
      <c r="EX42" s="418"/>
      <c r="EY42" s="418"/>
      <c r="EZ42" s="418"/>
      <c r="FA42" s="418"/>
      <c r="FB42" s="418"/>
      <c r="FC42" s="418"/>
      <c r="FD42" s="418"/>
      <c r="FE42" s="418"/>
      <c r="FF42" s="418"/>
      <c r="FG42" s="418"/>
      <c r="FH42" s="418"/>
      <c r="FI42" s="418"/>
      <c r="FJ42" s="418"/>
      <c r="FK42" s="418"/>
      <c r="FL42" s="418"/>
      <c r="FM42" s="418"/>
      <c r="FN42" s="418"/>
      <c r="FO42" s="418"/>
      <c r="FP42" s="418"/>
      <c r="FQ42" s="418"/>
      <c r="FR42" s="418"/>
      <c r="FS42" s="418"/>
      <c r="FT42" s="418"/>
      <c r="FU42" s="418"/>
      <c r="FV42" s="418"/>
      <c r="FW42" s="418"/>
      <c r="FX42" s="418"/>
      <c r="FY42" s="418"/>
      <c r="FZ42" s="418"/>
      <c r="GA42" s="418"/>
      <c r="GB42" s="418"/>
      <c r="GC42" s="418"/>
      <c r="GD42" s="418"/>
      <c r="GE42" s="418"/>
      <c r="GF42" s="418"/>
      <c r="GG42" s="418"/>
      <c r="GH42" s="418"/>
      <c r="GI42" s="418"/>
      <c r="GJ42" s="418"/>
      <c r="GK42" s="418"/>
      <c r="GL42" s="418"/>
      <c r="GM42" s="418"/>
      <c r="GN42" s="418"/>
      <c r="GO42" s="418"/>
      <c r="GP42" s="418"/>
      <c r="GQ42" s="418"/>
      <c r="GR42" s="418"/>
      <c r="GS42" s="418"/>
      <c r="GT42" s="418"/>
      <c r="GU42" s="418"/>
      <c r="GV42" s="418"/>
      <c r="GW42" s="418"/>
      <c r="GX42" s="418"/>
      <c r="GY42" s="418"/>
      <c r="GZ42" s="418"/>
      <c r="HA42" s="418"/>
      <c r="HB42" s="418"/>
      <c r="HC42" s="418"/>
      <c r="HD42" s="418"/>
      <c r="HE42" s="418"/>
      <c r="HF42" s="418"/>
      <c r="HG42" s="418"/>
      <c r="HH42" s="418"/>
      <c r="HI42" s="418"/>
      <c r="HJ42" s="418"/>
      <c r="HK42" s="418"/>
      <c r="HL42" s="418"/>
      <c r="HM42" s="418"/>
      <c r="HN42" s="418"/>
      <c r="HO42" s="418"/>
      <c r="HP42" s="418"/>
      <c r="HQ42" s="418"/>
      <c r="HR42" s="418"/>
      <c r="HS42" s="418"/>
      <c r="HT42" s="418"/>
      <c r="HU42" s="418"/>
      <c r="HV42" s="418"/>
      <c r="HW42" s="418"/>
      <c r="HX42" s="418"/>
      <c r="HY42" s="418"/>
      <c r="HZ42" s="418"/>
      <c r="IA42" s="418"/>
      <c r="IB42" s="418"/>
      <c r="IC42" s="418"/>
      <c r="ID42" s="418"/>
      <c r="IE42" s="418"/>
      <c r="IF42" s="418"/>
      <c r="IG42" s="418"/>
      <c r="IH42" s="418"/>
      <c r="II42" s="418"/>
      <c r="IJ42" s="418"/>
      <c r="IK42" s="418"/>
      <c r="IL42" s="418"/>
      <c r="IM42" s="418"/>
      <c r="IN42" s="418"/>
      <c r="IO42" s="418"/>
      <c r="IP42" s="418"/>
      <c r="IQ42" s="418"/>
      <c r="IR42" s="418"/>
      <c r="IS42" s="418"/>
    </row>
    <row r="43" s="415" customFormat="1" ht="24" customHeight="1" spans="1:253">
      <c r="A43" s="425" t="s">
        <v>1161</v>
      </c>
      <c r="B43" s="426">
        <f>SUM(B44:B46)</f>
        <v>0</v>
      </c>
      <c r="C43" s="401">
        <v>0</v>
      </c>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8"/>
      <c r="BD43" s="418"/>
      <c r="BE43" s="418"/>
      <c r="BF43" s="418"/>
      <c r="BG43" s="418"/>
      <c r="BH43" s="418"/>
      <c r="BI43" s="418"/>
      <c r="BJ43" s="418"/>
      <c r="BK43" s="418"/>
      <c r="BL43" s="418"/>
      <c r="BM43" s="418"/>
      <c r="BN43" s="418"/>
      <c r="BO43" s="418"/>
      <c r="BP43" s="418"/>
      <c r="BQ43" s="418"/>
      <c r="BR43" s="418"/>
      <c r="BS43" s="418"/>
      <c r="BT43" s="418"/>
      <c r="BU43" s="418"/>
      <c r="BV43" s="418"/>
      <c r="BW43" s="418"/>
      <c r="BX43" s="418"/>
      <c r="BY43" s="418"/>
      <c r="BZ43" s="418"/>
      <c r="CA43" s="418"/>
      <c r="CB43" s="418"/>
      <c r="CC43" s="418"/>
      <c r="CD43" s="418"/>
      <c r="CE43" s="418"/>
      <c r="CF43" s="418"/>
      <c r="CG43" s="418"/>
      <c r="CH43" s="418"/>
      <c r="CI43" s="418"/>
      <c r="CJ43" s="418"/>
      <c r="CK43" s="418"/>
      <c r="CL43" s="418"/>
      <c r="CM43" s="418"/>
      <c r="CN43" s="418"/>
      <c r="CO43" s="418"/>
      <c r="CP43" s="418"/>
      <c r="CQ43" s="418"/>
      <c r="CR43" s="418"/>
      <c r="CS43" s="418"/>
      <c r="CT43" s="418"/>
      <c r="CU43" s="418"/>
      <c r="CV43" s="418"/>
      <c r="CW43" s="418"/>
      <c r="CX43" s="418"/>
      <c r="CY43" s="418"/>
      <c r="CZ43" s="418"/>
      <c r="DA43" s="418"/>
      <c r="DB43" s="418"/>
      <c r="DC43" s="418"/>
      <c r="DD43" s="418"/>
      <c r="DE43" s="418"/>
      <c r="DF43" s="418"/>
      <c r="DG43" s="418"/>
      <c r="DH43" s="418"/>
      <c r="DI43" s="418"/>
      <c r="DJ43" s="418"/>
      <c r="DK43" s="418"/>
      <c r="DL43" s="418"/>
      <c r="DM43" s="418"/>
      <c r="DN43" s="418"/>
      <c r="DO43" s="418"/>
      <c r="DP43" s="418"/>
      <c r="DQ43" s="418"/>
      <c r="DR43" s="418"/>
      <c r="DS43" s="418"/>
      <c r="DT43" s="418"/>
      <c r="DU43" s="418"/>
      <c r="DV43" s="418"/>
      <c r="DW43" s="418"/>
      <c r="DX43" s="418"/>
      <c r="DY43" s="418"/>
      <c r="DZ43" s="418"/>
      <c r="EA43" s="418"/>
      <c r="EB43" s="418"/>
      <c r="EC43" s="418"/>
      <c r="ED43" s="418"/>
      <c r="EE43" s="418"/>
      <c r="EF43" s="418"/>
      <c r="EG43" s="418"/>
      <c r="EH43" s="418"/>
      <c r="EI43" s="418"/>
      <c r="EJ43" s="418"/>
      <c r="EK43" s="418"/>
      <c r="EL43" s="418"/>
      <c r="EM43" s="418"/>
      <c r="EN43" s="418"/>
      <c r="EO43" s="418"/>
      <c r="EP43" s="418"/>
      <c r="EQ43" s="418"/>
      <c r="ER43" s="418"/>
      <c r="ES43" s="418"/>
      <c r="ET43" s="418"/>
      <c r="EU43" s="418"/>
      <c r="EV43" s="418"/>
      <c r="EW43" s="418"/>
      <c r="EX43" s="418"/>
      <c r="EY43" s="418"/>
      <c r="EZ43" s="418"/>
      <c r="FA43" s="418"/>
      <c r="FB43" s="418"/>
      <c r="FC43" s="418"/>
      <c r="FD43" s="418"/>
      <c r="FE43" s="418"/>
      <c r="FF43" s="418"/>
      <c r="FG43" s="418"/>
      <c r="FH43" s="418"/>
      <c r="FI43" s="418"/>
      <c r="FJ43" s="418"/>
      <c r="FK43" s="418"/>
      <c r="FL43" s="418"/>
      <c r="FM43" s="418"/>
      <c r="FN43" s="418"/>
      <c r="FO43" s="418"/>
      <c r="FP43" s="418"/>
      <c r="FQ43" s="418"/>
      <c r="FR43" s="418"/>
      <c r="FS43" s="418"/>
      <c r="FT43" s="418"/>
      <c r="FU43" s="418"/>
      <c r="FV43" s="418"/>
      <c r="FW43" s="418"/>
      <c r="FX43" s="418"/>
      <c r="FY43" s="418"/>
      <c r="FZ43" s="418"/>
      <c r="GA43" s="418"/>
      <c r="GB43" s="418"/>
      <c r="GC43" s="418"/>
      <c r="GD43" s="418"/>
      <c r="GE43" s="418"/>
      <c r="GF43" s="418"/>
      <c r="GG43" s="418"/>
      <c r="GH43" s="418"/>
      <c r="GI43" s="418"/>
      <c r="GJ43" s="418"/>
      <c r="GK43" s="418"/>
      <c r="GL43" s="418"/>
      <c r="GM43" s="418"/>
      <c r="GN43" s="418"/>
      <c r="GO43" s="418"/>
      <c r="GP43" s="418"/>
      <c r="GQ43" s="418"/>
      <c r="GR43" s="418"/>
      <c r="GS43" s="418"/>
      <c r="GT43" s="418"/>
      <c r="GU43" s="418"/>
      <c r="GV43" s="418"/>
      <c r="GW43" s="418"/>
      <c r="GX43" s="418"/>
      <c r="GY43" s="418"/>
      <c r="GZ43" s="418"/>
      <c r="HA43" s="418"/>
      <c r="HB43" s="418"/>
      <c r="HC43" s="418"/>
      <c r="HD43" s="418"/>
      <c r="HE43" s="418"/>
      <c r="HF43" s="418"/>
      <c r="HG43" s="418"/>
      <c r="HH43" s="418"/>
      <c r="HI43" s="418"/>
      <c r="HJ43" s="418"/>
      <c r="HK43" s="418"/>
      <c r="HL43" s="418"/>
      <c r="HM43" s="418"/>
      <c r="HN43" s="418"/>
      <c r="HO43" s="418"/>
      <c r="HP43" s="418"/>
      <c r="HQ43" s="418"/>
      <c r="HR43" s="418"/>
      <c r="HS43" s="418"/>
      <c r="HT43" s="418"/>
      <c r="HU43" s="418"/>
      <c r="HV43" s="418"/>
      <c r="HW43" s="418"/>
      <c r="HX43" s="418"/>
      <c r="HY43" s="418"/>
      <c r="HZ43" s="418"/>
      <c r="IA43" s="418"/>
      <c r="IB43" s="418"/>
      <c r="IC43" s="418"/>
      <c r="ID43" s="418"/>
      <c r="IE43" s="418"/>
      <c r="IF43" s="418"/>
      <c r="IG43" s="418"/>
      <c r="IH43" s="418"/>
      <c r="II43" s="418"/>
      <c r="IJ43" s="418"/>
      <c r="IK43" s="418"/>
      <c r="IL43" s="418"/>
      <c r="IM43" s="418"/>
      <c r="IN43" s="418"/>
      <c r="IO43" s="418"/>
      <c r="IP43" s="418"/>
      <c r="IQ43" s="418"/>
      <c r="IR43" s="418"/>
      <c r="IS43" s="418"/>
    </row>
    <row r="44" s="415" customFormat="1" ht="24" customHeight="1" spans="1:253">
      <c r="A44" s="427" t="s">
        <v>1162</v>
      </c>
      <c r="B44" s="426">
        <v>0</v>
      </c>
      <c r="C44" s="401">
        <v>0</v>
      </c>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18"/>
      <c r="AM44" s="418"/>
      <c r="AN44" s="418"/>
      <c r="AO44" s="418"/>
      <c r="AP44" s="418"/>
      <c r="AQ44" s="418"/>
      <c r="AR44" s="418"/>
      <c r="AS44" s="418"/>
      <c r="AT44" s="418"/>
      <c r="AU44" s="418"/>
      <c r="AV44" s="418"/>
      <c r="AW44" s="418"/>
      <c r="AX44" s="418"/>
      <c r="AY44" s="418"/>
      <c r="AZ44" s="418"/>
      <c r="BA44" s="418"/>
      <c r="BB44" s="418"/>
      <c r="BC44" s="418"/>
      <c r="BD44" s="418"/>
      <c r="BE44" s="418"/>
      <c r="BF44" s="418"/>
      <c r="BG44" s="418"/>
      <c r="BH44" s="418"/>
      <c r="BI44" s="418"/>
      <c r="BJ44" s="418"/>
      <c r="BK44" s="418"/>
      <c r="BL44" s="418"/>
      <c r="BM44" s="418"/>
      <c r="BN44" s="418"/>
      <c r="BO44" s="418"/>
      <c r="BP44" s="418"/>
      <c r="BQ44" s="418"/>
      <c r="BR44" s="418"/>
      <c r="BS44" s="418"/>
      <c r="BT44" s="418"/>
      <c r="BU44" s="418"/>
      <c r="BV44" s="418"/>
      <c r="BW44" s="418"/>
      <c r="BX44" s="418"/>
      <c r="BY44" s="418"/>
      <c r="BZ44" s="418"/>
      <c r="CA44" s="418"/>
      <c r="CB44" s="418"/>
      <c r="CC44" s="418"/>
      <c r="CD44" s="418"/>
      <c r="CE44" s="418"/>
      <c r="CF44" s="418"/>
      <c r="CG44" s="418"/>
      <c r="CH44" s="418"/>
      <c r="CI44" s="418"/>
      <c r="CJ44" s="418"/>
      <c r="CK44" s="418"/>
      <c r="CL44" s="418"/>
      <c r="CM44" s="418"/>
      <c r="CN44" s="418"/>
      <c r="CO44" s="418"/>
      <c r="CP44" s="418"/>
      <c r="CQ44" s="418"/>
      <c r="CR44" s="418"/>
      <c r="CS44" s="418"/>
      <c r="CT44" s="418"/>
      <c r="CU44" s="418"/>
      <c r="CV44" s="418"/>
      <c r="CW44" s="418"/>
      <c r="CX44" s="418"/>
      <c r="CY44" s="418"/>
      <c r="CZ44" s="418"/>
      <c r="DA44" s="418"/>
      <c r="DB44" s="418"/>
      <c r="DC44" s="418"/>
      <c r="DD44" s="418"/>
      <c r="DE44" s="418"/>
      <c r="DF44" s="418"/>
      <c r="DG44" s="418"/>
      <c r="DH44" s="418"/>
      <c r="DI44" s="418"/>
      <c r="DJ44" s="418"/>
      <c r="DK44" s="418"/>
      <c r="DL44" s="418"/>
      <c r="DM44" s="418"/>
      <c r="DN44" s="418"/>
      <c r="DO44" s="418"/>
      <c r="DP44" s="418"/>
      <c r="DQ44" s="418"/>
      <c r="DR44" s="418"/>
      <c r="DS44" s="418"/>
      <c r="DT44" s="418"/>
      <c r="DU44" s="418"/>
      <c r="DV44" s="418"/>
      <c r="DW44" s="418"/>
      <c r="DX44" s="418"/>
      <c r="DY44" s="418"/>
      <c r="DZ44" s="418"/>
      <c r="EA44" s="418"/>
      <c r="EB44" s="418"/>
      <c r="EC44" s="418"/>
      <c r="ED44" s="418"/>
      <c r="EE44" s="418"/>
      <c r="EF44" s="418"/>
      <c r="EG44" s="418"/>
      <c r="EH44" s="418"/>
      <c r="EI44" s="418"/>
      <c r="EJ44" s="418"/>
      <c r="EK44" s="418"/>
      <c r="EL44" s="418"/>
      <c r="EM44" s="418"/>
      <c r="EN44" s="418"/>
      <c r="EO44" s="418"/>
      <c r="EP44" s="418"/>
      <c r="EQ44" s="418"/>
      <c r="ER44" s="418"/>
      <c r="ES44" s="418"/>
      <c r="ET44" s="418"/>
      <c r="EU44" s="418"/>
      <c r="EV44" s="418"/>
      <c r="EW44" s="418"/>
      <c r="EX44" s="418"/>
      <c r="EY44" s="418"/>
      <c r="EZ44" s="418"/>
      <c r="FA44" s="418"/>
      <c r="FB44" s="418"/>
      <c r="FC44" s="418"/>
      <c r="FD44" s="418"/>
      <c r="FE44" s="418"/>
      <c r="FF44" s="418"/>
      <c r="FG44" s="418"/>
      <c r="FH44" s="418"/>
      <c r="FI44" s="418"/>
      <c r="FJ44" s="418"/>
      <c r="FK44" s="418"/>
      <c r="FL44" s="418"/>
      <c r="FM44" s="418"/>
      <c r="FN44" s="418"/>
      <c r="FO44" s="418"/>
      <c r="FP44" s="418"/>
      <c r="FQ44" s="418"/>
      <c r="FR44" s="418"/>
      <c r="FS44" s="418"/>
      <c r="FT44" s="418"/>
      <c r="FU44" s="418"/>
      <c r="FV44" s="418"/>
      <c r="FW44" s="418"/>
      <c r="FX44" s="418"/>
      <c r="FY44" s="418"/>
      <c r="FZ44" s="418"/>
      <c r="GA44" s="418"/>
      <c r="GB44" s="418"/>
      <c r="GC44" s="418"/>
      <c r="GD44" s="418"/>
      <c r="GE44" s="418"/>
      <c r="GF44" s="418"/>
      <c r="GG44" s="418"/>
      <c r="GH44" s="418"/>
      <c r="GI44" s="418"/>
      <c r="GJ44" s="418"/>
      <c r="GK44" s="418"/>
      <c r="GL44" s="418"/>
      <c r="GM44" s="418"/>
      <c r="GN44" s="418"/>
      <c r="GO44" s="418"/>
      <c r="GP44" s="418"/>
      <c r="GQ44" s="418"/>
      <c r="GR44" s="418"/>
      <c r="GS44" s="418"/>
      <c r="GT44" s="418"/>
      <c r="GU44" s="418"/>
      <c r="GV44" s="418"/>
      <c r="GW44" s="418"/>
      <c r="GX44" s="418"/>
      <c r="GY44" s="418"/>
      <c r="GZ44" s="418"/>
      <c r="HA44" s="418"/>
      <c r="HB44" s="418"/>
      <c r="HC44" s="418"/>
      <c r="HD44" s="418"/>
      <c r="HE44" s="418"/>
      <c r="HF44" s="418"/>
      <c r="HG44" s="418"/>
      <c r="HH44" s="418"/>
      <c r="HI44" s="418"/>
      <c r="HJ44" s="418"/>
      <c r="HK44" s="418"/>
      <c r="HL44" s="418"/>
      <c r="HM44" s="418"/>
      <c r="HN44" s="418"/>
      <c r="HO44" s="418"/>
      <c r="HP44" s="418"/>
      <c r="HQ44" s="418"/>
      <c r="HR44" s="418"/>
      <c r="HS44" s="418"/>
      <c r="HT44" s="418"/>
      <c r="HU44" s="418"/>
      <c r="HV44" s="418"/>
      <c r="HW44" s="418"/>
      <c r="HX44" s="418"/>
      <c r="HY44" s="418"/>
      <c r="HZ44" s="418"/>
      <c r="IA44" s="418"/>
      <c r="IB44" s="418"/>
      <c r="IC44" s="418"/>
      <c r="ID44" s="418"/>
      <c r="IE44" s="418"/>
      <c r="IF44" s="418"/>
      <c r="IG44" s="418"/>
      <c r="IH44" s="418"/>
      <c r="II44" s="418"/>
      <c r="IJ44" s="418"/>
      <c r="IK44" s="418"/>
      <c r="IL44" s="418"/>
      <c r="IM44" s="418"/>
      <c r="IN44" s="418"/>
      <c r="IO44" s="418"/>
      <c r="IP44" s="418"/>
      <c r="IQ44" s="418"/>
      <c r="IR44" s="418"/>
      <c r="IS44" s="418"/>
    </row>
    <row r="45" s="415" customFormat="1" ht="24" customHeight="1" spans="1:253">
      <c r="A45" s="427" t="s">
        <v>1163</v>
      </c>
      <c r="B45" s="426">
        <v>0</v>
      </c>
      <c r="C45" s="401">
        <v>0</v>
      </c>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418"/>
      <c r="AE45" s="418"/>
      <c r="AF45" s="418"/>
      <c r="AG45" s="418"/>
      <c r="AH45" s="418"/>
      <c r="AI45" s="418"/>
      <c r="AJ45" s="418"/>
      <c r="AK45" s="418"/>
      <c r="AL45" s="418"/>
      <c r="AM45" s="418"/>
      <c r="AN45" s="418"/>
      <c r="AO45" s="418"/>
      <c r="AP45" s="418"/>
      <c r="AQ45" s="418"/>
      <c r="AR45" s="418"/>
      <c r="AS45" s="418"/>
      <c r="AT45" s="418"/>
      <c r="AU45" s="418"/>
      <c r="AV45" s="418"/>
      <c r="AW45" s="418"/>
      <c r="AX45" s="418"/>
      <c r="AY45" s="418"/>
      <c r="AZ45" s="418"/>
      <c r="BA45" s="418"/>
      <c r="BB45" s="418"/>
      <c r="BC45" s="418"/>
      <c r="BD45" s="418"/>
      <c r="BE45" s="418"/>
      <c r="BF45" s="418"/>
      <c r="BG45" s="418"/>
      <c r="BH45" s="418"/>
      <c r="BI45" s="418"/>
      <c r="BJ45" s="418"/>
      <c r="BK45" s="418"/>
      <c r="BL45" s="418"/>
      <c r="BM45" s="418"/>
      <c r="BN45" s="418"/>
      <c r="BO45" s="418"/>
      <c r="BP45" s="418"/>
      <c r="BQ45" s="418"/>
      <c r="BR45" s="418"/>
      <c r="BS45" s="418"/>
      <c r="BT45" s="418"/>
      <c r="BU45" s="418"/>
      <c r="BV45" s="418"/>
      <c r="BW45" s="418"/>
      <c r="BX45" s="418"/>
      <c r="BY45" s="418"/>
      <c r="BZ45" s="418"/>
      <c r="CA45" s="418"/>
      <c r="CB45" s="418"/>
      <c r="CC45" s="418"/>
      <c r="CD45" s="418"/>
      <c r="CE45" s="418"/>
      <c r="CF45" s="418"/>
      <c r="CG45" s="418"/>
      <c r="CH45" s="418"/>
      <c r="CI45" s="418"/>
      <c r="CJ45" s="418"/>
      <c r="CK45" s="418"/>
      <c r="CL45" s="418"/>
      <c r="CM45" s="418"/>
      <c r="CN45" s="418"/>
      <c r="CO45" s="418"/>
      <c r="CP45" s="418"/>
      <c r="CQ45" s="418"/>
      <c r="CR45" s="418"/>
      <c r="CS45" s="418"/>
      <c r="CT45" s="418"/>
      <c r="CU45" s="418"/>
      <c r="CV45" s="418"/>
      <c r="CW45" s="418"/>
      <c r="CX45" s="418"/>
      <c r="CY45" s="418"/>
      <c r="CZ45" s="418"/>
      <c r="DA45" s="418"/>
      <c r="DB45" s="418"/>
      <c r="DC45" s="418"/>
      <c r="DD45" s="418"/>
      <c r="DE45" s="418"/>
      <c r="DF45" s="418"/>
      <c r="DG45" s="418"/>
      <c r="DH45" s="418"/>
      <c r="DI45" s="418"/>
      <c r="DJ45" s="418"/>
      <c r="DK45" s="418"/>
      <c r="DL45" s="418"/>
      <c r="DM45" s="418"/>
      <c r="DN45" s="418"/>
      <c r="DO45" s="418"/>
      <c r="DP45" s="418"/>
      <c r="DQ45" s="418"/>
      <c r="DR45" s="418"/>
      <c r="DS45" s="418"/>
      <c r="DT45" s="418"/>
      <c r="DU45" s="418"/>
      <c r="DV45" s="418"/>
      <c r="DW45" s="418"/>
      <c r="DX45" s="418"/>
      <c r="DY45" s="418"/>
      <c r="DZ45" s="418"/>
      <c r="EA45" s="418"/>
      <c r="EB45" s="418"/>
      <c r="EC45" s="418"/>
      <c r="ED45" s="418"/>
      <c r="EE45" s="418"/>
      <c r="EF45" s="418"/>
      <c r="EG45" s="418"/>
      <c r="EH45" s="418"/>
      <c r="EI45" s="418"/>
      <c r="EJ45" s="418"/>
      <c r="EK45" s="418"/>
      <c r="EL45" s="418"/>
      <c r="EM45" s="418"/>
      <c r="EN45" s="418"/>
      <c r="EO45" s="418"/>
      <c r="EP45" s="418"/>
      <c r="EQ45" s="418"/>
      <c r="ER45" s="418"/>
      <c r="ES45" s="418"/>
      <c r="ET45" s="418"/>
      <c r="EU45" s="418"/>
      <c r="EV45" s="418"/>
      <c r="EW45" s="418"/>
      <c r="EX45" s="418"/>
      <c r="EY45" s="418"/>
      <c r="EZ45" s="418"/>
      <c r="FA45" s="418"/>
      <c r="FB45" s="418"/>
      <c r="FC45" s="418"/>
      <c r="FD45" s="418"/>
      <c r="FE45" s="418"/>
      <c r="FF45" s="418"/>
      <c r="FG45" s="418"/>
      <c r="FH45" s="418"/>
      <c r="FI45" s="418"/>
      <c r="FJ45" s="418"/>
      <c r="FK45" s="418"/>
      <c r="FL45" s="418"/>
      <c r="FM45" s="418"/>
      <c r="FN45" s="418"/>
      <c r="FO45" s="418"/>
      <c r="FP45" s="418"/>
      <c r="FQ45" s="418"/>
      <c r="FR45" s="418"/>
      <c r="FS45" s="418"/>
      <c r="FT45" s="418"/>
      <c r="FU45" s="418"/>
      <c r="FV45" s="418"/>
      <c r="FW45" s="418"/>
      <c r="FX45" s="418"/>
      <c r="FY45" s="418"/>
      <c r="FZ45" s="418"/>
      <c r="GA45" s="418"/>
      <c r="GB45" s="418"/>
      <c r="GC45" s="418"/>
      <c r="GD45" s="418"/>
      <c r="GE45" s="418"/>
      <c r="GF45" s="418"/>
      <c r="GG45" s="418"/>
      <c r="GH45" s="418"/>
      <c r="GI45" s="418"/>
      <c r="GJ45" s="418"/>
      <c r="GK45" s="418"/>
      <c r="GL45" s="418"/>
      <c r="GM45" s="418"/>
      <c r="GN45" s="418"/>
      <c r="GO45" s="418"/>
      <c r="GP45" s="418"/>
      <c r="GQ45" s="418"/>
      <c r="GR45" s="418"/>
      <c r="GS45" s="418"/>
      <c r="GT45" s="418"/>
      <c r="GU45" s="418"/>
      <c r="GV45" s="418"/>
      <c r="GW45" s="418"/>
      <c r="GX45" s="418"/>
      <c r="GY45" s="418"/>
      <c r="GZ45" s="418"/>
      <c r="HA45" s="418"/>
      <c r="HB45" s="418"/>
      <c r="HC45" s="418"/>
      <c r="HD45" s="418"/>
      <c r="HE45" s="418"/>
      <c r="HF45" s="418"/>
      <c r="HG45" s="418"/>
      <c r="HH45" s="418"/>
      <c r="HI45" s="418"/>
      <c r="HJ45" s="418"/>
      <c r="HK45" s="418"/>
      <c r="HL45" s="418"/>
      <c r="HM45" s="418"/>
      <c r="HN45" s="418"/>
      <c r="HO45" s="418"/>
      <c r="HP45" s="418"/>
      <c r="HQ45" s="418"/>
      <c r="HR45" s="418"/>
      <c r="HS45" s="418"/>
      <c r="HT45" s="418"/>
      <c r="HU45" s="418"/>
      <c r="HV45" s="418"/>
      <c r="HW45" s="418"/>
      <c r="HX45" s="418"/>
      <c r="HY45" s="418"/>
      <c r="HZ45" s="418"/>
      <c r="IA45" s="418"/>
      <c r="IB45" s="418"/>
      <c r="IC45" s="418"/>
      <c r="ID45" s="418"/>
      <c r="IE45" s="418"/>
      <c r="IF45" s="418"/>
      <c r="IG45" s="418"/>
      <c r="IH45" s="418"/>
      <c r="II45" s="418"/>
      <c r="IJ45" s="418"/>
      <c r="IK45" s="418"/>
      <c r="IL45" s="418"/>
      <c r="IM45" s="418"/>
      <c r="IN45" s="418"/>
      <c r="IO45" s="418"/>
      <c r="IP45" s="418"/>
      <c r="IQ45" s="418"/>
      <c r="IR45" s="418"/>
      <c r="IS45" s="418"/>
    </row>
    <row r="46" s="415" customFormat="1" ht="24" customHeight="1" spans="1:253">
      <c r="A46" s="427" t="s">
        <v>1164</v>
      </c>
      <c r="B46" s="426">
        <v>0</v>
      </c>
      <c r="C46" s="401">
        <v>0</v>
      </c>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8"/>
      <c r="BD46" s="418"/>
      <c r="BE46" s="418"/>
      <c r="BF46" s="418"/>
      <c r="BG46" s="418"/>
      <c r="BH46" s="418"/>
      <c r="BI46" s="418"/>
      <c r="BJ46" s="418"/>
      <c r="BK46" s="418"/>
      <c r="BL46" s="418"/>
      <c r="BM46" s="418"/>
      <c r="BN46" s="418"/>
      <c r="BO46" s="418"/>
      <c r="BP46" s="418"/>
      <c r="BQ46" s="418"/>
      <c r="BR46" s="418"/>
      <c r="BS46" s="418"/>
      <c r="BT46" s="418"/>
      <c r="BU46" s="418"/>
      <c r="BV46" s="418"/>
      <c r="BW46" s="418"/>
      <c r="BX46" s="418"/>
      <c r="BY46" s="418"/>
      <c r="BZ46" s="418"/>
      <c r="CA46" s="418"/>
      <c r="CB46" s="418"/>
      <c r="CC46" s="418"/>
      <c r="CD46" s="418"/>
      <c r="CE46" s="418"/>
      <c r="CF46" s="418"/>
      <c r="CG46" s="418"/>
      <c r="CH46" s="418"/>
      <c r="CI46" s="418"/>
      <c r="CJ46" s="418"/>
      <c r="CK46" s="418"/>
      <c r="CL46" s="418"/>
      <c r="CM46" s="418"/>
      <c r="CN46" s="418"/>
      <c r="CO46" s="418"/>
      <c r="CP46" s="418"/>
      <c r="CQ46" s="418"/>
      <c r="CR46" s="418"/>
      <c r="CS46" s="418"/>
      <c r="CT46" s="418"/>
      <c r="CU46" s="418"/>
      <c r="CV46" s="418"/>
      <c r="CW46" s="418"/>
      <c r="CX46" s="418"/>
      <c r="CY46" s="418"/>
      <c r="CZ46" s="418"/>
      <c r="DA46" s="418"/>
      <c r="DB46" s="418"/>
      <c r="DC46" s="418"/>
      <c r="DD46" s="418"/>
      <c r="DE46" s="418"/>
      <c r="DF46" s="418"/>
      <c r="DG46" s="418"/>
      <c r="DH46" s="418"/>
      <c r="DI46" s="418"/>
      <c r="DJ46" s="418"/>
      <c r="DK46" s="418"/>
      <c r="DL46" s="418"/>
      <c r="DM46" s="418"/>
      <c r="DN46" s="418"/>
      <c r="DO46" s="418"/>
      <c r="DP46" s="418"/>
      <c r="DQ46" s="418"/>
      <c r="DR46" s="418"/>
      <c r="DS46" s="418"/>
      <c r="DT46" s="418"/>
      <c r="DU46" s="418"/>
      <c r="DV46" s="418"/>
      <c r="DW46" s="418"/>
      <c r="DX46" s="418"/>
      <c r="DY46" s="418"/>
      <c r="DZ46" s="418"/>
      <c r="EA46" s="418"/>
      <c r="EB46" s="418"/>
      <c r="EC46" s="418"/>
      <c r="ED46" s="418"/>
      <c r="EE46" s="418"/>
      <c r="EF46" s="418"/>
      <c r="EG46" s="418"/>
      <c r="EH46" s="418"/>
      <c r="EI46" s="418"/>
      <c r="EJ46" s="418"/>
      <c r="EK46" s="418"/>
      <c r="EL46" s="418"/>
      <c r="EM46" s="418"/>
      <c r="EN46" s="418"/>
      <c r="EO46" s="418"/>
      <c r="EP46" s="418"/>
      <c r="EQ46" s="418"/>
      <c r="ER46" s="418"/>
      <c r="ES46" s="418"/>
      <c r="ET46" s="418"/>
      <c r="EU46" s="418"/>
      <c r="EV46" s="418"/>
      <c r="EW46" s="418"/>
      <c r="EX46" s="418"/>
      <c r="EY46" s="418"/>
      <c r="EZ46" s="418"/>
      <c r="FA46" s="418"/>
      <c r="FB46" s="418"/>
      <c r="FC46" s="418"/>
      <c r="FD46" s="418"/>
      <c r="FE46" s="418"/>
      <c r="FF46" s="418"/>
      <c r="FG46" s="418"/>
      <c r="FH46" s="418"/>
      <c r="FI46" s="418"/>
      <c r="FJ46" s="418"/>
      <c r="FK46" s="418"/>
      <c r="FL46" s="418"/>
      <c r="FM46" s="418"/>
      <c r="FN46" s="418"/>
      <c r="FO46" s="418"/>
      <c r="FP46" s="418"/>
      <c r="FQ46" s="418"/>
      <c r="FR46" s="418"/>
      <c r="FS46" s="418"/>
      <c r="FT46" s="418"/>
      <c r="FU46" s="418"/>
      <c r="FV46" s="418"/>
      <c r="FW46" s="418"/>
      <c r="FX46" s="418"/>
      <c r="FY46" s="418"/>
      <c r="FZ46" s="418"/>
      <c r="GA46" s="418"/>
      <c r="GB46" s="418"/>
      <c r="GC46" s="418"/>
      <c r="GD46" s="418"/>
      <c r="GE46" s="418"/>
      <c r="GF46" s="418"/>
      <c r="GG46" s="418"/>
      <c r="GH46" s="418"/>
      <c r="GI46" s="418"/>
      <c r="GJ46" s="418"/>
      <c r="GK46" s="418"/>
      <c r="GL46" s="418"/>
      <c r="GM46" s="418"/>
      <c r="GN46" s="418"/>
      <c r="GO46" s="418"/>
      <c r="GP46" s="418"/>
      <c r="GQ46" s="418"/>
      <c r="GR46" s="418"/>
      <c r="GS46" s="418"/>
      <c r="GT46" s="418"/>
      <c r="GU46" s="418"/>
      <c r="GV46" s="418"/>
      <c r="GW46" s="418"/>
      <c r="GX46" s="418"/>
      <c r="GY46" s="418"/>
      <c r="GZ46" s="418"/>
      <c r="HA46" s="418"/>
      <c r="HB46" s="418"/>
      <c r="HC46" s="418"/>
      <c r="HD46" s="418"/>
      <c r="HE46" s="418"/>
      <c r="HF46" s="418"/>
      <c r="HG46" s="418"/>
      <c r="HH46" s="418"/>
      <c r="HI46" s="418"/>
      <c r="HJ46" s="418"/>
      <c r="HK46" s="418"/>
      <c r="HL46" s="418"/>
      <c r="HM46" s="418"/>
      <c r="HN46" s="418"/>
      <c r="HO46" s="418"/>
      <c r="HP46" s="418"/>
      <c r="HQ46" s="418"/>
      <c r="HR46" s="418"/>
      <c r="HS46" s="418"/>
      <c r="HT46" s="418"/>
      <c r="HU46" s="418"/>
      <c r="HV46" s="418"/>
      <c r="HW46" s="418"/>
      <c r="HX46" s="418"/>
      <c r="HY46" s="418"/>
      <c r="HZ46" s="418"/>
      <c r="IA46" s="418"/>
      <c r="IB46" s="418"/>
      <c r="IC46" s="418"/>
      <c r="ID46" s="418"/>
      <c r="IE46" s="418"/>
      <c r="IF46" s="418"/>
      <c r="IG46" s="418"/>
      <c r="IH46" s="418"/>
      <c r="II46" s="418"/>
      <c r="IJ46" s="418"/>
      <c r="IK46" s="418"/>
      <c r="IL46" s="418"/>
      <c r="IM46" s="418"/>
      <c r="IN46" s="418"/>
      <c r="IO46" s="418"/>
      <c r="IP46" s="418"/>
      <c r="IQ46" s="418"/>
      <c r="IR46" s="418"/>
      <c r="IS46" s="418"/>
    </row>
    <row r="47" s="415" customFormat="1" ht="24" customHeight="1" spans="1:253">
      <c r="A47" s="425" t="s">
        <v>1165</v>
      </c>
      <c r="B47" s="426">
        <f>SUM(B48:B49)</f>
        <v>0</v>
      </c>
      <c r="C47" s="401">
        <v>0</v>
      </c>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c r="AN47" s="418"/>
      <c r="AO47" s="418"/>
      <c r="AP47" s="418"/>
      <c r="AQ47" s="418"/>
      <c r="AR47" s="418"/>
      <c r="AS47" s="418"/>
      <c r="AT47" s="418"/>
      <c r="AU47" s="418"/>
      <c r="AV47" s="418"/>
      <c r="AW47" s="418"/>
      <c r="AX47" s="418"/>
      <c r="AY47" s="418"/>
      <c r="AZ47" s="418"/>
      <c r="BA47" s="418"/>
      <c r="BB47" s="418"/>
      <c r="BC47" s="418"/>
      <c r="BD47" s="418"/>
      <c r="BE47" s="418"/>
      <c r="BF47" s="418"/>
      <c r="BG47" s="418"/>
      <c r="BH47" s="418"/>
      <c r="BI47" s="418"/>
      <c r="BJ47" s="418"/>
      <c r="BK47" s="418"/>
      <c r="BL47" s="418"/>
      <c r="BM47" s="418"/>
      <c r="BN47" s="418"/>
      <c r="BO47" s="418"/>
      <c r="BP47" s="418"/>
      <c r="BQ47" s="418"/>
      <c r="BR47" s="418"/>
      <c r="BS47" s="418"/>
      <c r="BT47" s="418"/>
      <c r="BU47" s="418"/>
      <c r="BV47" s="418"/>
      <c r="BW47" s="418"/>
      <c r="BX47" s="418"/>
      <c r="BY47" s="418"/>
      <c r="BZ47" s="418"/>
      <c r="CA47" s="418"/>
      <c r="CB47" s="418"/>
      <c r="CC47" s="418"/>
      <c r="CD47" s="418"/>
      <c r="CE47" s="418"/>
      <c r="CF47" s="418"/>
      <c r="CG47" s="418"/>
      <c r="CH47" s="418"/>
      <c r="CI47" s="418"/>
      <c r="CJ47" s="418"/>
      <c r="CK47" s="418"/>
      <c r="CL47" s="418"/>
      <c r="CM47" s="418"/>
      <c r="CN47" s="418"/>
      <c r="CO47" s="418"/>
      <c r="CP47" s="418"/>
      <c r="CQ47" s="418"/>
      <c r="CR47" s="418"/>
      <c r="CS47" s="418"/>
      <c r="CT47" s="418"/>
      <c r="CU47" s="418"/>
      <c r="CV47" s="418"/>
      <c r="CW47" s="418"/>
      <c r="CX47" s="418"/>
      <c r="CY47" s="418"/>
      <c r="CZ47" s="418"/>
      <c r="DA47" s="418"/>
      <c r="DB47" s="418"/>
      <c r="DC47" s="418"/>
      <c r="DD47" s="418"/>
      <c r="DE47" s="418"/>
      <c r="DF47" s="418"/>
      <c r="DG47" s="418"/>
      <c r="DH47" s="418"/>
      <c r="DI47" s="418"/>
      <c r="DJ47" s="418"/>
      <c r="DK47" s="418"/>
      <c r="DL47" s="418"/>
      <c r="DM47" s="418"/>
      <c r="DN47" s="418"/>
      <c r="DO47" s="418"/>
      <c r="DP47" s="418"/>
      <c r="DQ47" s="418"/>
      <c r="DR47" s="418"/>
      <c r="DS47" s="418"/>
      <c r="DT47" s="418"/>
      <c r="DU47" s="418"/>
      <c r="DV47" s="418"/>
      <c r="DW47" s="418"/>
      <c r="DX47" s="418"/>
      <c r="DY47" s="418"/>
      <c r="DZ47" s="418"/>
      <c r="EA47" s="418"/>
      <c r="EB47" s="418"/>
      <c r="EC47" s="418"/>
      <c r="ED47" s="418"/>
      <c r="EE47" s="418"/>
      <c r="EF47" s="418"/>
      <c r="EG47" s="418"/>
      <c r="EH47" s="418"/>
      <c r="EI47" s="418"/>
      <c r="EJ47" s="418"/>
      <c r="EK47" s="418"/>
      <c r="EL47" s="418"/>
      <c r="EM47" s="418"/>
      <c r="EN47" s="418"/>
      <c r="EO47" s="418"/>
      <c r="EP47" s="418"/>
      <c r="EQ47" s="418"/>
      <c r="ER47" s="418"/>
      <c r="ES47" s="418"/>
      <c r="ET47" s="418"/>
      <c r="EU47" s="418"/>
      <c r="EV47" s="418"/>
      <c r="EW47" s="418"/>
      <c r="EX47" s="418"/>
      <c r="EY47" s="418"/>
      <c r="EZ47" s="418"/>
      <c r="FA47" s="418"/>
      <c r="FB47" s="418"/>
      <c r="FC47" s="418"/>
      <c r="FD47" s="418"/>
      <c r="FE47" s="418"/>
      <c r="FF47" s="418"/>
      <c r="FG47" s="418"/>
      <c r="FH47" s="418"/>
      <c r="FI47" s="418"/>
      <c r="FJ47" s="418"/>
      <c r="FK47" s="418"/>
      <c r="FL47" s="418"/>
      <c r="FM47" s="418"/>
      <c r="FN47" s="418"/>
      <c r="FO47" s="418"/>
      <c r="FP47" s="418"/>
      <c r="FQ47" s="418"/>
      <c r="FR47" s="418"/>
      <c r="FS47" s="418"/>
      <c r="FT47" s="418"/>
      <c r="FU47" s="418"/>
      <c r="FV47" s="418"/>
      <c r="FW47" s="418"/>
      <c r="FX47" s="418"/>
      <c r="FY47" s="418"/>
      <c r="FZ47" s="418"/>
      <c r="GA47" s="418"/>
      <c r="GB47" s="418"/>
      <c r="GC47" s="418"/>
      <c r="GD47" s="418"/>
      <c r="GE47" s="418"/>
      <c r="GF47" s="418"/>
      <c r="GG47" s="418"/>
      <c r="GH47" s="418"/>
      <c r="GI47" s="418"/>
      <c r="GJ47" s="418"/>
      <c r="GK47" s="418"/>
      <c r="GL47" s="418"/>
      <c r="GM47" s="418"/>
      <c r="GN47" s="418"/>
      <c r="GO47" s="418"/>
      <c r="GP47" s="418"/>
      <c r="GQ47" s="418"/>
      <c r="GR47" s="418"/>
      <c r="GS47" s="418"/>
      <c r="GT47" s="418"/>
      <c r="GU47" s="418"/>
      <c r="GV47" s="418"/>
      <c r="GW47" s="418"/>
      <c r="GX47" s="418"/>
      <c r="GY47" s="418"/>
      <c r="GZ47" s="418"/>
      <c r="HA47" s="418"/>
      <c r="HB47" s="418"/>
      <c r="HC47" s="418"/>
      <c r="HD47" s="418"/>
      <c r="HE47" s="418"/>
      <c r="HF47" s="418"/>
      <c r="HG47" s="418"/>
      <c r="HH47" s="418"/>
      <c r="HI47" s="418"/>
      <c r="HJ47" s="418"/>
      <c r="HK47" s="418"/>
      <c r="HL47" s="418"/>
      <c r="HM47" s="418"/>
      <c r="HN47" s="418"/>
      <c r="HO47" s="418"/>
      <c r="HP47" s="418"/>
      <c r="HQ47" s="418"/>
      <c r="HR47" s="418"/>
      <c r="HS47" s="418"/>
      <c r="HT47" s="418"/>
      <c r="HU47" s="418"/>
      <c r="HV47" s="418"/>
      <c r="HW47" s="418"/>
      <c r="HX47" s="418"/>
      <c r="HY47" s="418"/>
      <c r="HZ47" s="418"/>
      <c r="IA47" s="418"/>
      <c r="IB47" s="418"/>
      <c r="IC47" s="418"/>
      <c r="ID47" s="418"/>
      <c r="IE47" s="418"/>
      <c r="IF47" s="418"/>
      <c r="IG47" s="418"/>
      <c r="IH47" s="418"/>
      <c r="II47" s="418"/>
      <c r="IJ47" s="418"/>
      <c r="IK47" s="418"/>
      <c r="IL47" s="418"/>
      <c r="IM47" s="418"/>
      <c r="IN47" s="418"/>
      <c r="IO47" s="418"/>
      <c r="IP47" s="418"/>
      <c r="IQ47" s="418"/>
      <c r="IR47" s="418"/>
      <c r="IS47" s="418"/>
    </row>
    <row r="48" s="415" customFormat="1" ht="24" customHeight="1" spans="1:253">
      <c r="A48" s="427" t="s">
        <v>1166</v>
      </c>
      <c r="B48" s="426">
        <v>0</v>
      </c>
      <c r="C48" s="401">
        <v>0</v>
      </c>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8"/>
      <c r="BE48" s="418"/>
      <c r="BF48" s="418"/>
      <c r="BG48" s="418"/>
      <c r="BH48" s="418"/>
      <c r="BI48" s="418"/>
      <c r="BJ48" s="418"/>
      <c r="BK48" s="418"/>
      <c r="BL48" s="418"/>
      <c r="BM48" s="418"/>
      <c r="BN48" s="418"/>
      <c r="BO48" s="418"/>
      <c r="BP48" s="418"/>
      <c r="BQ48" s="418"/>
      <c r="BR48" s="418"/>
      <c r="BS48" s="418"/>
      <c r="BT48" s="418"/>
      <c r="BU48" s="418"/>
      <c r="BV48" s="418"/>
      <c r="BW48" s="418"/>
      <c r="BX48" s="418"/>
      <c r="BY48" s="418"/>
      <c r="BZ48" s="418"/>
      <c r="CA48" s="418"/>
      <c r="CB48" s="418"/>
      <c r="CC48" s="418"/>
      <c r="CD48" s="418"/>
      <c r="CE48" s="418"/>
      <c r="CF48" s="418"/>
      <c r="CG48" s="418"/>
      <c r="CH48" s="418"/>
      <c r="CI48" s="418"/>
      <c r="CJ48" s="418"/>
      <c r="CK48" s="418"/>
      <c r="CL48" s="418"/>
      <c r="CM48" s="418"/>
      <c r="CN48" s="418"/>
      <c r="CO48" s="418"/>
      <c r="CP48" s="418"/>
      <c r="CQ48" s="418"/>
      <c r="CR48" s="418"/>
      <c r="CS48" s="418"/>
      <c r="CT48" s="418"/>
      <c r="CU48" s="418"/>
      <c r="CV48" s="418"/>
      <c r="CW48" s="418"/>
      <c r="CX48" s="418"/>
      <c r="CY48" s="418"/>
      <c r="CZ48" s="418"/>
      <c r="DA48" s="418"/>
      <c r="DB48" s="418"/>
      <c r="DC48" s="418"/>
      <c r="DD48" s="418"/>
      <c r="DE48" s="418"/>
      <c r="DF48" s="418"/>
      <c r="DG48" s="418"/>
      <c r="DH48" s="418"/>
      <c r="DI48" s="418"/>
      <c r="DJ48" s="418"/>
      <c r="DK48" s="418"/>
      <c r="DL48" s="418"/>
      <c r="DM48" s="418"/>
      <c r="DN48" s="418"/>
      <c r="DO48" s="418"/>
      <c r="DP48" s="418"/>
      <c r="DQ48" s="418"/>
      <c r="DR48" s="418"/>
      <c r="DS48" s="418"/>
      <c r="DT48" s="418"/>
      <c r="DU48" s="418"/>
      <c r="DV48" s="418"/>
      <c r="DW48" s="418"/>
      <c r="DX48" s="418"/>
      <c r="DY48" s="418"/>
      <c r="DZ48" s="418"/>
      <c r="EA48" s="418"/>
      <c r="EB48" s="418"/>
      <c r="EC48" s="418"/>
      <c r="ED48" s="418"/>
      <c r="EE48" s="418"/>
      <c r="EF48" s="418"/>
      <c r="EG48" s="418"/>
      <c r="EH48" s="418"/>
      <c r="EI48" s="418"/>
      <c r="EJ48" s="418"/>
      <c r="EK48" s="418"/>
      <c r="EL48" s="418"/>
      <c r="EM48" s="418"/>
      <c r="EN48" s="418"/>
      <c r="EO48" s="418"/>
      <c r="EP48" s="418"/>
      <c r="EQ48" s="418"/>
      <c r="ER48" s="418"/>
      <c r="ES48" s="418"/>
      <c r="ET48" s="418"/>
      <c r="EU48" s="418"/>
      <c r="EV48" s="418"/>
      <c r="EW48" s="418"/>
      <c r="EX48" s="418"/>
      <c r="EY48" s="418"/>
      <c r="EZ48" s="418"/>
      <c r="FA48" s="418"/>
      <c r="FB48" s="418"/>
      <c r="FC48" s="418"/>
      <c r="FD48" s="418"/>
      <c r="FE48" s="418"/>
      <c r="FF48" s="418"/>
      <c r="FG48" s="418"/>
      <c r="FH48" s="418"/>
      <c r="FI48" s="418"/>
      <c r="FJ48" s="418"/>
      <c r="FK48" s="418"/>
      <c r="FL48" s="418"/>
      <c r="FM48" s="418"/>
      <c r="FN48" s="418"/>
      <c r="FO48" s="418"/>
      <c r="FP48" s="418"/>
      <c r="FQ48" s="418"/>
      <c r="FR48" s="418"/>
      <c r="FS48" s="418"/>
      <c r="FT48" s="418"/>
      <c r="FU48" s="418"/>
      <c r="FV48" s="418"/>
      <c r="FW48" s="418"/>
      <c r="FX48" s="418"/>
      <c r="FY48" s="418"/>
      <c r="FZ48" s="418"/>
      <c r="GA48" s="418"/>
      <c r="GB48" s="418"/>
      <c r="GC48" s="418"/>
      <c r="GD48" s="418"/>
      <c r="GE48" s="418"/>
      <c r="GF48" s="418"/>
      <c r="GG48" s="418"/>
      <c r="GH48" s="418"/>
      <c r="GI48" s="418"/>
      <c r="GJ48" s="418"/>
      <c r="GK48" s="418"/>
      <c r="GL48" s="418"/>
      <c r="GM48" s="418"/>
      <c r="GN48" s="418"/>
      <c r="GO48" s="418"/>
      <c r="GP48" s="418"/>
      <c r="GQ48" s="418"/>
      <c r="GR48" s="418"/>
      <c r="GS48" s="418"/>
      <c r="GT48" s="418"/>
      <c r="GU48" s="418"/>
      <c r="GV48" s="418"/>
      <c r="GW48" s="418"/>
      <c r="GX48" s="418"/>
      <c r="GY48" s="418"/>
      <c r="GZ48" s="418"/>
      <c r="HA48" s="418"/>
      <c r="HB48" s="418"/>
      <c r="HC48" s="418"/>
      <c r="HD48" s="418"/>
      <c r="HE48" s="418"/>
      <c r="HF48" s="418"/>
      <c r="HG48" s="418"/>
      <c r="HH48" s="418"/>
      <c r="HI48" s="418"/>
      <c r="HJ48" s="418"/>
      <c r="HK48" s="418"/>
      <c r="HL48" s="418"/>
      <c r="HM48" s="418"/>
      <c r="HN48" s="418"/>
      <c r="HO48" s="418"/>
      <c r="HP48" s="418"/>
      <c r="HQ48" s="418"/>
      <c r="HR48" s="418"/>
      <c r="HS48" s="418"/>
      <c r="HT48" s="418"/>
      <c r="HU48" s="418"/>
      <c r="HV48" s="418"/>
      <c r="HW48" s="418"/>
      <c r="HX48" s="418"/>
      <c r="HY48" s="418"/>
      <c r="HZ48" s="418"/>
      <c r="IA48" s="418"/>
      <c r="IB48" s="418"/>
      <c r="IC48" s="418"/>
      <c r="ID48" s="418"/>
      <c r="IE48" s="418"/>
      <c r="IF48" s="418"/>
      <c r="IG48" s="418"/>
      <c r="IH48" s="418"/>
      <c r="II48" s="418"/>
      <c r="IJ48" s="418"/>
      <c r="IK48" s="418"/>
      <c r="IL48" s="418"/>
      <c r="IM48" s="418"/>
      <c r="IN48" s="418"/>
      <c r="IO48" s="418"/>
      <c r="IP48" s="418"/>
      <c r="IQ48" s="418"/>
      <c r="IR48" s="418"/>
      <c r="IS48" s="418"/>
    </row>
    <row r="49" s="415" customFormat="1" ht="24" customHeight="1" spans="1:253">
      <c r="A49" s="427" t="s">
        <v>1167</v>
      </c>
      <c r="B49" s="426">
        <v>0</v>
      </c>
      <c r="C49" s="401">
        <v>0</v>
      </c>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418"/>
      <c r="BI49" s="418"/>
      <c r="BJ49" s="418"/>
      <c r="BK49" s="418"/>
      <c r="BL49" s="418"/>
      <c r="BM49" s="418"/>
      <c r="BN49" s="418"/>
      <c r="BO49" s="418"/>
      <c r="BP49" s="418"/>
      <c r="BQ49" s="418"/>
      <c r="BR49" s="418"/>
      <c r="BS49" s="418"/>
      <c r="BT49" s="418"/>
      <c r="BU49" s="418"/>
      <c r="BV49" s="418"/>
      <c r="BW49" s="418"/>
      <c r="BX49" s="418"/>
      <c r="BY49" s="418"/>
      <c r="BZ49" s="418"/>
      <c r="CA49" s="418"/>
      <c r="CB49" s="418"/>
      <c r="CC49" s="418"/>
      <c r="CD49" s="418"/>
      <c r="CE49" s="418"/>
      <c r="CF49" s="418"/>
      <c r="CG49" s="418"/>
      <c r="CH49" s="418"/>
      <c r="CI49" s="418"/>
      <c r="CJ49" s="418"/>
      <c r="CK49" s="418"/>
      <c r="CL49" s="418"/>
      <c r="CM49" s="418"/>
      <c r="CN49" s="418"/>
      <c r="CO49" s="418"/>
      <c r="CP49" s="418"/>
      <c r="CQ49" s="418"/>
      <c r="CR49" s="418"/>
      <c r="CS49" s="418"/>
      <c r="CT49" s="418"/>
      <c r="CU49" s="418"/>
      <c r="CV49" s="418"/>
      <c r="CW49" s="418"/>
      <c r="CX49" s="418"/>
      <c r="CY49" s="418"/>
      <c r="CZ49" s="418"/>
      <c r="DA49" s="418"/>
      <c r="DB49" s="418"/>
      <c r="DC49" s="418"/>
      <c r="DD49" s="418"/>
      <c r="DE49" s="418"/>
      <c r="DF49" s="418"/>
      <c r="DG49" s="418"/>
      <c r="DH49" s="418"/>
      <c r="DI49" s="418"/>
      <c r="DJ49" s="418"/>
      <c r="DK49" s="418"/>
      <c r="DL49" s="418"/>
      <c r="DM49" s="418"/>
      <c r="DN49" s="418"/>
      <c r="DO49" s="418"/>
      <c r="DP49" s="418"/>
      <c r="DQ49" s="418"/>
      <c r="DR49" s="418"/>
      <c r="DS49" s="418"/>
      <c r="DT49" s="418"/>
      <c r="DU49" s="418"/>
      <c r="DV49" s="418"/>
      <c r="DW49" s="418"/>
      <c r="DX49" s="418"/>
      <c r="DY49" s="418"/>
      <c r="DZ49" s="418"/>
      <c r="EA49" s="418"/>
      <c r="EB49" s="418"/>
      <c r="EC49" s="418"/>
      <c r="ED49" s="418"/>
      <c r="EE49" s="418"/>
      <c r="EF49" s="418"/>
      <c r="EG49" s="418"/>
      <c r="EH49" s="418"/>
      <c r="EI49" s="418"/>
      <c r="EJ49" s="418"/>
      <c r="EK49" s="418"/>
      <c r="EL49" s="418"/>
      <c r="EM49" s="418"/>
      <c r="EN49" s="418"/>
      <c r="EO49" s="418"/>
      <c r="EP49" s="418"/>
      <c r="EQ49" s="418"/>
      <c r="ER49" s="418"/>
      <c r="ES49" s="418"/>
      <c r="ET49" s="418"/>
      <c r="EU49" s="418"/>
      <c r="EV49" s="418"/>
      <c r="EW49" s="418"/>
      <c r="EX49" s="418"/>
      <c r="EY49" s="418"/>
      <c r="EZ49" s="418"/>
      <c r="FA49" s="418"/>
      <c r="FB49" s="418"/>
      <c r="FC49" s="418"/>
      <c r="FD49" s="418"/>
      <c r="FE49" s="418"/>
      <c r="FF49" s="418"/>
      <c r="FG49" s="418"/>
      <c r="FH49" s="418"/>
      <c r="FI49" s="418"/>
      <c r="FJ49" s="418"/>
      <c r="FK49" s="418"/>
      <c r="FL49" s="418"/>
      <c r="FM49" s="418"/>
      <c r="FN49" s="418"/>
      <c r="FO49" s="418"/>
      <c r="FP49" s="418"/>
      <c r="FQ49" s="418"/>
      <c r="FR49" s="418"/>
      <c r="FS49" s="418"/>
      <c r="FT49" s="418"/>
      <c r="FU49" s="418"/>
      <c r="FV49" s="418"/>
      <c r="FW49" s="418"/>
      <c r="FX49" s="418"/>
      <c r="FY49" s="418"/>
      <c r="FZ49" s="418"/>
      <c r="GA49" s="418"/>
      <c r="GB49" s="418"/>
      <c r="GC49" s="418"/>
      <c r="GD49" s="418"/>
      <c r="GE49" s="418"/>
      <c r="GF49" s="418"/>
      <c r="GG49" s="418"/>
      <c r="GH49" s="418"/>
      <c r="GI49" s="418"/>
      <c r="GJ49" s="418"/>
      <c r="GK49" s="418"/>
      <c r="GL49" s="418"/>
      <c r="GM49" s="418"/>
      <c r="GN49" s="418"/>
      <c r="GO49" s="418"/>
      <c r="GP49" s="418"/>
      <c r="GQ49" s="418"/>
      <c r="GR49" s="418"/>
      <c r="GS49" s="418"/>
      <c r="GT49" s="418"/>
      <c r="GU49" s="418"/>
      <c r="GV49" s="418"/>
      <c r="GW49" s="418"/>
      <c r="GX49" s="418"/>
      <c r="GY49" s="418"/>
      <c r="GZ49" s="418"/>
      <c r="HA49" s="418"/>
      <c r="HB49" s="418"/>
      <c r="HC49" s="418"/>
      <c r="HD49" s="418"/>
      <c r="HE49" s="418"/>
      <c r="HF49" s="418"/>
      <c r="HG49" s="418"/>
      <c r="HH49" s="418"/>
      <c r="HI49" s="418"/>
      <c r="HJ49" s="418"/>
      <c r="HK49" s="418"/>
      <c r="HL49" s="418"/>
      <c r="HM49" s="418"/>
      <c r="HN49" s="418"/>
      <c r="HO49" s="418"/>
      <c r="HP49" s="418"/>
      <c r="HQ49" s="418"/>
      <c r="HR49" s="418"/>
      <c r="HS49" s="418"/>
      <c r="HT49" s="418"/>
      <c r="HU49" s="418"/>
      <c r="HV49" s="418"/>
      <c r="HW49" s="418"/>
      <c r="HX49" s="418"/>
      <c r="HY49" s="418"/>
      <c r="HZ49" s="418"/>
      <c r="IA49" s="418"/>
      <c r="IB49" s="418"/>
      <c r="IC49" s="418"/>
      <c r="ID49" s="418"/>
      <c r="IE49" s="418"/>
      <c r="IF49" s="418"/>
      <c r="IG49" s="418"/>
      <c r="IH49" s="418"/>
      <c r="II49" s="418"/>
      <c r="IJ49" s="418"/>
      <c r="IK49" s="418"/>
      <c r="IL49" s="418"/>
      <c r="IM49" s="418"/>
      <c r="IN49" s="418"/>
      <c r="IO49" s="418"/>
      <c r="IP49" s="418"/>
      <c r="IQ49" s="418"/>
      <c r="IR49" s="418"/>
      <c r="IS49" s="418"/>
    </row>
    <row r="50" s="415" customFormat="1" ht="24" customHeight="1" spans="1:253">
      <c r="A50" s="425" t="s">
        <v>1168</v>
      </c>
      <c r="B50" s="426">
        <f>SUM(B51:B55)</f>
        <v>24945</v>
      </c>
      <c r="C50" s="401">
        <v>24945</v>
      </c>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8"/>
      <c r="BE50" s="418"/>
      <c r="BF50" s="418"/>
      <c r="BG50" s="418"/>
      <c r="BH50" s="418"/>
      <c r="BI50" s="418"/>
      <c r="BJ50" s="418"/>
      <c r="BK50" s="418"/>
      <c r="BL50" s="418"/>
      <c r="BM50" s="418"/>
      <c r="BN50" s="418"/>
      <c r="BO50" s="418"/>
      <c r="BP50" s="418"/>
      <c r="BQ50" s="418"/>
      <c r="BR50" s="418"/>
      <c r="BS50" s="418"/>
      <c r="BT50" s="418"/>
      <c r="BU50" s="418"/>
      <c r="BV50" s="418"/>
      <c r="BW50" s="418"/>
      <c r="BX50" s="418"/>
      <c r="BY50" s="418"/>
      <c r="BZ50" s="418"/>
      <c r="CA50" s="418"/>
      <c r="CB50" s="418"/>
      <c r="CC50" s="418"/>
      <c r="CD50" s="418"/>
      <c r="CE50" s="418"/>
      <c r="CF50" s="418"/>
      <c r="CG50" s="418"/>
      <c r="CH50" s="418"/>
      <c r="CI50" s="418"/>
      <c r="CJ50" s="418"/>
      <c r="CK50" s="418"/>
      <c r="CL50" s="418"/>
      <c r="CM50" s="418"/>
      <c r="CN50" s="418"/>
      <c r="CO50" s="418"/>
      <c r="CP50" s="418"/>
      <c r="CQ50" s="418"/>
      <c r="CR50" s="418"/>
      <c r="CS50" s="418"/>
      <c r="CT50" s="418"/>
      <c r="CU50" s="418"/>
      <c r="CV50" s="418"/>
      <c r="CW50" s="418"/>
      <c r="CX50" s="418"/>
      <c r="CY50" s="418"/>
      <c r="CZ50" s="418"/>
      <c r="DA50" s="418"/>
      <c r="DB50" s="418"/>
      <c r="DC50" s="418"/>
      <c r="DD50" s="418"/>
      <c r="DE50" s="418"/>
      <c r="DF50" s="418"/>
      <c r="DG50" s="418"/>
      <c r="DH50" s="418"/>
      <c r="DI50" s="418"/>
      <c r="DJ50" s="418"/>
      <c r="DK50" s="418"/>
      <c r="DL50" s="418"/>
      <c r="DM50" s="418"/>
      <c r="DN50" s="418"/>
      <c r="DO50" s="418"/>
      <c r="DP50" s="418"/>
      <c r="DQ50" s="418"/>
      <c r="DR50" s="418"/>
      <c r="DS50" s="418"/>
      <c r="DT50" s="418"/>
      <c r="DU50" s="418"/>
      <c r="DV50" s="418"/>
      <c r="DW50" s="418"/>
      <c r="DX50" s="418"/>
      <c r="DY50" s="418"/>
      <c r="DZ50" s="418"/>
      <c r="EA50" s="418"/>
      <c r="EB50" s="418"/>
      <c r="EC50" s="418"/>
      <c r="ED50" s="418"/>
      <c r="EE50" s="418"/>
      <c r="EF50" s="418"/>
      <c r="EG50" s="418"/>
      <c r="EH50" s="418"/>
      <c r="EI50" s="418"/>
      <c r="EJ50" s="418"/>
      <c r="EK50" s="418"/>
      <c r="EL50" s="418"/>
      <c r="EM50" s="418"/>
      <c r="EN50" s="418"/>
      <c r="EO50" s="418"/>
      <c r="EP50" s="418"/>
      <c r="EQ50" s="418"/>
      <c r="ER50" s="418"/>
      <c r="ES50" s="418"/>
      <c r="ET50" s="418"/>
      <c r="EU50" s="418"/>
      <c r="EV50" s="418"/>
      <c r="EW50" s="418"/>
      <c r="EX50" s="418"/>
      <c r="EY50" s="418"/>
      <c r="EZ50" s="418"/>
      <c r="FA50" s="418"/>
      <c r="FB50" s="418"/>
      <c r="FC50" s="418"/>
      <c r="FD50" s="418"/>
      <c r="FE50" s="418"/>
      <c r="FF50" s="418"/>
      <c r="FG50" s="418"/>
      <c r="FH50" s="418"/>
      <c r="FI50" s="418"/>
      <c r="FJ50" s="418"/>
      <c r="FK50" s="418"/>
      <c r="FL50" s="418"/>
      <c r="FM50" s="418"/>
      <c r="FN50" s="418"/>
      <c r="FO50" s="418"/>
      <c r="FP50" s="418"/>
      <c r="FQ50" s="418"/>
      <c r="FR50" s="418"/>
      <c r="FS50" s="418"/>
      <c r="FT50" s="418"/>
      <c r="FU50" s="418"/>
      <c r="FV50" s="418"/>
      <c r="FW50" s="418"/>
      <c r="FX50" s="418"/>
      <c r="FY50" s="418"/>
      <c r="FZ50" s="418"/>
      <c r="GA50" s="418"/>
      <c r="GB50" s="418"/>
      <c r="GC50" s="418"/>
      <c r="GD50" s="418"/>
      <c r="GE50" s="418"/>
      <c r="GF50" s="418"/>
      <c r="GG50" s="418"/>
      <c r="GH50" s="418"/>
      <c r="GI50" s="418"/>
      <c r="GJ50" s="418"/>
      <c r="GK50" s="418"/>
      <c r="GL50" s="418"/>
      <c r="GM50" s="418"/>
      <c r="GN50" s="418"/>
      <c r="GO50" s="418"/>
      <c r="GP50" s="418"/>
      <c r="GQ50" s="418"/>
      <c r="GR50" s="418"/>
      <c r="GS50" s="418"/>
      <c r="GT50" s="418"/>
      <c r="GU50" s="418"/>
      <c r="GV50" s="418"/>
      <c r="GW50" s="418"/>
      <c r="GX50" s="418"/>
      <c r="GY50" s="418"/>
      <c r="GZ50" s="418"/>
      <c r="HA50" s="418"/>
      <c r="HB50" s="418"/>
      <c r="HC50" s="418"/>
      <c r="HD50" s="418"/>
      <c r="HE50" s="418"/>
      <c r="HF50" s="418"/>
      <c r="HG50" s="418"/>
      <c r="HH50" s="418"/>
      <c r="HI50" s="418"/>
      <c r="HJ50" s="418"/>
      <c r="HK50" s="418"/>
      <c r="HL50" s="418"/>
      <c r="HM50" s="418"/>
      <c r="HN50" s="418"/>
      <c r="HO50" s="418"/>
      <c r="HP50" s="418"/>
      <c r="HQ50" s="418"/>
      <c r="HR50" s="418"/>
      <c r="HS50" s="418"/>
      <c r="HT50" s="418"/>
      <c r="HU50" s="418"/>
      <c r="HV50" s="418"/>
      <c r="HW50" s="418"/>
      <c r="HX50" s="418"/>
      <c r="HY50" s="418"/>
      <c r="HZ50" s="418"/>
      <c r="IA50" s="418"/>
      <c r="IB50" s="418"/>
      <c r="IC50" s="418"/>
      <c r="ID50" s="418"/>
      <c r="IE50" s="418"/>
      <c r="IF50" s="418"/>
      <c r="IG50" s="418"/>
      <c r="IH50" s="418"/>
      <c r="II50" s="418"/>
      <c r="IJ50" s="418"/>
      <c r="IK50" s="418"/>
      <c r="IL50" s="418"/>
      <c r="IM50" s="418"/>
      <c r="IN50" s="418"/>
      <c r="IO50" s="418"/>
      <c r="IP50" s="418"/>
      <c r="IQ50" s="418"/>
      <c r="IR50" s="418"/>
      <c r="IS50" s="418"/>
    </row>
    <row r="51" s="415" customFormat="1" ht="24" customHeight="1" spans="1:253">
      <c r="A51" s="427" t="s">
        <v>1169</v>
      </c>
      <c r="B51" s="426">
        <v>10741</v>
      </c>
      <c r="C51" s="401">
        <v>10741</v>
      </c>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c r="AN51" s="418"/>
      <c r="AO51" s="418"/>
      <c r="AP51" s="418"/>
      <c r="AQ51" s="418"/>
      <c r="AR51" s="418"/>
      <c r="AS51" s="418"/>
      <c r="AT51" s="418"/>
      <c r="AU51" s="418"/>
      <c r="AV51" s="418"/>
      <c r="AW51" s="418"/>
      <c r="AX51" s="418"/>
      <c r="AY51" s="418"/>
      <c r="AZ51" s="418"/>
      <c r="BA51" s="418"/>
      <c r="BB51" s="418"/>
      <c r="BC51" s="418"/>
      <c r="BD51" s="418"/>
      <c r="BE51" s="418"/>
      <c r="BF51" s="418"/>
      <c r="BG51" s="418"/>
      <c r="BH51" s="418"/>
      <c r="BI51" s="418"/>
      <c r="BJ51" s="418"/>
      <c r="BK51" s="418"/>
      <c r="BL51" s="418"/>
      <c r="BM51" s="418"/>
      <c r="BN51" s="418"/>
      <c r="BO51" s="418"/>
      <c r="BP51" s="418"/>
      <c r="BQ51" s="418"/>
      <c r="BR51" s="418"/>
      <c r="BS51" s="418"/>
      <c r="BT51" s="418"/>
      <c r="BU51" s="418"/>
      <c r="BV51" s="418"/>
      <c r="BW51" s="418"/>
      <c r="BX51" s="418"/>
      <c r="BY51" s="418"/>
      <c r="BZ51" s="418"/>
      <c r="CA51" s="418"/>
      <c r="CB51" s="418"/>
      <c r="CC51" s="418"/>
      <c r="CD51" s="418"/>
      <c r="CE51" s="418"/>
      <c r="CF51" s="418"/>
      <c r="CG51" s="418"/>
      <c r="CH51" s="418"/>
      <c r="CI51" s="418"/>
      <c r="CJ51" s="418"/>
      <c r="CK51" s="418"/>
      <c r="CL51" s="418"/>
      <c r="CM51" s="418"/>
      <c r="CN51" s="418"/>
      <c r="CO51" s="418"/>
      <c r="CP51" s="418"/>
      <c r="CQ51" s="418"/>
      <c r="CR51" s="418"/>
      <c r="CS51" s="418"/>
      <c r="CT51" s="418"/>
      <c r="CU51" s="418"/>
      <c r="CV51" s="418"/>
      <c r="CW51" s="418"/>
      <c r="CX51" s="418"/>
      <c r="CY51" s="418"/>
      <c r="CZ51" s="418"/>
      <c r="DA51" s="418"/>
      <c r="DB51" s="418"/>
      <c r="DC51" s="418"/>
      <c r="DD51" s="418"/>
      <c r="DE51" s="418"/>
      <c r="DF51" s="418"/>
      <c r="DG51" s="418"/>
      <c r="DH51" s="418"/>
      <c r="DI51" s="418"/>
      <c r="DJ51" s="418"/>
      <c r="DK51" s="418"/>
      <c r="DL51" s="418"/>
      <c r="DM51" s="418"/>
      <c r="DN51" s="418"/>
      <c r="DO51" s="418"/>
      <c r="DP51" s="418"/>
      <c r="DQ51" s="418"/>
      <c r="DR51" s="418"/>
      <c r="DS51" s="418"/>
      <c r="DT51" s="418"/>
      <c r="DU51" s="418"/>
      <c r="DV51" s="418"/>
      <c r="DW51" s="418"/>
      <c r="DX51" s="418"/>
      <c r="DY51" s="418"/>
      <c r="DZ51" s="418"/>
      <c r="EA51" s="418"/>
      <c r="EB51" s="418"/>
      <c r="EC51" s="418"/>
      <c r="ED51" s="418"/>
      <c r="EE51" s="418"/>
      <c r="EF51" s="418"/>
      <c r="EG51" s="418"/>
      <c r="EH51" s="418"/>
      <c r="EI51" s="418"/>
      <c r="EJ51" s="418"/>
      <c r="EK51" s="418"/>
      <c r="EL51" s="418"/>
      <c r="EM51" s="418"/>
      <c r="EN51" s="418"/>
      <c r="EO51" s="418"/>
      <c r="EP51" s="418"/>
      <c r="EQ51" s="418"/>
      <c r="ER51" s="418"/>
      <c r="ES51" s="418"/>
      <c r="ET51" s="418"/>
      <c r="EU51" s="418"/>
      <c r="EV51" s="418"/>
      <c r="EW51" s="418"/>
      <c r="EX51" s="418"/>
      <c r="EY51" s="418"/>
      <c r="EZ51" s="418"/>
      <c r="FA51" s="418"/>
      <c r="FB51" s="418"/>
      <c r="FC51" s="418"/>
      <c r="FD51" s="418"/>
      <c r="FE51" s="418"/>
      <c r="FF51" s="418"/>
      <c r="FG51" s="418"/>
      <c r="FH51" s="418"/>
      <c r="FI51" s="418"/>
      <c r="FJ51" s="418"/>
      <c r="FK51" s="418"/>
      <c r="FL51" s="418"/>
      <c r="FM51" s="418"/>
      <c r="FN51" s="418"/>
      <c r="FO51" s="418"/>
      <c r="FP51" s="418"/>
      <c r="FQ51" s="418"/>
      <c r="FR51" s="418"/>
      <c r="FS51" s="418"/>
      <c r="FT51" s="418"/>
      <c r="FU51" s="418"/>
      <c r="FV51" s="418"/>
      <c r="FW51" s="418"/>
      <c r="FX51" s="418"/>
      <c r="FY51" s="418"/>
      <c r="FZ51" s="418"/>
      <c r="GA51" s="418"/>
      <c r="GB51" s="418"/>
      <c r="GC51" s="418"/>
      <c r="GD51" s="418"/>
      <c r="GE51" s="418"/>
      <c r="GF51" s="418"/>
      <c r="GG51" s="418"/>
      <c r="GH51" s="418"/>
      <c r="GI51" s="418"/>
      <c r="GJ51" s="418"/>
      <c r="GK51" s="418"/>
      <c r="GL51" s="418"/>
      <c r="GM51" s="418"/>
      <c r="GN51" s="418"/>
      <c r="GO51" s="418"/>
      <c r="GP51" s="418"/>
      <c r="GQ51" s="418"/>
      <c r="GR51" s="418"/>
      <c r="GS51" s="418"/>
      <c r="GT51" s="418"/>
      <c r="GU51" s="418"/>
      <c r="GV51" s="418"/>
      <c r="GW51" s="418"/>
      <c r="GX51" s="418"/>
      <c r="GY51" s="418"/>
      <c r="GZ51" s="418"/>
      <c r="HA51" s="418"/>
      <c r="HB51" s="418"/>
      <c r="HC51" s="418"/>
      <c r="HD51" s="418"/>
      <c r="HE51" s="418"/>
      <c r="HF51" s="418"/>
      <c r="HG51" s="418"/>
      <c r="HH51" s="418"/>
      <c r="HI51" s="418"/>
      <c r="HJ51" s="418"/>
      <c r="HK51" s="418"/>
      <c r="HL51" s="418"/>
      <c r="HM51" s="418"/>
      <c r="HN51" s="418"/>
      <c r="HO51" s="418"/>
      <c r="HP51" s="418"/>
      <c r="HQ51" s="418"/>
      <c r="HR51" s="418"/>
      <c r="HS51" s="418"/>
      <c r="HT51" s="418"/>
      <c r="HU51" s="418"/>
      <c r="HV51" s="418"/>
      <c r="HW51" s="418"/>
      <c r="HX51" s="418"/>
      <c r="HY51" s="418"/>
      <c r="HZ51" s="418"/>
      <c r="IA51" s="418"/>
      <c r="IB51" s="418"/>
      <c r="IC51" s="418"/>
      <c r="ID51" s="418"/>
      <c r="IE51" s="418"/>
      <c r="IF51" s="418"/>
      <c r="IG51" s="418"/>
      <c r="IH51" s="418"/>
      <c r="II51" s="418"/>
      <c r="IJ51" s="418"/>
      <c r="IK51" s="418"/>
      <c r="IL51" s="418"/>
      <c r="IM51" s="418"/>
      <c r="IN51" s="418"/>
      <c r="IO51" s="418"/>
      <c r="IP51" s="418"/>
      <c r="IQ51" s="418"/>
      <c r="IR51" s="418"/>
      <c r="IS51" s="418"/>
    </row>
    <row r="52" s="415" customFormat="1" ht="24" customHeight="1" spans="1:253">
      <c r="A52" s="427" t="s">
        <v>1170</v>
      </c>
      <c r="B52" s="426">
        <v>115</v>
      </c>
      <c r="C52" s="401">
        <v>115</v>
      </c>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418"/>
      <c r="AX52" s="418"/>
      <c r="AY52" s="418"/>
      <c r="AZ52" s="418"/>
      <c r="BA52" s="418"/>
      <c r="BB52" s="418"/>
      <c r="BC52" s="418"/>
      <c r="BD52" s="418"/>
      <c r="BE52" s="418"/>
      <c r="BF52" s="418"/>
      <c r="BG52" s="418"/>
      <c r="BH52" s="418"/>
      <c r="BI52" s="418"/>
      <c r="BJ52" s="418"/>
      <c r="BK52" s="418"/>
      <c r="BL52" s="418"/>
      <c r="BM52" s="418"/>
      <c r="BN52" s="418"/>
      <c r="BO52" s="418"/>
      <c r="BP52" s="418"/>
      <c r="BQ52" s="418"/>
      <c r="BR52" s="418"/>
      <c r="BS52" s="418"/>
      <c r="BT52" s="418"/>
      <c r="BU52" s="418"/>
      <c r="BV52" s="418"/>
      <c r="BW52" s="418"/>
      <c r="BX52" s="418"/>
      <c r="BY52" s="418"/>
      <c r="BZ52" s="418"/>
      <c r="CA52" s="418"/>
      <c r="CB52" s="418"/>
      <c r="CC52" s="418"/>
      <c r="CD52" s="418"/>
      <c r="CE52" s="418"/>
      <c r="CF52" s="418"/>
      <c r="CG52" s="418"/>
      <c r="CH52" s="418"/>
      <c r="CI52" s="418"/>
      <c r="CJ52" s="418"/>
      <c r="CK52" s="418"/>
      <c r="CL52" s="418"/>
      <c r="CM52" s="418"/>
      <c r="CN52" s="418"/>
      <c r="CO52" s="418"/>
      <c r="CP52" s="418"/>
      <c r="CQ52" s="418"/>
      <c r="CR52" s="418"/>
      <c r="CS52" s="418"/>
      <c r="CT52" s="418"/>
      <c r="CU52" s="418"/>
      <c r="CV52" s="418"/>
      <c r="CW52" s="418"/>
      <c r="CX52" s="418"/>
      <c r="CY52" s="418"/>
      <c r="CZ52" s="418"/>
      <c r="DA52" s="418"/>
      <c r="DB52" s="418"/>
      <c r="DC52" s="418"/>
      <c r="DD52" s="418"/>
      <c r="DE52" s="418"/>
      <c r="DF52" s="418"/>
      <c r="DG52" s="418"/>
      <c r="DH52" s="418"/>
      <c r="DI52" s="418"/>
      <c r="DJ52" s="418"/>
      <c r="DK52" s="418"/>
      <c r="DL52" s="418"/>
      <c r="DM52" s="418"/>
      <c r="DN52" s="418"/>
      <c r="DO52" s="418"/>
      <c r="DP52" s="418"/>
      <c r="DQ52" s="418"/>
      <c r="DR52" s="418"/>
      <c r="DS52" s="418"/>
      <c r="DT52" s="418"/>
      <c r="DU52" s="418"/>
      <c r="DV52" s="418"/>
      <c r="DW52" s="418"/>
      <c r="DX52" s="418"/>
      <c r="DY52" s="418"/>
      <c r="DZ52" s="418"/>
      <c r="EA52" s="418"/>
      <c r="EB52" s="418"/>
      <c r="EC52" s="418"/>
      <c r="ED52" s="418"/>
      <c r="EE52" s="418"/>
      <c r="EF52" s="418"/>
      <c r="EG52" s="418"/>
      <c r="EH52" s="418"/>
      <c r="EI52" s="418"/>
      <c r="EJ52" s="418"/>
      <c r="EK52" s="418"/>
      <c r="EL52" s="418"/>
      <c r="EM52" s="418"/>
      <c r="EN52" s="418"/>
      <c r="EO52" s="418"/>
      <c r="EP52" s="418"/>
      <c r="EQ52" s="418"/>
      <c r="ER52" s="418"/>
      <c r="ES52" s="418"/>
      <c r="ET52" s="418"/>
      <c r="EU52" s="418"/>
      <c r="EV52" s="418"/>
      <c r="EW52" s="418"/>
      <c r="EX52" s="418"/>
      <c r="EY52" s="418"/>
      <c r="EZ52" s="418"/>
      <c r="FA52" s="418"/>
      <c r="FB52" s="418"/>
      <c r="FC52" s="418"/>
      <c r="FD52" s="418"/>
      <c r="FE52" s="418"/>
      <c r="FF52" s="418"/>
      <c r="FG52" s="418"/>
      <c r="FH52" s="418"/>
      <c r="FI52" s="418"/>
      <c r="FJ52" s="418"/>
      <c r="FK52" s="418"/>
      <c r="FL52" s="418"/>
      <c r="FM52" s="418"/>
      <c r="FN52" s="418"/>
      <c r="FO52" s="418"/>
      <c r="FP52" s="418"/>
      <c r="FQ52" s="418"/>
      <c r="FR52" s="418"/>
      <c r="FS52" s="418"/>
      <c r="FT52" s="418"/>
      <c r="FU52" s="418"/>
      <c r="FV52" s="418"/>
      <c r="FW52" s="418"/>
      <c r="FX52" s="418"/>
      <c r="FY52" s="418"/>
      <c r="FZ52" s="418"/>
      <c r="GA52" s="418"/>
      <c r="GB52" s="418"/>
      <c r="GC52" s="418"/>
      <c r="GD52" s="418"/>
      <c r="GE52" s="418"/>
      <c r="GF52" s="418"/>
      <c r="GG52" s="418"/>
      <c r="GH52" s="418"/>
      <c r="GI52" s="418"/>
      <c r="GJ52" s="418"/>
      <c r="GK52" s="418"/>
      <c r="GL52" s="418"/>
      <c r="GM52" s="418"/>
      <c r="GN52" s="418"/>
      <c r="GO52" s="418"/>
      <c r="GP52" s="418"/>
      <c r="GQ52" s="418"/>
      <c r="GR52" s="418"/>
      <c r="GS52" s="418"/>
      <c r="GT52" s="418"/>
      <c r="GU52" s="418"/>
      <c r="GV52" s="418"/>
      <c r="GW52" s="418"/>
      <c r="GX52" s="418"/>
      <c r="GY52" s="418"/>
      <c r="GZ52" s="418"/>
      <c r="HA52" s="418"/>
      <c r="HB52" s="418"/>
      <c r="HC52" s="418"/>
      <c r="HD52" s="418"/>
      <c r="HE52" s="418"/>
      <c r="HF52" s="418"/>
      <c r="HG52" s="418"/>
      <c r="HH52" s="418"/>
      <c r="HI52" s="418"/>
      <c r="HJ52" s="418"/>
      <c r="HK52" s="418"/>
      <c r="HL52" s="418"/>
      <c r="HM52" s="418"/>
      <c r="HN52" s="418"/>
      <c r="HO52" s="418"/>
      <c r="HP52" s="418"/>
      <c r="HQ52" s="418"/>
      <c r="HR52" s="418"/>
      <c r="HS52" s="418"/>
      <c r="HT52" s="418"/>
      <c r="HU52" s="418"/>
      <c r="HV52" s="418"/>
      <c r="HW52" s="418"/>
      <c r="HX52" s="418"/>
      <c r="HY52" s="418"/>
      <c r="HZ52" s="418"/>
      <c r="IA52" s="418"/>
      <c r="IB52" s="418"/>
      <c r="IC52" s="418"/>
      <c r="ID52" s="418"/>
      <c r="IE52" s="418"/>
      <c r="IF52" s="418"/>
      <c r="IG52" s="418"/>
      <c r="IH52" s="418"/>
      <c r="II52" s="418"/>
      <c r="IJ52" s="418"/>
      <c r="IK52" s="418"/>
      <c r="IL52" s="418"/>
      <c r="IM52" s="418"/>
      <c r="IN52" s="418"/>
      <c r="IO52" s="418"/>
      <c r="IP52" s="418"/>
      <c r="IQ52" s="418"/>
      <c r="IR52" s="418"/>
      <c r="IS52" s="418"/>
    </row>
    <row r="53" s="415" customFormat="1" ht="24" customHeight="1" spans="1:253">
      <c r="A53" s="427" t="s">
        <v>1171</v>
      </c>
      <c r="B53" s="426">
        <v>1687</v>
      </c>
      <c r="C53" s="401">
        <v>1687</v>
      </c>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8"/>
      <c r="AM53" s="418"/>
      <c r="AN53" s="418"/>
      <c r="AO53" s="418"/>
      <c r="AP53" s="418"/>
      <c r="AQ53" s="418"/>
      <c r="AR53" s="418"/>
      <c r="AS53" s="418"/>
      <c r="AT53" s="418"/>
      <c r="AU53" s="418"/>
      <c r="AV53" s="418"/>
      <c r="AW53" s="418"/>
      <c r="AX53" s="418"/>
      <c r="AY53" s="418"/>
      <c r="AZ53" s="418"/>
      <c r="BA53" s="418"/>
      <c r="BB53" s="418"/>
      <c r="BC53" s="418"/>
      <c r="BD53" s="418"/>
      <c r="BE53" s="418"/>
      <c r="BF53" s="418"/>
      <c r="BG53" s="418"/>
      <c r="BH53" s="418"/>
      <c r="BI53" s="418"/>
      <c r="BJ53" s="418"/>
      <c r="BK53" s="418"/>
      <c r="BL53" s="418"/>
      <c r="BM53" s="418"/>
      <c r="BN53" s="418"/>
      <c r="BO53" s="418"/>
      <c r="BP53" s="418"/>
      <c r="BQ53" s="418"/>
      <c r="BR53" s="418"/>
      <c r="BS53" s="418"/>
      <c r="BT53" s="418"/>
      <c r="BU53" s="418"/>
      <c r="BV53" s="418"/>
      <c r="BW53" s="418"/>
      <c r="BX53" s="418"/>
      <c r="BY53" s="418"/>
      <c r="BZ53" s="418"/>
      <c r="CA53" s="418"/>
      <c r="CB53" s="418"/>
      <c r="CC53" s="418"/>
      <c r="CD53" s="418"/>
      <c r="CE53" s="418"/>
      <c r="CF53" s="418"/>
      <c r="CG53" s="418"/>
      <c r="CH53" s="418"/>
      <c r="CI53" s="418"/>
      <c r="CJ53" s="418"/>
      <c r="CK53" s="418"/>
      <c r="CL53" s="418"/>
      <c r="CM53" s="418"/>
      <c r="CN53" s="418"/>
      <c r="CO53" s="418"/>
      <c r="CP53" s="418"/>
      <c r="CQ53" s="418"/>
      <c r="CR53" s="418"/>
      <c r="CS53" s="418"/>
      <c r="CT53" s="418"/>
      <c r="CU53" s="418"/>
      <c r="CV53" s="418"/>
      <c r="CW53" s="418"/>
      <c r="CX53" s="418"/>
      <c r="CY53" s="418"/>
      <c r="CZ53" s="418"/>
      <c r="DA53" s="418"/>
      <c r="DB53" s="418"/>
      <c r="DC53" s="418"/>
      <c r="DD53" s="418"/>
      <c r="DE53" s="418"/>
      <c r="DF53" s="418"/>
      <c r="DG53" s="418"/>
      <c r="DH53" s="418"/>
      <c r="DI53" s="418"/>
      <c r="DJ53" s="418"/>
      <c r="DK53" s="418"/>
      <c r="DL53" s="418"/>
      <c r="DM53" s="418"/>
      <c r="DN53" s="418"/>
      <c r="DO53" s="418"/>
      <c r="DP53" s="418"/>
      <c r="DQ53" s="418"/>
      <c r="DR53" s="418"/>
      <c r="DS53" s="418"/>
      <c r="DT53" s="418"/>
      <c r="DU53" s="418"/>
      <c r="DV53" s="418"/>
      <c r="DW53" s="418"/>
      <c r="DX53" s="418"/>
      <c r="DY53" s="418"/>
      <c r="DZ53" s="418"/>
      <c r="EA53" s="418"/>
      <c r="EB53" s="418"/>
      <c r="EC53" s="418"/>
      <c r="ED53" s="418"/>
      <c r="EE53" s="418"/>
      <c r="EF53" s="418"/>
      <c r="EG53" s="418"/>
      <c r="EH53" s="418"/>
      <c r="EI53" s="418"/>
      <c r="EJ53" s="418"/>
      <c r="EK53" s="418"/>
      <c r="EL53" s="418"/>
      <c r="EM53" s="418"/>
      <c r="EN53" s="418"/>
      <c r="EO53" s="418"/>
      <c r="EP53" s="418"/>
      <c r="EQ53" s="418"/>
      <c r="ER53" s="418"/>
      <c r="ES53" s="418"/>
      <c r="ET53" s="418"/>
      <c r="EU53" s="418"/>
      <c r="EV53" s="418"/>
      <c r="EW53" s="418"/>
      <c r="EX53" s="418"/>
      <c r="EY53" s="418"/>
      <c r="EZ53" s="418"/>
      <c r="FA53" s="418"/>
      <c r="FB53" s="418"/>
      <c r="FC53" s="418"/>
      <c r="FD53" s="418"/>
      <c r="FE53" s="418"/>
      <c r="FF53" s="418"/>
      <c r="FG53" s="418"/>
      <c r="FH53" s="418"/>
      <c r="FI53" s="418"/>
      <c r="FJ53" s="418"/>
      <c r="FK53" s="418"/>
      <c r="FL53" s="418"/>
      <c r="FM53" s="418"/>
      <c r="FN53" s="418"/>
      <c r="FO53" s="418"/>
      <c r="FP53" s="418"/>
      <c r="FQ53" s="418"/>
      <c r="FR53" s="418"/>
      <c r="FS53" s="418"/>
      <c r="FT53" s="418"/>
      <c r="FU53" s="418"/>
      <c r="FV53" s="418"/>
      <c r="FW53" s="418"/>
      <c r="FX53" s="418"/>
      <c r="FY53" s="418"/>
      <c r="FZ53" s="418"/>
      <c r="GA53" s="418"/>
      <c r="GB53" s="418"/>
      <c r="GC53" s="418"/>
      <c r="GD53" s="418"/>
      <c r="GE53" s="418"/>
      <c r="GF53" s="418"/>
      <c r="GG53" s="418"/>
      <c r="GH53" s="418"/>
      <c r="GI53" s="418"/>
      <c r="GJ53" s="418"/>
      <c r="GK53" s="418"/>
      <c r="GL53" s="418"/>
      <c r="GM53" s="418"/>
      <c r="GN53" s="418"/>
      <c r="GO53" s="418"/>
      <c r="GP53" s="418"/>
      <c r="GQ53" s="418"/>
      <c r="GR53" s="418"/>
      <c r="GS53" s="418"/>
      <c r="GT53" s="418"/>
      <c r="GU53" s="418"/>
      <c r="GV53" s="418"/>
      <c r="GW53" s="418"/>
      <c r="GX53" s="418"/>
      <c r="GY53" s="418"/>
      <c r="GZ53" s="418"/>
      <c r="HA53" s="418"/>
      <c r="HB53" s="418"/>
      <c r="HC53" s="418"/>
      <c r="HD53" s="418"/>
      <c r="HE53" s="418"/>
      <c r="HF53" s="418"/>
      <c r="HG53" s="418"/>
      <c r="HH53" s="418"/>
      <c r="HI53" s="418"/>
      <c r="HJ53" s="418"/>
      <c r="HK53" s="418"/>
      <c r="HL53" s="418"/>
      <c r="HM53" s="418"/>
      <c r="HN53" s="418"/>
      <c r="HO53" s="418"/>
      <c r="HP53" s="418"/>
      <c r="HQ53" s="418"/>
      <c r="HR53" s="418"/>
      <c r="HS53" s="418"/>
      <c r="HT53" s="418"/>
      <c r="HU53" s="418"/>
      <c r="HV53" s="418"/>
      <c r="HW53" s="418"/>
      <c r="HX53" s="418"/>
      <c r="HY53" s="418"/>
      <c r="HZ53" s="418"/>
      <c r="IA53" s="418"/>
      <c r="IB53" s="418"/>
      <c r="IC53" s="418"/>
      <c r="ID53" s="418"/>
      <c r="IE53" s="418"/>
      <c r="IF53" s="418"/>
      <c r="IG53" s="418"/>
      <c r="IH53" s="418"/>
      <c r="II53" s="418"/>
      <c r="IJ53" s="418"/>
      <c r="IK53" s="418"/>
      <c r="IL53" s="418"/>
      <c r="IM53" s="418"/>
      <c r="IN53" s="418"/>
      <c r="IO53" s="418"/>
      <c r="IP53" s="418"/>
      <c r="IQ53" s="418"/>
      <c r="IR53" s="418"/>
      <c r="IS53" s="418"/>
    </row>
    <row r="54" s="415" customFormat="1" ht="24" customHeight="1" spans="1:253">
      <c r="A54" s="427" t="s">
        <v>1172</v>
      </c>
      <c r="B54" s="426">
        <v>2101</v>
      </c>
      <c r="C54" s="401">
        <v>2101</v>
      </c>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c r="AK54" s="418"/>
      <c r="AL54" s="418"/>
      <c r="AM54" s="418"/>
      <c r="AN54" s="418"/>
      <c r="AO54" s="418"/>
      <c r="AP54" s="418"/>
      <c r="AQ54" s="418"/>
      <c r="AR54" s="418"/>
      <c r="AS54" s="418"/>
      <c r="AT54" s="418"/>
      <c r="AU54" s="418"/>
      <c r="AV54" s="418"/>
      <c r="AW54" s="418"/>
      <c r="AX54" s="418"/>
      <c r="AY54" s="418"/>
      <c r="AZ54" s="418"/>
      <c r="BA54" s="418"/>
      <c r="BB54" s="418"/>
      <c r="BC54" s="418"/>
      <c r="BD54" s="418"/>
      <c r="BE54" s="418"/>
      <c r="BF54" s="418"/>
      <c r="BG54" s="418"/>
      <c r="BH54" s="418"/>
      <c r="BI54" s="418"/>
      <c r="BJ54" s="418"/>
      <c r="BK54" s="418"/>
      <c r="BL54" s="418"/>
      <c r="BM54" s="418"/>
      <c r="BN54" s="418"/>
      <c r="BO54" s="418"/>
      <c r="BP54" s="418"/>
      <c r="BQ54" s="418"/>
      <c r="BR54" s="418"/>
      <c r="BS54" s="418"/>
      <c r="BT54" s="418"/>
      <c r="BU54" s="418"/>
      <c r="BV54" s="418"/>
      <c r="BW54" s="418"/>
      <c r="BX54" s="418"/>
      <c r="BY54" s="418"/>
      <c r="BZ54" s="418"/>
      <c r="CA54" s="418"/>
      <c r="CB54" s="418"/>
      <c r="CC54" s="418"/>
      <c r="CD54" s="418"/>
      <c r="CE54" s="418"/>
      <c r="CF54" s="418"/>
      <c r="CG54" s="418"/>
      <c r="CH54" s="418"/>
      <c r="CI54" s="418"/>
      <c r="CJ54" s="418"/>
      <c r="CK54" s="418"/>
      <c r="CL54" s="418"/>
      <c r="CM54" s="418"/>
      <c r="CN54" s="418"/>
      <c r="CO54" s="418"/>
      <c r="CP54" s="418"/>
      <c r="CQ54" s="418"/>
      <c r="CR54" s="418"/>
      <c r="CS54" s="418"/>
      <c r="CT54" s="418"/>
      <c r="CU54" s="418"/>
      <c r="CV54" s="418"/>
      <c r="CW54" s="418"/>
      <c r="CX54" s="418"/>
      <c r="CY54" s="418"/>
      <c r="CZ54" s="418"/>
      <c r="DA54" s="418"/>
      <c r="DB54" s="418"/>
      <c r="DC54" s="418"/>
      <c r="DD54" s="418"/>
      <c r="DE54" s="418"/>
      <c r="DF54" s="418"/>
      <c r="DG54" s="418"/>
      <c r="DH54" s="418"/>
      <c r="DI54" s="418"/>
      <c r="DJ54" s="418"/>
      <c r="DK54" s="418"/>
      <c r="DL54" s="418"/>
      <c r="DM54" s="418"/>
      <c r="DN54" s="418"/>
      <c r="DO54" s="418"/>
      <c r="DP54" s="418"/>
      <c r="DQ54" s="418"/>
      <c r="DR54" s="418"/>
      <c r="DS54" s="418"/>
      <c r="DT54" s="418"/>
      <c r="DU54" s="418"/>
      <c r="DV54" s="418"/>
      <c r="DW54" s="418"/>
      <c r="DX54" s="418"/>
      <c r="DY54" s="418"/>
      <c r="DZ54" s="418"/>
      <c r="EA54" s="418"/>
      <c r="EB54" s="418"/>
      <c r="EC54" s="418"/>
      <c r="ED54" s="418"/>
      <c r="EE54" s="418"/>
      <c r="EF54" s="418"/>
      <c r="EG54" s="418"/>
      <c r="EH54" s="418"/>
      <c r="EI54" s="418"/>
      <c r="EJ54" s="418"/>
      <c r="EK54" s="418"/>
      <c r="EL54" s="418"/>
      <c r="EM54" s="418"/>
      <c r="EN54" s="418"/>
      <c r="EO54" s="418"/>
      <c r="EP54" s="418"/>
      <c r="EQ54" s="418"/>
      <c r="ER54" s="418"/>
      <c r="ES54" s="418"/>
      <c r="ET54" s="418"/>
      <c r="EU54" s="418"/>
      <c r="EV54" s="418"/>
      <c r="EW54" s="418"/>
      <c r="EX54" s="418"/>
      <c r="EY54" s="418"/>
      <c r="EZ54" s="418"/>
      <c r="FA54" s="418"/>
      <c r="FB54" s="418"/>
      <c r="FC54" s="418"/>
      <c r="FD54" s="418"/>
      <c r="FE54" s="418"/>
      <c r="FF54" s="418"/>
      <c r="FG54" s="418"/>
      <c r="FH54" s="418"/>
      <c r="FI54" s="418"/>
      <c r="FJ54" s="418"/>
      <c r="FK54" s="418"/>
      <c r="FL54" s="418"/>
      <c r="FM54" s="418"/>
      <c r="FN54" s="418"/>
      <c r="FO54" s="418"/>
      <c r="FP54" s="418"/>
      <c r="FQ54" s="418"/>
      <c r="FR54" s="418"/>
      <c r="FS54" s="418"/>
      <c r="FT54" s="418"/>
      <c r="FU54" s="418"/>
      <c r="FV54" s="418"/>
      <c r="FW54" s="418"/>
      <c r="FX54" s="418"/>
      <c r="FY54" s="418"/>
      <c r="FZ54" s="418"/>
      <c r="GA54" s="418"/>
      <c r="GB54" s="418"/>
      <c r="GC54" s="418"/>
      <c r="GD54" s="418"/>
      <c r="GE54" s="418"/>
      <c r="GF54" s="418"/>
      <c r="GG54" s="418"/>
      <c r="GH54" s="418"/>
      <c r="GI54" s="418"/>
      <c r="GJ54" s="418"/>
      <c r="GK54" s="418"/>
      <c r="GL54" s="418"/>
      <c r="GM54" s="418"/>
      <c r="GN54" s="418"/>
      <c r="GO54" s="418"/>
      <c r="GP54" s="418"/>
      <c r="GQ54" s="418"/>
      <c r="GR54" s="418"/>
      <c r="GS54" s="418"/>
      <c r="GT54" s="418"/>
      <c r="GU54" s="418"/>
      <c r="GV54" s="418"/>
      <c r="GW54" s="418"/>
      <c r="GX54" s="418"/>
      <c r="GY54" s="418"/>
      <c r="GZ54" s="418"/>
      <c r="HA54" s="418"/>
      <c r="HB54" s="418"/>
      <c r="HC54" s="418"/>
      <c r="HD54" s="418"/>
      <c r="HE54" s="418"/>
      <c r="HF54" s="418"/>
      <c r="HG54" s="418"/>
      <c r="HH54" s="418"/>
      <c r="HI54" s="418"/>
      <c r="HJ54" s="418"/>
      <c r="HK54" s="418"/>
      <c r="HL54" s="418"/>
      <c r="HM54" s="418"/>
      <c r="HN54" s="418"/>
      <c r="HO54" s="418"/>
      <c r="HP54" s="418"/>
      <c r="HQ54" s="418"/>
      <c r="HR54" s="418"/>
      <c r="HS54" s="418"/>
      <c r="HT54" s="418"/>
      <c r="HU54" s="418"/>
      <c r="HV54" s="418"/>
      <c r="HW54" s="418"/>
      <c r="HX54" s="418"/>
      <c r="HY54" s="418"/>
      <c r="HZ54" s="418"/>
      <c r="IA54" s="418"/>
      <c r="IB54" s="418"/>
      <c r="IC54" s="418"/>
      <c r="ID54" s="418"/>
      <c r="IE54" s="418"/>
      <c r="IF54" s="418"/>
      <c r="IG54" s="418"/>
      <c r="IH54" s="418"/>
      <c r="II54" s="418"/>
      <c r="IJ54" s="418"/>
      <c r="IK54" s="418"/>
      <c r="IL54" s="418"/>
      <c r="IM54" s="418"/>
      <c r="IN54" s="418"/>
      <c r="IO54" s="418"/>
      <c r="IP54" s="418"/>
      <c r="IQ54" s="418"/>
      <c r="IR54" s="418"/>
      <c r="IS54" s="418"/>
    </row>
    <row r="55" s="415" customFormat="1" ht="24" customHeight="1" spans="1:253">
      <c r="A55" s="427" t="s">
        <v>1173</v>
      </c>
      <c r="B55" s="426">
        <v>10301</v>
      </c>
      <c r="C55" s="401">
        <v>10301</v>
      </c>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8"/>
      <c r="AL55" s="418"/>
      <c r="AM55" s="418"/>
      <c r="AN55" s="418"/>
      <c r="AO55" s="418"/>
      <c r="AP55" s="418"/>
      <c r="AQ55" s="418"/>
      <c r="AR55" s="418"/>
      <c r="AS55" s="418"/>
      <c r="AT55" s="418"/>
      <c r="AU55" s="418"/>
      <c r="AV55" s="418"/>
      <c r="AW55" s="418"/>
      <c r="AX55" s="418"/>
      <c r="AY55" s="418"/>
      <c r="AZ55" s="418"/>
      <c r="BA55" s="418"/>
      <c r="BB55" s="418"/>
      <c r="BC55" s="418"/>
      <c r="BD55" s="418"/>
      <c r="BE55" s="418"/>
      <c r="BF55" s="418"/>
      <c r="BG55" s="418"/>
      <c r="BH55" s="418"/>
      <c r="BI55" s="418"/>
      <c r="BJ55" s="418"/>
      <c r="BK55" s="418"/>
      <c r="BL55" s="418"/>
      <c r="BM55" s="418"/>
      <c r="BN55" s="418"/>
      <c r="BO55" s="418"/>
      <c r="BP55" s="418"/>
      <c r="BQ55" s="418"/>
      <c r="BR55" s="418"/>
      <c r="BS55" s="418"/>
      <c r="BT55" s="418"/>
      <c r="BU55" s="418"/>
      <c r="BV55" s="418"/>
      <c r="BW55" s="418"/>
      <c r="BX55" s="418"/>
      <c r="BY55" s="418"/>
      <c r="BZ55" s="418"/>
      <c r="CA55" s="418"/>
      <c r="CB55" s="418"/>
      <c r="CC55" s="418"/>
      <c r="CD55" s="418"/>
      <c r="CE55" s="418"/>
      <c r="CF55" s="418"/>
      <c r="CG55" s="418"/>
      <c r="CH55" s="418"/>
      <c r="CI55" s="418"/>
      <c r="CJ55" s="418"/>
      <c r="CK55" s="418"/>
      <c r="CL55" s="418"/>
      <c r="CM55" s="418"/>
      <c r="CN55" s="418"/>
      <c r="CO55" s="418"/>
      <c r="CP55" s="418"/>
      <c r="CQ55" s="418"/>
      <c r="CR55" s="418"/>
      <c r="CS55" s="418"/>
      <c r="CT55" s="418"/>
      <c r="CU55" s="418"/>
      <c r="CV55" s="418"/>
      <c r="CW55" s="418"/>
      <c r="CX55" s="418"/>
      <c r="CY55" s="418"/>
      <c r="CZ55" s="418"/>
      <c r="DA55" s="418"/>
      <c r="DB55" s="418"/>
      <c r="DC55" s="418"/>
      <c r="DD55" s="418"/>
      <c r="DE55" s="418"/>
      <c r="DF55" s="418"/>
      <c r="DG55" s="418"/>
      <c r="DH55" s="418"/>
      <c r="DI55" s="418"/>
      <c r="DJ55" s="418"/>
      <c r="DK55" s="418"/>
      <c r="DL55" s="418"/>
      <c r="DM55" s="418"/>
      <c r="DN55" s="418"/>
      <c r="DO55" s="418"/>
      <c r="DP55" s="418"/>
      <c r="DQ55" s="418"/>
      <c r="DR55" s="418"/>
      <c r="DS55" s="418"/>
      <c r="DT55" s="418"/>
      <c r="DU55" s="418"/>
      <c r="DV55" s="418"/>
      <c r="DW55" s="418"/>
      <c r="DX55" s="418"/>
      <c r="DY55" s="418"/>
      <c r="DZ55" s="418"/>
      <c r="EA55" s="418"/>
      <c r="EB55" s="418"/>
      <c r="EC55" s="418"/>
      <c r="ED55" s="418"/>
      <c r="EE55" s="418"/>
      <c r="EF55" s="418"/>
      <c r="EG55" s="418"/>
      <c r="EH55" s="418"/>
      <c r="EI55" s="418"/>
      <c r="EJ55" s="418"/>
      <c r="EK55" s="418"/>
      <c r="EL55" s="418"/>
      <c r="EM55" s="418"/>
      <c r="EN55" s="418"/>
      <c r="EO55" s="418"/>
      <c r="EP55" s="418"/>
      <c r="EQ55" s="418"/>
      <c r="ER55" s="418"/>
      <c r="ES55" s="418"/>
      <c r="ET55" s="418"/>
      <c r="EU55" s="418"/>
      <c r="EV55" s="418"/>
      <c r="EW55" s="418"/>
      <c r="EX55" s="418"/>
      <c r="EY55" s="418"/>
      <c r="EZ55" s="418"/>
      <c r="FA55" s="418"/>
      <c r="FB55" s="418"/>
      <c r="FC55" s="418"/>
      <c r="FD55" s="418"/>
      <c r="FE55" s="418"/>
      <c r="FF55" s="418"/>
      <c r="FG55" s="418"/>
      <c r="FH55" s="418"/>
      <c r="FI55" s="418"/>
      <c r="FJ55" s="418"/>
      <c r="FK55" s="418"/>
      <c r="FL55" s="418"/>
      <c r="FM55" s="418"/>
      <c r="FN55" s="418"/>
      <c r="FO55" s="418"/>
      <c r="FP55" s="418"/>
      <c r="FQ55" s="418"/>
      <c r="FR55" s="418"/>
      <c r="FS55" s="418"/>
      <c r="FT55" s="418"/>
      <c r="FU55" s="418"/>
      <c r="FV55" s="418"/>
      <c r="FW55" s="418"/>
      <c r="FX55" s="418"/>
      <c r="FY55" s="418"/>
      <c r="FZ55" s="418"/>
      <c r="GA55" s="418"/>
      <c r="GB55" s="418"/>
      <c r="GC55" s="418"/>
      <c r="GD55" s="418"/>
      <c r="GE55" s="418"/>
      <c r="GF55" s="418"/>
      <c r="GG55" s="418"/>
      <c r="GH55" s="418"/>
      <c r="GI55" s="418"/>
      <c r="GJ55" s="418"/>
      <c r="GK55" s="418"/>
      <c r="GL55" s="418"/>
      <c r="GM55" s="418"/>
      <c r="GN55" s="418"/>
      <c r="GO55" s="418"/>
      <c r="GP55" s="418"/>
      <c r="GQ55" s="418"/>
      <c r="GR55" s="418"/>
      <c r="GS55" s="418"/>
      <c r="GT55" s="418"/>
      <c r="GU55" s="418"/>
      <c r="GV55" s="418"/>
      <c r="GW55" s="418"/>
      <c r="GX55" s="418"/>
      <c r="GY55" s="418"/>
      <c r="GZ55" s="418"/>
      <c r="HA55" s="418"/>
      <c r="HB55" s="418"/>
      <c r="HC55" s="418"/>
      <c r="HD55" s="418"/>
      <c r="HE55" s="418"/>
      <c r="HF55" s="418"/>
      <c r="HG55" s="418"/>
      <c r="HH55" s="418"/>
      <c r="HI55" s="418"/>
      <c r="HJ55" s="418"/>
      <c r="HK55" s="418"/>
      <c r="HL55" s="418"/>
      <c r="HM55" s="418"/>
      <c r="HN55" s="418"/>
      <c r="HO55" s="418"/>
      <c r="HP55" s="418"/>
      <c r="HQ55" s="418"/>
      <c r="HR55" s="418"/>
      <c r="HS55" s="418"/>
      <c r="HT55" s="418"/>
      <c r="HU55" s="418"/>
      <c r="HV55" s="418"/>
      <c r="HW55" s="418"/>
      <c r="HX55" s="418"/>
      <c r="HY55" s="418"/>
      <c r="HZ55" s="418"/>
      <c r="IA55" s="418"/>
      <c r="IB55" s="418"/>
      <c r="IC55" s="418"/>
      <c r="ID55" s="418"/>
      <c r="IE55" s="418"/>
      <c r="IF55" s="418"/>
      <c r="IG55" s="418"/>
      <c r="IH55" s="418"/>
      <c r="II55" s="418"/>
      <c r="IJ55" s="418"/>
      <c r="IK55" s="418"/>
      <c r="IL55" s="418"/>
      <c r="IM55" s="418"/>
      <c r="IN55" s="418"/>
      <c r="IO55" s="418"/>
      <c r="IP55" s="418"/>
      <c r="IQ55" s="418"/>
      <c r="IR55" s="418"/>
      <c r="IS55" s="418"/>
    </row>
    <row r="56" s="415" customFormat="1" ht="24" customHeight="1" spans="1:253">
      <c r="A56" s="425" t="s">
        <v>1174</v>
      </c>
      <c r="B56" s="397"/>
      <c r="C56" s="401">
        <v>0</v>
      </c>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418"/>
      <c r="AP56" s="418"/>
      <c r="AQ56" s="418"/>
      <c r="AR56" s="418"/>
      <c r="AS56" s="418"/>
      <c r="AT56" s="418"/>
      <c r="AU56" s="418"/>
      <c r="AV56" s="418"/>
      <c r="AW56" s="418"/>
      <c r="AX56" s="418"/>
      <c r="AY56" s="418"/>
      <c r="AZ56" s="418"/>
      <c r="BA56" s="418"/>
      <c r="BB56" s="418"/>
      <c r="BC56" s="418"/>
      <c r="BD56" s="418"/>
      <c r="BE56" s="418"/>
      <c r="BF56" s="418"/>
      <c r="BG56" s="418"/>
      <c r="BH56" s="418"/>
      <c r="BI56" s="418"/>
      <c r="BJ56" s="418"/>
      <c r="BK56" s="418"/>
      <c r="BL56" s="418"/>
      <c r="BM56" s="418"/>
      <c r="BN56" s="418"/>
      <c r="BO56" s="418"/>
      <c r="BP56" s="418"/>
      <c r="BQ56" s="418"/>
      <c r="BR56" s="418"/>
      <c r="BS56" s="418"/>
      <c r="BT56" s="418"/>
      <c r="BU56" s="418"/>
      <c r="BV56" s="418"/>
      <c r="BW56" s="418"/>
      <c r="BX56" s="418"/>
      <c r="BY56" s="418"/>
      <c r="BZ56" s="418"/>
      <c r="CA56" s="418"/>
      <c r="CB56" s="418"/>
      <c r="CC56" s="418"/>
      <c r="CD56" s="418"/>
      <c r="CE56" s="418"/>
      <c r="CF56" s="418"/>
      <c r="CG56" s="418"/>
      <c r="CH56" s="418"/>
      <c r="CI56" s="418"/>
      <c r="CJ56" s="418"/>
      <c r="CK56" s="418"/>
      <c r="CL56" s="418"/>
      <c r="CM56" s="418"/>
      <c r="CN56" s="418"/>
      <c r="CO56" s="418"/>
      <c r="CP56" s="418"/>
      <c r="CQ56" s="418"/>
      <c r="CR56" s="418"/>
      <c r="CS56" s="418"/>
      <c r="CT56" s="418"/>
      <c r="CU56" s="418"/>
      <c r="CV56" s="418"/>
      <c r="CW56" s="418"/>
      <c r="CX56" s="418"/>
      <c r="CY56" s="418"/>
      <c r="CZ56" s="418"/>
      <c r="DA56" s="418"/>
      <c r="DB56" s="418"/>
      <c r="DC56" s="418"/>
      <c r="DD56" s="418"/>
      <c r="DE56" s="418"/>
      <c r="DF56" s="418"/>
      <c r="DG56" s="418"/>
      <c r="DH56" s="418"/>
      <c r="DI56" s="418"/>
      <c r="DJ56" s="418"/>
      <c r="DK56" s="418"/>
      <c r="DL56" s="418"/>
      <c r="DM56" s="418"/>
      <c r="DN56" s="418"/>
      <c r="DO56" s="418"/>
      <c r="DP56" s="418"/>
      <c r="DQ56" s="418"/>
      <c r="DR56" s="418"/>
      <c r="DS56" s="418"/>
      <c r="DT56" s="418"/>
      <c r="DU56" s="418"/>
      <c r="DV56" s="418"/>
      <c r="DW56" s="418"/>
      <c r="DX56" s="418"/>
      <c r="DY56" s="418"/>
      <c r="DZ56" s="418"/>
      <c r="EA56" s="418"/>
      <c r="EB56" s="418"/>
      <c r="EC56" s="418"/>
      <c r="ED56" s="418"/>
      <c r="EE56" s="418"/>
      <c r="EF56" s="418"/>
      <c r="EG56" s="418"/>
      <c r="EH56" s="418"/>
      <c r="EI56" s="418"/>
      <c r="EJ56" s="418"/>
      <c r="EK56" s="418"/>
      <c r="EL56" s="418"/>
      <c r="EM56" s="418"/>
      <c r="EN56" s="418"/>
      <c r="EO56" s="418"/>
      <c r="EP56" s="418"/>
      <c r="EQ56" s="418"/>
      <c r="ER56" s="418"/>
      <c r="ES56" s="418"/>
      <c r="ET56" s="418"/>
      <c r="EU56" s="418"/>
      <c r="EV56" s="418"/>
      <c r="EW56" s="418"/>
      <c r="EX56" s="418"/>
      <c r="EY56" s="418"/>
      <c r="EZ56" s="418"/>
      <c r="FA56" s="418"/>
      <c r="FB56" s="418"/>
      <c r="FC56" s="418"/>
      <c r="FD56" s="418"/>
      <c r="FE56" s="418"/>
      <c r="FF56" s="418"/>
      <c r="FG56" s="418"/>
      <c r="FH56" s="418"/>
      <c r="FI56" s="418"/>
      <c r="FJ56" s="418"/>
      <c r="FK56" s="418"/>
      <c r="FL56" s="418"/>
      <c r="FM56" s="418"/>
      <c r="FN56" s="418"/>
      <c r="FO56" s="418"/>
      <c r="FP56" s="418"/>
      <c r="FQ56" s="418"/>
      <c r="FR56" s="418"/>
      <c r="FS56" s="418"/>
      <c r="FT56" s="418"/>
      <c r="FU56" s="418"/>
      <c r="FV56" s="418"/>
      <c r="FW56" s="418"/>
      <c r="FX56" s="418"/>
      <c r="FY56" s="418"/>
      <c r="FZ56" s="418"/>
      <c r="GA56" s="418"/>
      <c r="GB56" s="418"/>
      <c r="GC56" s="418"/>
      <c r="GD56" s="418"/>
      <c r="GE56" s="418"/>
      <c r="GF56" s="418"/>
      <c r="GG56" s="418"/>
      <c r="GH56" s="418"/>
      <c r="GI56" s="418"/>
      <c r="GJ56" s="418"/>
      <c r="GK56" s="418"/>
      <c r="GL56" s="418"/>
      <c r="GM56" s="418"/>
      <c r="GN56" s="418"/>
      <c r="GO56" s="418"/>
      <c r="GP56" s="418"/>
      <c r="GQ56" s="418"/>
      <c r="GR56" s="418"/>
      <c r="GS56" s="418"/>
      <c r="GT56" s="418"/>
      <c r="GU56" s="418"/>
      <c r="GV56" s="418"/>
      <c r="GW56" s="418"/>
      <c r="GX56" s="418"/>
      <c r="GY56" s="418"/>
      <c r="GZ56" s="418"/>
      <c r="HA56" s="418"/>
      <c r="HB56" s="418"/>
      <c r="HC56" s="418"/>
      <c r="HD56" s="418"/>
      <c r="HE56" s="418"/>
      <c r="HF56" s="418"/>
      <c r="HG56" s="418"/>
      <c r="HH56" s="418"/>
      <c r="HI56" s="418"/>
      <c r="HJ56" s="418"/>
      <c r="HK56" s="418"/>
      <c r="HL56" s="418"/>
      <c r="HM56" s="418"/>
      <c r="HN56" s="418"/>
      <c r="HO56" s="418"/>
      <c r="HP56" s="418"/>
      <c r="HQ56" s="418"/>
      <c r="HR56" s="418"/>
      <c r="HS56" s="418"/>
      <c r="HT56" s="418"/>
      <c r="HU56" s="418"/>
      <c r="HV56" s="418"/>
      <c r="HW56" s="418"/>
      <c r="HX56" s="418"/>
      <c r="HY56" s="418"/>
      <c r="HZ56" s="418"/>
      <c r="IA56" s="418"/>
      <c r="IB56" s="418"/>
      <c r="IC56" s="418"/>
      <c r="ID56" s="418"/>
      <c r="IE56" s="418"/>
      <c r="IF56" s="418"/>
      <c r="IG56" s="418"/>
      <c r="IH56" s="418"/>
      <c r="II56" s="418"/>
      <c r="IJ56" s="418"/>
      <c r="IK56" s="418"/>
      <c r="IL56" s="418"/>
      <c r="IM56" s="418"/>
      <c r="IN56" s="418"/>
      <c r="IO56" s="418"/>
      <c r="IP56" s="418"/>
      <c r="IQ56" s="418"/>
      <c r="IR56" s="418"/>
      <c r="IS56" s="418"/>
    </row>
    <row r="57" s="415" customFormat="1" ht="24" customHeight="1" spans="1:253">
      <c r="A57" s="427" t="s">
        <v>1175</v>
      </c>
      <c r="B57" s="397"/>
      <c r="C57" s="401">
        <v>0</v>
      </c>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8"/>
      <c r="AP57" s="418"/>
      <c r="AQ57" s="418"/>
      <c r="AR57" s="418"/>
      <c r="AS57" s="418"/>
      <c r="AT57" s="418"/>
      <c r="AU57" s="418"/>
      <c r="AV57" s="418"/>
      <c r="AW57" s="418"/>
      <c r="AX57" s="418"/>
      <c r="AY57" s="418"/>
      <c r="AZ57" s="418"/>
      <c r="BA57" s="418"/>
      <c r="BB57" s="418"/>
      <c r="BC57" s="418"/>
      <c r="BD57" s="418"/>
      <c r="BE57" s="418"/>
      <c r="BF57" s="418"/>
      <c r="BG57" s="418"/>
      <c r="BH57" s="418"/>
      <c r="BI57" s="418"/>
      <c r="BJ57" s="418"/>
      <c r="BK57" s="418"/>
      <c r="BL57" s="418"/>
      <c r="BM57" s="418"/>
      <c r="BN57" s="418"/>
      <c r="BO57" s="418"/>
      <c r="BP57" s="418"/>
      <c r="BQ57" s="418"/>
      <c r="BR57" s="418"/>
      <c r="BS57" s="418"/>
      <c r="BT57" s="418"/>
      <c r="BU57" s="418"/>
      <c r="BV57" s="418"/>
      <c r="BW57" s="418"/>
      <c r="BX57" s="418"/>
      <c r="BY57" s="418"/>
      <c r="BZ57" s="418"/>
      <c r="CA57" s="418"/>
      <c r="CB57" s="418"/>
      <c r="CC57" s="418"/>
      <c r="CD57" s="418"/>
      <c r="CE57" s="418"/>
      <c r="CF57" s="418"/>
      <c r="CG57" s="418"/>
      <c r="CH57" s="418"/>
      <c r="CI57" s="418"/>
      <c r="CJ57" s="418"/>
      <c r="CK57" s="418"/>
      <c r="CL57" s="418"/>
      <c r="CM57" s="418"/>
      <c r="CN57" s="418"/>
      <c r="CO57" s="418"/>
      <c r="CP57" s="418"/>
      <c r="CQ57" s="418"/>
      <c r="CR57" s="418"/>
      <c r="CS57" s="418"/>
      <c r="CT57" s="418"/>
      <c r="CU57" s="418"/>
      <c r="CV57" s="418"/>
      <c r="CW57" s="418"/>
      <c r="CX57" s="418"/>
      <c r="CY57" s="418"/>
      <c r="CZ57" s="418"/>
      <c r="DA57" s="418"/>
      <c r="DB57" s="418"/>
      <c r="DC57" s="418"/>
      <c r="DD57" s="418"/>
      <c r="DE57" s="418"/>
      <c r="DF57" s="418"/>
      <c r="DG57" s="418"/>
      <c r="DH57" s="418"/>
      <c r="DI57" s="418"/>
      <c r="DJ57" s="418"/>
      <c r="DK57" s="418"/>
      <c r="DL57" s="418"/>
      <c r="DM57" s="418"/>
      <c r="DN57" s="418"/>
      <c r="DO57" s="418"/>
      <c r="DP57" s="418"/>
      <c r="DQ57" s="418"/>
      <c r="DR57" s="418"/>
      <c r="DS57" s="418"/>
      <c r="DT57" s="418"/>
      <c r="DU57" s="418"/>
      <c r="DV57" s="418"/>
      <c r="DW57" s="418"/>
      <c r="DX57" s="418"/>
      <c r="DY57" s="418"/>
      <c r="DZ57" s="418"/>
      <c r="EA57" s="418"/>
      <c r="EB57" s="418"/>
      <c r="EC57" s="418"/>
      <c r="ED57" s="418"/>
      <c r="EE57" s="418"/>
      <c r="EF57" s="418"/>
      <c r="EG57" s="418"/>
      <c r="EH57" s="418"/>
      <c r="EI57" s="418"/>
      <c r="EJ57" s="418"/>
      <c r="EK57" s="418"/>
      <c r="EL57" s="418"/>
      <c r="EM57" s="418"/>
      <c r="EN57" s="418"/>
      <c r="EO57" s="418"/>
      <c r="EP57" s="418"/>
      <c r="EQ57" s="418"/>
      <c r="ER57" s="418"/>
      <c r="ES57" s="418"/>
      <c r="ET57" s="418"/>
      <c r="EU57" s="418"/>
      <c r="EV57" s="418"/>
      <c r="EW57" s="418"/>
      <c r="EX57" s="418"/>
      <c r="EY57" s="418"/>
      <c r="EZ57" s="418"/>
      <c r="FA57" s="418"/>
      <c r="FB57" s="418"/>
      <c r="FC57" s="418"/>
      <c r="FD57" s="418"/>
      <c r="FE57" s="418"/>
      <c r="FF57" s="418"/>
      <c r="FG57" s="418"/>
      <c r="FH57" s="418"/>
      <c r="FI57" s="418"/>
      <c r="FJ57" s="418"/>
      <c r="FK57" s="418"/>
      <c r="FL57" s="418"/>
      <c r="FM57" s="418"/>
      <c r="FN57" s="418"/>
      <c r="FO57" s="418"/>
      <c r="FP57" s="418"/>
      <c r="FQ57" s="418"/>
      <c r="FR57" s="418"/>
      <c r="FS57" s="418"/>
      <c r="FT57" s="418"/>
      <c r="FU57" s="418"/>
      <c r="FV57" s="418"/>
      <c r="FW57" s="418"/>
      <c r="FX57" s="418"/>
      <c r="FY57" s="418"/>
      <c r="FZ57" s="418"/>
      <c r="GA57" s="418"/>
      <c r="GB57" s="418"/>
      <c r="GC57" s="418"/>
      <c r="GD57" s="418"/>
      <c r="GE57" s="418"/>
      <c r="GF57" s="418"/>
      <c r="GG57" s="418"/>
      <c r="GH57" s="418"/>
      <c r="GI57" s="418"/>
      <c r="GJ57" s="418"/>
      <c r="GK57" s="418"/>
      <c r="GL57" s="418"/>
      <c r="GM57" s="418"/>
      <c r="GN57" s="418"/>
      <c r="GO57" s="418"/>
      <c r="GP57" s="418"/>
      <c r="GQ57" s="418"/>
      <c r="GR57" s="418"/>
      <c r="GS57" s="418"/>
      <c r="GT57" s="418"/>
      <c r="GU57" s="418"/>
      <c r="GV57" s="418"/>
      <c r="GW57" s="418"/>
      <c r="GX57" s="418"/>
      <c r="GY57" s="418"/>
      <c r="GZ57" s="418"/>
      <c r="HA57" s="418"/>
      <c r="HB57" s="418"/>
      <c r="HC57" s="418"/>
      <c r="HD57" s="418"/>
      <c r="HE57" s="418"/>
      <c r="HF57" s="418"/>
      <c r="HG57" s="418"/>
      <c r="HH57" s="418"/>
      <c r="HI57" s="418"/>
      <c r="HJ57" s="418"/>
      <c r="HK57" s="418"/>
      <c r="HL57" s="418"/>
      <c r="HM57" s="418"/>
      <c r="HN57" s="418"/>
      <c r="HO57" s="418"/>
      <c r="HP57" s="418"/>
      <c r="HQ57" s="418"/>
      <c r="HR57" s="418"/>
      <c r="HS57" s="418"/>
      <c r="HT57" s="418"/>
      <c r="HU57" s="418"/>
      <c r="HV57" s="418"/>
      <c r="HW57" s="418"/>
      <c r="HX57" s="418"/>
      <c r="HY57" s="418"/>
      <c r="HZ57" s="418"/>
      <c r="IA57" s="418"/>
      <c r="IB57" s="418"/>
      <c r="IC57" s="418"/>
      <c r="ID57" s="418"/>
      <c r="IE57" s="418"/>
      <c r="IF57" s="418"/>
      <c r="IG57" s="418"/>
      <c r="IH57" s="418"/>
      <c r="II57" s="418"/>
      <c r="IJ57" s="418"/>
      <c r="IK57" s="418"/>
      <c r="IL57" s="418"/>
      <c r="IM57" s="418"/>
      <c r="IN57" s="418"/>
      <c r="IO57" s="418"/>
      <c r="IP57" s="418"/>
      <c r="IQ57" s="418"/>
      <c r="IR57" s="418"/>
      <c r="IS57" s="418"/>
    </row>
    <row r="58" s="415" customFormat="1" ht="24" customHeight="1" spans="1:253">
      <c r="A58" s="427" t="s">
        <v>480</v>
      </c>
      <c r="B58" s="397"/>
      <c r="C58" s="401">
        <v>0</v>
      </c>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c r="AO58" s="418"/>
      <c r="AP58" s="418"/>
      <c r="AQ58" s="418"/>
      <c r="AR58" s="418"/>
      <c r="AS58" s="418"/>
      <c r="AT58" s="418"/>
      <c r="AU58" s="418"/>
      <c r="AV58" s="418"/>
      <c r="AW58" s="418"/>
      <c r="AX58" s="418"/>
      <c r="AY58" s="418"/>
      <c r="AZ58" s="418"/>
      <c r="BA58" s="418"/>
      <c r="BB58" s="418"/>
      <c r="BC58" s="418"/>
      <c r="BD58" s="418"/>
      <c r="BE58" s="418"/>
      <c r="BF58" s="418"/>
      <c r="BG58" s="418"/>
      <c r="BH58" s="418"/>
      <c r="BI58" s="418"/>
      <c r="BJ58" s="418"/>
      <c r="BK58" s="418"/>
      <c r="BL58" s="418"/>
      <c r="BM58" s="418"/>
      <c r="BN58" s="418"/>
      <c r="BO58" s="418"/>
      <c r="BP58" s="418"/>
      <c r="BQ58" s="418"/>
      <c r="BR58" s="418"/>
      <c r="BS58" s="418"/>
      <c r="BT58" s="418"/>
      <c r="BU58" s="418"/>
      <c r="BV58" s="418"/>
      <c r="BW58" s="418"/>
      <c r="BX58" s="418"/>
      <c r="BY58" s="418"/>
      <c r="BZ58" s="418"/>
      <c r="CA58" s="418"/>
      <c r="CB58" s="418"/>
      <c r="CC58" s="418"/>
      <c r="CD58" s="418"/>
      <c r="CE58" s="418"/>
      <c r="CF58" s="418"/>
      <c r="CG58" s="418"/>
      <c r="CH58" s="418"/>
      <c r="CI58" s="418"/>
      <c r="CJ58" s="418"/>
      <c r="CK58" s="418"/>
      <c r="CL58" s="418"/>
      <c r="CM58" s="418"/>
      <c r="CN58" s="418"/>
      <c r="CO58" s="418"/>
      <c r="CP58" s="418"/>
      <c r="CQ58" s="418"/>
      <c r="CR58" s="418"/>
      <c r="CS58" s="418"/>
      <c r="CT58" s="418"/>
      <c r="CU58" s="418"/>
      <c r="CV58" s="418"/>
      <c r="CW58" s="418"/>
      <c r="CX58" s="418"/>
      <c r="CY58" s="418"/>
      <c r="CZ58" s="418"/>
      <c r="DA58" s="418"/>
      <c r="DB58" s="418"/>
      <c r="DC58" s="418"/>
      <c r="DD58" s="418"/>
      <c r="DE58" s="418"/>
      <c r="DF58" s="418"/>
      <c r="DG58" s="418"/>
      <c r="DH58" s="418"/>
      <c r="DI58" s="418"/>
      <c r="DJ58" s="418"/>
      <c r="DK58" s="418"/>
      <c r="DL58" s="418"/>
      <c r="DM58" s="418"/>
      <c r="DN58" s="418"/>
      <c r="DO58" s="418"/>
      <c r="DP58" s="418"/>
      <c r="DQ58" s="418"/>
      <c r="DR58" s="418"/>
      <c r="DS58" s="418"/>
      <c r="DT58" s="418"/>
      <c r="DU58" s="418"/>
      <c r="DV58" s="418"/>
      <c r="DW58" s="418"/>
      <c r="DX58" s="418"/>
      <c r="DY58" s="418"/>
      <c r="DZ58" s="418"/>
      <c r="EA58" s="418"/>
      <c r="EB58" s="418"/>
      <c r="EC58" s="418"/>
      <c r="ED58" s="418"/>
      <c r="EE58" s="418"/>
      <c r="EF58" s="418"/>
      <c r="EG58" s="418"/>
      <c r="EH58" s="418"/>
      <c r="EI58" s="418"/>
      <c r="EJ58" s="418"/>
      <c r="EK58" s="418"/>
      <c r="EL58" s="418"/>
      <c r="EM58" s="418"/>
      <c r="EN58" s="418"/>
      <c r="EO58" s="418"/>
      <c r="EP58" s="418"/>
      <c r="EQ58" s="418"/>
      <c r="ER58" s="418"/>
      <c r="ES58" s="418"/>
      <c r="ET58" s="418"/>
      <c r="EU58" s="418"/>
      <c r="EV58" s="418"/>
      <c r="EW58" s="418"/>
      <c r="EX58" s="418"/>
      <c r="EY58" s="418"/>
      <c r="EZ58" s="418"/>
      <c r="FA58" s="418"/>
      <c r="FB58" s="418"/>
      <c r="FC58" s="418"/>
      <c r="FD58" s="418"/>
      <c r="FE58" s="418"/>
      <c r="FF58" s="418"/>
      <c r="FG58" s="418"/>
      <c r="FH58" s="418"/>
      <c r="FI58" s="418"/>
      <c r="FJ58" s="418"/>
      <c r="FK58" s="418"/>
      <c r="FL58" s="418"/>
      <c r="FM58" s="418"/>
      <c r="FN58" s="418"/>
      <c r="FO58" s="418"/>
      <c r="FP58" s="418"/>
      <c r="FQ58" s="418"/>
      <c r="FR58" s="418"/>
      <c r="FS58" s="418"/>
      <c r="FT58" s="418"/>
      <c r="FU58" s="418"/>
      <c r="FV58" s="418"/>
      <c r="FW58" s="418"/>
      <c r="FX58" s="418"/>
      <c r="FY58" s="418"/>
      <c r="FZ58" s="418"/>
      <c r="GA58" s="418"/>
      <c r="GB58" s="418"/>
      <c r="GC58" s="418"/>
      <c r="GD58" s="418"/>
      <c r="GE58" s="418"/>
      <c r="GF58" s="418"/>
      <c r="GG58" s="418"/>
      <c r="GH58" s="418"/>
      <c r="GI58" s="418"/>
      <c r="GJ58" s="418"/>
      <c r="GK58" s="418"/>
      <c r="GL58" s="418"/>
      <c r="GM58" s="418"/>
      <c r="GN58" s="418"/>
      <c r="GO58" s="418"/>
      <c r="GP58" s="418"/>
      <c r="GQ58" s="418"/>
      <c r="GR58" s="418"/>
      <c r="GS58" s="418"/>
      <c r="GT58" s="418"/>
      <c r="GU58" s="418"/>
      <c r="GV58" s="418"/>
      <c r="GW58" s="418"/>
      <c r="GX58" s="418"/>
      <c r="GY58" s="418"/>
      <c r="GZ58" s="418"/>
      <c r="HA58" s="418"/>
      <c r="HB58" s="418"/>
      <c r="HC58" s="418"/>
      <c r="HD58" s="418"/>
      <c r="HE58" s="418"/>
      <c r="HF58" s="418"/>
      <c r="HG58" s="418"/>
      <c r="HH58" s="418"/>
      <c r="HI58" s="418"/>
      <c r="HJ58" s="418"/>
      <c r="HK58" s="418"/>
      <c r="HL58" s="418"/>
      <c r="HM58" s="418"/>
      <c r="HN58" s="418"/>
      <c r="HO58" s="418"/>
      <c r="HP58" s="418"/>
      <c r="HQ58" s="418"/>
      <c r="HR58" s="418"/>
      <c r="HS58" s="418"/>
      <c r="HT58" s="418"/>
      <c r="HU58" s="418"/>
      <c r="HV58" s="418"/>
      <c r="HW58" s="418"/>
      <c r="HX58" s="418"/>
      <c r="HY58" s="418"/>
      <c r="HZ58" s="418"/>
      <c r="IA58" s="418"/>
      <c r="IB58" s="418"/>
      <c r="IC58" s="418"/>
      <c r="ID58" s="418"/>
      <c r="IE58" s="418"/>
      <c r="IF58" s="418"/>
      <c r="IG58" s="418"/>
      <c r="IH58" s="418"/>
      <c r="II58" s="418"/>
      <c r="IJ58" s="418"/>
      <c r="IK58" s="418"/>
      <c r="IL58" s="418"/>
      <c r="IM58" s="418"/>
      <c r="IN58" s="418"/>
      <c r="IO58" s="418"/>
      <c r="IP58" s="418"/>
      <c r="IQ58" s="418"/>
      <c r="IR58" s="418"/>
      <c r="IS58" s="418"/>
    </row>
    <row r="59" s="415" customFormat="1" ht="24" customHeight="1" spans="1:253">
      <c r="A59" s="427" t="s">
        <v>1176</v>
      </c>
      <c r="B59" s="397"/>
      <c r="C59" s="401">
        <v>0</v>
      </c>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8"/>
      <c r="AP59" s="418"/>
      <c r="AQ59" s="418"/>
      <c r="AR59" s="418"/>
      <c r="AS59" s="418"/>
      <c r="AT59" s="418"/>
      <c r="AU59" s="418"/>
      <c r="AV59" s="418"/>
      <c r="AW59" s="418"/>
      <c r="AX59" s="418"/>
      <c r="AY59" s="418"/>
      <c r="AZ59" s="418"/>
      <c r="BA59" s="418"/>
      <c r="BB59" s="418"/>
      <c r="BC59" s="418"/>
      <c r="BD59" s="418"/>
      <c r="BE59" s="418"/>
      <c r="BF59" s="418"/>
      <c r="BG59" s="418"/>
      <c r="BH59" s="418"/>
      <c r="BI59" s="418"/>
      <c r="BJ59" s="418"/>
      <c r="BK59" s="418"/>
      <c r="BL59" s="418"/>
      <c r="BM59" s="418"/>
      <c r="BN59" s="418"/>
      <c r="BO59" s="418"/>
      <c r="BP59" s="418"/>
      <c r="BQ59" s="418"/>
      <c r="BR59" s="418"/>
      <c r="BS59" s="418"/>
      <c r="BT59" s="418"/>
      <c r="BU59" s="418"/>
      <c r="BV59" s="418"/>
      <c r="BW59" s="418"/>
      <c r="BX59" s="418"/>
      <c r="BY59" s="418"/>
      <c r="BZ59" s="418"/>
      <c r="CA59" s="418"/>
      <c r="CB59" s="418"/>
      <c r="CC59" s="418"/>
      <c r="CD59" s="418"/>
      <c r="CE59" s="418"/>
      <c r="CF59" s="418"/>
      <c r="CG59" s="418"/>
      <c r="CH59" s="418"/>
      <c r="CI59" s="418"/>
      <c r="CJ59" s="418"/>
      <c r="CK59" s="418"/>
      <c r="CL59" s="418"/>
      <c r="CM59" s="418"/>
      <c r="CN59" s="418"/>
      <c r="CO59" s="418"/>
      <c r="CP59" s="418"/>
      <c r="CQ59" s="418"/>
      <c r="CR59" s="418"/>
      <c r="CS59" s="418"/>
      <c r="CT59" s="418"/>
      <c r="CU59" s="418"/>
      <c r="CV59" s="418"/>
      <c r="CW59" s="418"/>
      <c r="CX59" s="418"/>
      <c r="CY59" s="418"/>
      <c r="CZ59" s="418"/>
      <c r="DA59" s="418"/>
      <c r="DB59" s="418"/>
      <c r="DC59" s="418"/>
      <c r="DD59" s="418"/>
      <c r="DE59" s="418"/>
      <c r="DF59" s="418"/>
      <c r="DG59" s="418"/>
      <c r="DH59" s="418"/>
      <c r="DI59" s="418"/>
      <c r="DJ59" s="418"/>
      <c r="DK59" s="418"/>
      <c r="DL59" s="418"/>
      <c r="DM59" s="418"/>
      <c r="DN59" s="418"/>
      <c r="DO59" s="418"/>
      <c r="DP59" s="418"/>
      <c r="DQ59" s="418"/>
      <c r="DR59" s="418"/>
      <c r="DS59" s="418"/>
      <c r="DT59" s="418"/>
      <c r="DU59" s="418"/>
      <c r="DV59" s="418"/>
      <c r="DW59" s="418"/>
      <c r="DX59" s="418"/>
      <c r="DY59" s="418"/>
      <c r="DZ59" s="418"/>
      <c r="EA59" s="418"/>
      <c r="EB59" s="418"/>
      <c r="EC59" s="418"/>
      <c r="ED59" s="418"/>
      <c r="EE59" s="418"/>
      <c r="EF59" s="418"/>
      <c r="EG59" s="418"/>
      <c r="EH59" s="418"/>
      <c r="EI59" s="418"/>
      <c r="EJ59" s="418"/>
      <c r="EK59" s="418"/>
      <c r="EL59" s="418"/>
      <c r="EM59" s="418"/>
      <c r="EN59" s="418"/>
      <c r="EO59" s="418"/>
      <c r="EP59" s="418"/>
      <c r="EQ59" s="418"/>
      <c r="ER59" s="418"/>
      <c r="ES59" s="418"/>
      <c r="ET59" s="418"/>
      <c r="EU59" s="418"/>
      <c r="EV59" s="418"/>
      <c r="EW59" s="418"/>
      <c r="EX59" s="418"/>
      <c r="EY59" s="418"/>
      <c r="EZ59" s="418"/>
      <c r="FA59" s="418"/>
      <c r="FB59" s="418"/>
      <c r="FC59" s="418"/>
      <c r="FD59" s="418"/>
      <c r="FE59" s="418"/>
      <c r="FF59" s="418"/>
      <c r="FG59" s="418"/>
      <c r="FH59" s="418"/>
      <c r="FI59" s="418"/>
      <c r="FJ59" s="418"/>
      <c r="FK59" s="418"/>
      <c r="FL59" s="418"/>
      <c r="FM59" s="418"/>
      <c r="FN59" s="418"/>
      <c r="FO59" s="418"/>
      <c r="FP59" s="418"/>
      <c r="FQ59" s="418"/>
      <c r="FR59" s="418"/>
      <c r="FS59" s="418"/>
      <c r="FT59" s="418"/>
      <c r="FU59" s="418"/>
      <c r="FV59" s="418"/>
      <c r="FW59" s="418"/>
      <c r="FX59" s="418"/>
      <c r="FY59" s="418"/>
      <c r="FZ59" s="418"/>
      <c r="GA59" s="418"/>
      <c r="GB59" s="418"/>
      <c r="GC59" s="418"/>
      <c r="GD59" s="418"/>
      <c r="GE59" s="418"/>
      <c r="GF59" s="418"/>
      <c r="GG59" s="418"/>
      <c r="GH59" s="418"/>
      <c r="GI59" s="418"/>
      <c r="GJ59" s="418"/>
      <c r="GK59" s="418"/>
      <c r="GL59" s="418"/>
      <c r="GM59" s="418"/>
      <c r="GN59" s="418"/>
      <c r="GO59" s="418"/>
      <c r="GP59" s="418"/>
      <c r="GQ59" s="418"/>
      <c r="GR59" s="418"/>
      <c r="GS59" s="418"/>
      <c r="GT59" s="418"/>
      <c r="GU59" s="418"/>
      <c r="GV59" s="418"/>
      <c r="GW59" s="418"/>
      <c r="GX59" s="418"/>
      <c r="GY59" s="418"/>
      <c r="GZ59" s="418"/>
      <c r="HA59" s="418"/>
      <c r="HB59" s="418"/>
      <c r="HC59" s="418"/>
      <c r="HD59" s="418"/>
      <c r="HE59" s="418"/>
      <c r="HF59" s="418"/>
      <c r="HG59" s="418"/>
      <c r="HH59" s="418"/>
      <c r="HI59" s="418"/>
      <c r="HJ59" s="418"/>
      <c r="HK59" s="418"/>
      <c r="HL59" s="418"/>
      <c r="HM59" s="418"/>
      <c r="HN59" s="418"/>
      <c r="HO59" s="418"/>
      <c r="HP59" s="418"/>
      <c r="HQ59" s="418"/>
      <c r="HR59" s="418"/>
      <c r="HS59" s="418"/>
      <c r="HT59" s="418"/>
      <c r="HU59" s="418"/>
      <c r="HV59" s="418"/>
      <c r="HW59" s="418"/>
      <c r="HX59" s="418"/>
      <c r="HY59" s="418"/>
      <c r="HZ59" s="418"/>
      <c r="IA59" s="418"/>
      <c r="IB59" s="418"/>
      <c r="IC59" s="418"/>
      <c r="ID59" s="418"/>
      <c r="IE59" s="418"/>
      <c r="IF59" s="418"/>
      <c r="IG59" s="418"/>
      <c r="IH59" s="418"/>
      <c r="II59" s="418"/>
      <c r="IJ59" s="418"/>
      <c r="IK59" s="418"/>
      <c r="IL59" s="418"/>
      <c r="IM59" s="418"/>
      <c r="IN59" s="418"/>
      <c r="IO59" s="418"/>
      <c r="IP59" s="418"/>
      <c r="IQ59" s="418"/>
      <c r="IR59" s="418"/>
      <c r="IS59" s="418"/>
    </row>
    <row r="60" s="415" customFormat="1" ht="24" customHeight="1" spans="1:253">
      <c r="A60" s="425" t="s">
        <v>1177</v>
      </c>
      <c r="B60" s="397"/>
      <c r="C60" s="401">
        <v>0</v>
      </c>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8"/>
      <c r="AP60" s="418"/>
      <c r="AQ60" s="418"/>
      <c r="AR60" s="418"/>
      <c r="AS60" s="418"/>
      <c r="AT60" s="418"/>
      <c r="AU60" s="418"/>
      <c r="AV60" s="418"/>
      <c r="AW60" s="418"/>
      <c r="AX60" s="418"/>
      <c r="AY60" s="418"/>
      <c r="AZ60" s="418"/>
      <c r="BA60" s="418"/>
      <c r="BB60" s="418"/>
      <c r="BC60" s="418"/>
      <c r="BD60" s="418"/>
      <c r="BE60" s="418"/>
      <c r="BF60" s="418"/>
      <c r="BG60" s="418"/>
      <c r="BH60" s="418"/>
      <c r="BI60" s="418"/>
      <c r="BJ60" s="418"/>
      <c r="BK60" s="418"/>
      <c r="BL60" s="418"/>
      <c r="BM60" s="418"/>
      <c r="BN60" s="418"/>
      <c r="BO60" s="418"/>
      <c r="BP60" s="418"/>
      <c r="BQ60" s="418"/>
      <c r="BR60" s="418"/>
      <c r="BS60" s="418"/>
      <c r="BT60" s="418"/>
      <c r="BU60" s="418"/>
      <c r="BV60" s="418"/>
      <c r="BW60" s="418"/>
      <c r="BX60" s="418"/>
      <c r="BY60" s="418"/>
      <c r="BZ60" s="418"/>
      <c r="CA60" s="418"/>
      <c r="CB60" s="418"/>
      <c r="CC60" s="418"/>
      <c r="CD60" s="418"/>
      <c r="CE60" s="418"/>
      <c r="CF60" s="418"/>
      <c r="CG60" s="418"/>
      <c r="CH60" s="418"/>
      <c r="CI60" s="418"/>
      <c r="CJ60" s="418"/>
      <c r="CK60" s="418"/>
      <c r="CL60" s="418"/>
      <c r="CM60" s="418"/>
      <c r="CN60" s="418"/>
      <c r="CO60" s="418"/>
      <c r="CP60" s="418"/>
      <c r="CQ60" s="418"/>
      <c r="CR60" s="418"/>
      <c r="CS60" s="418"/>
      <c r="CT60" s="418"/>
      <c r="CU60" s="418"/>
      <c r="CV60" s="418"/>
      <c r="CW60" s="418"/>
      <c r="CX60" s="418"/>
      <c r="CY60" s="418"/>
      <c r="CZ60" s="418"/>
      <c r="DA60" s="418"/>
      <c r="DB60" s="418"/>
      <c r="DC60" s="418"/>
      <c r="DD60" s="418"/>
      <c r="DE60" s="418"/>
      <c r="DF60" s="418"/>
      <c r="DG60" s="418"/>
      <c r="DH60" s="418"/>
      <c r="DI60" s="418"/>
      <c r="DJ60" s="418"/>
      <c r="DK60" s="418"/>
      <c r="DL60" s="418"/>
      <c r="DM60" s="418"/>
      <c r="DN60" s="418"/>
      <c r="DO60" s="418"/>
      <c r="DP60" s="418"/>
      <c r="DQ60" s="418"/>
      <c r="DR60" s="418"/>
      <c r="DS60" s="418"/>
      <c r="DT60" s="418"/>
      <c r="DU60" s="418"/>
      <c r="DV60" s="418"/>
      <c r="DW60" s="418"/>
      <c r="DX60" s="418"/>
      <c r="DY60" s="418"/>
      <c r="DZ60" s="418"/>
      <c r="EA60" s="418"/>
      <c r="EB60" s="418"/>
      <c r="EC60" s="418"/>
      <c r="ED60" s="418"/>
      <c r="EE60" s="418"/>
      <c r="EF60" s="418"/>
      <c r="EG60" s="418"/>
      <c r="EH60" s="418"/>
      <c r="EI60" s="418"/>
      <c r="EJ60" s="418"/>
      <c r="EK60" s="418"/>
      <c r="EL60" s="418"/>
      <c r="EM60" s="418"/>
      <c r="EN60" s="418"/>
      <c r="EO60" s="418"/>
      <c r="EP60" s="418"/>
      <c r="EQ60" s="418"/>
      <c r="ER60" s="418"/>
      <c r="ES60" s="418"/>
      <c r="ET60" s="418"/>
      <c r="EU60" s="418"/>
      <c r="EV60" s="418"/>
      <c r="EW60" s="418"/>
      <c r="EX60" s="418"/>
      <c r="EY60" s="418"/>
      <c r="EZ60" s="418"/>
      <c r="FA60" s="418"/>
      <c r="FB60" s="418"/>
      <c r="FC60" s="418"/>
      <c r="FD60" s="418"/>
      <c r="FE60" s="418"/>
      <c r="FF60" s="418"/>
      <c r="FG60" s="418"/>
      <c r="FH60" s="418"/>
      <c r="FI60" s="418"/>
      <c r="FJ60" s="418"/>
      <c r="FK60" s="418"/>
      <c r="FL60" s="418"/>
      <c r="FM60" s="418"/>
      <c r="FN60" s="418"/>
      <c r="FO60" s="418"/>
      <c r="FP60" s="418"/>
      <c r="FQ60" s="418"/>
      <c r="FR60" s="418"/>
      <c r="FS60" s="418"/>
      <c r="FT60" s="418"/>
      <c r="FU60" s="418"/>
      <c r="FV60" s="418"/>
      <c r="FW60" s="418"/>
      <c r="FX60" s="418"/>
      <c r="FY60" s="418"/>
      <c r="FZ60" s="418"/>
      <c r="GA60" s="418"/>
      <c r="GB60" s="418"/>
      <c r="GC60" s="418"/>
      <c r="GD60" s="418"/>
      <c r="GE60" s="418"/>
      <c r="GF60" s="418"/>
      <c r="GG60" s="418"/>
      <c r="GH60" s="418"/>
      <c r="GI60" s="418"/>
      <c r="GJ60" s="418"/>
      <c r="GK60" s="418"/>
      <c r="GL60" s="418"/>
      <c r="GM60" s="418"/>
      <c r="GN60" s="418"/>
      <c r="GO60" s="418"/>
      <c r="GP60" s="418"/>
      <c r="GQ60" s="418"/>
      <c r="GR60" s="418"/>
      <c r="GS60" s="418"/>
      <c r="GT60" s="418"/>
      <c r="GU60" s="418"/>
      <c r="GV60" s="418"/>
      <c r="GW60" s="418"/>
      <c r="GX60" s="418"/>
      <c r="GY60" s="418"/>
      <c r="GZ60" s="418"/>
      <c r="HA60" s="418"/>
      <c r="HB60" s="418"/>
      <c r="HC60" s="418"/>
      <c r="HD60" s="418"/>
      <c r="HE60" s="418"/>
      <c r="HF60" s="418"/>
      <c r="HG60" s="418"/>
      <c r="HH60" s="418"/>
      <c r="HI60" s="418"/>
      <c r="HJ60" s="418"/>
      <c r="HK60" s="418"/>
      <c r="HL60" s="418"/>
      <c r="HM60" s="418"/>
      <c r="HN60" s="418"/>
      <c r="HO60" s="418"/>
      <c r="HP60" s="418"/>
      <c r="HQ60" s="418"/>
      <c r="HR60" s="418"/>
      <c r="HS60" s="418"/>
      <c r="HT60" s="418"/>
      <c r="HU60" s="418"/>
      <c r="HV60" s="418"/>
      <c r="HW60" s="418"/>
      <c r="HX60" s="418"/>
      <c r="HY60" s="418"/>
      <c r="HZ60" s="418"/>
      <c r="IA60" s="418"/>
      <c r="IB60" s="418"/>
      <c r="IC60" s="418"/>
      <c r="ID60" s="418"/>
      <c r="IE60" s="418"/>
      <c r="IF60" s="418"/>
      <c r="IG60" s="418"/>
      <c r="IH60" s="418"/>
      <c r="II60" s="418"/>
      <c r="IJ60" s="418"/>
      <c r="IK60" s="418"/>
      <c r="IL60" s="418"/>
      <c r="IM60" s="418"/>
      <c r="IN60" s="418"/>
      <c r="IO60" s="418"/>
      <c r="IP60" s="418"/>
      <c r="IQ60" s="418"/>
      <c r="IR60" s="418"/>
      <c r="IS60" s="418"/>
    </row>
    <row r="61" s="415" customFormat="1" ht="24" customHeight="1" spans="1:253">
      <c r="A61" s="427" t="s">
        <v>1178</v>
      </c>
      <c r="B61" s="397"/>
      <c r="C61" s="401">
        <v>0</v>
      </c>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18"/>
      <c r="AP61" s="418"/>
      <c r="AQ61" s="418"/>
      <c r="AR61" s="418"/>
      <c r="AS61" s="418"/>
      <c r="AT61" s="418"/>
      <c r="AU61" s="418"/>
      <c r="AV61" s="418"/>
      <c r="AW61" s="418"/>
      <c r="AX61" s="418"/>
      <c r="AY61" s="418"/>
      <c r="AZ61" s="418"/>
      <c r="BA61" s="418"/>
      <c r="BB61" s="418"/>
      <c r="BC61" s="418"/>
      <c r="BD61" s="418"/>
      <c r="BE61" s="418"/>
      <c r="BF61" s="418"/>
      <c r="BG61" s="418"/>
      <c r="BH61" s="418"/>
      <c r="BI61" s="418"/>
      <c r="BJ61" s="418"/>
      <c r="BK61" s="418"/>
      <c r="BL61" s="418"/>
      <c r="BM61" s="418"/>
      <c r="BN61" s="418"/>
      <c r="BO61" s="418"/>
      <c r="BP61" s="418"/>
      <c r="BQ61" s="418"/>
      <c r="BR61" s="418"/>
      <c r="BS61" s="418"/>
      <c r="BT61" s="418"/>
      <c r="BU61" s="418"/>
      <c r="BV61" s="418"/>
      <c r="BW61" s="418"/>
      <c r="BX61" s="418"/>
      <c r="BY61" s="418"/>
      <c r="BZ61" s="418"/>
      <c r="CA61" s="418"/>
      <c r="CB61" s="418"/>
      <c r="CC61" s="418"/>
      <c r="CD61" s="418"/>
      <c r="CE61" s="418"/>
      <c r="CF61" s="418"/>
      <c r="CG61" s="418"/>
      <c r="CH61" s="418"/>
      <c r="CI61" s="418"/>
      <c r="CJ61" s="418"/>
      <c r="CK61" s="418"/>
      <c r="CL61" s="418"/>
      <c r="CM61" s="418"/>
      <c r="CN61" s="418"/>
      <c r="CO61" s="418"/>
      <c r="CP61" s="418"/>
      <c r="CQ61" s="418"/>
      <c r="CR61" s="418"/>
      <c r="CS61" s="418"/>
      <c r="CT61" s="418"/>
      <c r="CU61" s="418"/>
      <c r="CV61" s="418"/>
      <c r="CW61" s="418"/>
      <c r="CX61" s="418"/>
      <c r="CY61" s="418"/>
      <c r="CZ61" s="418"/>
      <c r="DA61" s="418"/>
      <c r="DB61" s="418"/>
      <c r="DC61" s="418"/>
      <c r="DD61" s="418"/>
      <c r="DE61" s="418"/>
      <c r="DF61" s="418"/>
      <c r="DG61" s="418"/>
      <c r="DH61" s="418"/>
      <c r="DI61" s="418"/>
      <c r="DJ61" s="418"/>
      <c r="DK61" s="418"/>
      <c r="DL61" s="418"/>
      <c r="DM61" s="418"/>
      <c r="DN61" s="418"/>
      <c r="DO61" s="418"/>
      <c r="DP61" s="418"/>
      <c r="DQ61" s="418"/>
      <c r="DR61" s="418"/>
      <c r="DS61" s="418"/>
      <c r="DT61" s="418"/>
      <c r="DU61" s="418"/>
      <c r="DV61" s="418"/>
      <c r="DW61" s="418"/>
      <c r="DX61" s="418"/>
      <c r="DY61" s="418"/>
      <c r="DZ61" s="418"/>
      <c r="EA61" s="418"/>
      <c r="EB61" s="418"/>
      <c r="EC61" s="418"/>
      <c r="ED61" s="418"/>
      <c r="EE61" s="418"/>
      <c r="EF61" s="418"/>
      <c r="EG61" s="418"/>
      <c r="EH61" s="418"/>
      <c r="EI61" s="418"/>
      <c r="EJ61" s="418"/>
      <c r="EK61" s="418"/>
      <c r="EL61" s="418"/>
      <c r="EM61" s="418"/>
      <c r="EN61" s="418"/>
      <c r="EO61" s="418"/>
      <c r="EP61" s="418"/>
      <c r="EQ61" s="418"/>
      <c r="ER61" s="418"/>
      <c r="ES61" s="418"/>
      <c r="ET61" s="418"/>
      <c r="EU61" s="418"/>
      <c r="EV61" s="418"/>
      <c r="EW61" s="418"/>
      <c r="EX61" s="418"/>
      <c r="EY61" s="418"/>
      <c r="EZ61" s="418"/>
      <c r="FA61" s="418"/>
      <c r="FB61" s="418"/>
      <c r="FC61" s="418"/>
      <c r="FD61" s="418"/>
      <c r="FE61" s="418"/>
      <c r="FF61" s="418"/>
      <c r="FG61" s="418"/>
      <c r="FH61" s="418"/>
      <c r="FI61" s="418"/>
      <c r="FJ61" s="418"/>
      <c r="FK61" s="418"/>
      <c r="FL61" s="418"/>
      <c r="FM61" s="418"/>
      <c r="FN61" s="418"/>
      <c r="FO61" s="418"/>
      <c r="FP61" s="418"/>
      <c r="FQ61" s="418"/>
      <c r="FR61" s="418"/>
      <c r="FS61" s="418"/>
      <c r="FT61" s="418"/>
      <c r="FU61" s="418"/>
      <c r="FV61" s="418"/>
      <c r="FW61" s="418"/>
      <c r="FX61" s="418"/>
      <c r="FY61" s="418"/>
      <c r="FZ61" s="418"/>
      <c r="GA61" s="418"/>
      <c r="GB61" s="418"/>
      <c r="GC61" s="418"/>
      <c r="GD61" s="418"/>
      <c r="GE61" s="418"/>
      <c r="GF61" s="418"/>
      <c r="GG61" s="418"/>
      <c r="GH61" s="418"/>
      <c r="GI61" s="418"/>
      <c r="GJ61" s="418"/>
      <c r="GK61" s="418"/>
      <c r="GL61" s="418"/>
      <c r="GM61" s="418"/>
      <c r="GN61" s="418"/>
      <c r="GO61" s="418"/>
      <c r="GP61" s="418"/>
      <c r="GQ61" s="418"/>
      <c r="GR61" s="418"/>
      <c r="GS61" s="418"/>
      <c r="GT61" s="418"/>
      <c r="GU61" s="418"/>
      <c r="GV61" s="418"/>
      <c r="GW61" s="418"/>
      <c r="GX61" s="418"/>
      <c r="GY61" s="418"/>
      <c r="GZ61" s="418"/>
      <c r="HA61" s="418"/>
      <c r="HB61" s="418"/>
      <c r="HC61" s="418"/>
      <c r="HD61" s="418"/>
      <c r="HE61" s="418"/>
      <c r="HF61" s="418"/>
      <c r="HG61" s="418"/>
      <c r="HH61" s="418"/>
      <c r="HI61" s="418"/>
      <c r="HJ61" s="418"/>
      <c r="HK61" s="418"/>
      <c r="HL61" s="418"/>
      <c r="HM61" s="418"/>
      <c r="HN61" s="418"/>
      <c r="HO61" s="418"/>
      <c r="HP61" s="418"/>
      <c r="HQ61" s="418"/>
      <c r="HR61" s="418"/>
      <c r="HS61" s="418"/>
      <c r="HT61" s="418"/>
      <c r="HU61" s="418"/>
      <c r="HV61" s="418"/>
      <c r="HW61" s="418"/>
      <c r="HX61" s="418"/>
      <c r="HY61" s="418"/>
      <c r="HZ61" s="418"/>
      <c r="IA61" s="418"/>
      <c r="IB61" s="418"/>
      <c r="IC61" s="418"/>
      <c r="ID61" s="418"/>
      <c r="IE61" s="418"/>
      <c r="IF61" s="418"/>
      <c r="IG61" s="418"/>
      <c r="IH61" s="418"/>
      <c r="II61" s="418"/>
      <c r="IJ61" s="418"/>
      <c r="IK61" s="418"/>
      <c r="IL61" s="418"/>
      <c r="IM61" s="418"/>
      <c r="IN61" s="418"/>
      <c r="IO61" s="418"/>
      <c r="IP61" s="418"/>
      <c r="IQ61" s="418"/>
      <c r="IR61" s="418"/>
      <c r="IS61" s="418"/>
    </row>
    <row r="62" s="415" customFormat="1" ht="24" customHeight="1" spans="1:253">
      <c r="A62" s="427" t="s">
        <v>1179</v>
      </c>
      <c r="B62" s="397"/>
      <c r="C62" s="401">
        <v>0</v>
      </c>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c r="AO62" s="418"/>
      <c r="AP62" s="418"/>
      <c r="AQ62" s="418"/>
      <c r="AR62" s="418"/>
      <c r="AS62" s="418"/>
      <c r="AT62" s="418"/>
      <c r="AU62" s="418"/>
      <c r="AV62" s="418"/>
      <c r="AW62" s="418"/>
      <c r="AX62" s="418"/>
      <c r="AY62" s="418"/>
      <c r="AZ62" s="418"/>
      <c r="BA62" s="418"/>
      <c r="BB62" s="418"/>
      <c r="BC62" s="418"/>
      <c r="BD62" s="418"/>
      <c r="BE62" s="418"/>
      <c r="BF62" s="418"/>
      <c r="BG62" s="418"/>
      <c r="BH62" s="418"/>
      <c r="BI62" s="418"/>
      <c r="BJ62" s="418"/>
      <c r="BK62" s="418"/>
      <c r="BL62" s="418"/>
      <c r="BM62" s="418"/>
      <c r="BN62" s="418"/>
      <c r="BO62" s="418"/>
      <c r="BP62" s="418"/>
      <c r="BQ62" s="418"/>
      <c r="BR62" s="418"/>
      <c r="BS62" s="418"/>
      <c r="BT62" s="418"/>
      <c r="BU62" s="418"/>
      <c r="BV62" s="418"/>
      <c r="BW62" s="418"/>
      <c r="BX62" s="418"/>
      <c r="BY62" s="418"/>
      <c r="BZ62" s="418"/>
      <c r="CA62" s="418"/>
      <c r="CB62" s="418"/>
      <c r="CC62" s="418"/>
      <c r="CD62" s="418"/>
      <c r="CE62" s="418"/>
      <c r="CF62" s="418"/>
      <c r="CG62" s="418"/>
      <c r="CH62" s="418"/>
      <c r="CI62" s="418"/>
      <c r="CJ62" s="418"/>
      <c r="CK62" s="418"/>
      <c r="CL62" s="418"/>
      <c r="CM62" s="418"/>
      <c r="CN62" s="418"/>
      <c r="CO62" s="418"/>
      <c r="CP62" s="418"/>
      <c r="CQ62" s="418"/>
      <c r="CR62" s="418"/>
      <c r="CS62" s="418"/>
      <c r="CT62" s="418"/>
      <c r="CU62" s="418"/>
      <c r="CV62" s="418"/>
      <c r="CW62" s="418"/>
      <c r="CX62" s="418"/>
      <c r="CY62" s="418"/>
      <c r="CZ62" s="418"/>
      <c r="DA62" s="418"/>
      <c r="DB62" s="418"/>
      <c r="DC62" s="418"/>
      <c r="DD62" s="418"/>
      <c r="DE62" s="418"/>
      <c r="DF62" s="418"/>
      <c r="DG62" s="418"/>
      <c r="DH62" s="418"/>
      <c r="DI62" s="418"/>
      <c r="DJ62" s="418"/>
      <c r="DK62" s="418"/>
      <c r="DL62" s="418"/>
      <c r="DM62" s="418"/>
      <c r="DN62" s="418"/>
      <c r="DO62" s="418"/>
      <c r="DP62" s="418"/>
      <c r="DQ62" s="418"/>
      <c r="DR62" s="418"/>
      <c r="DS62" s="418"/>
      <c r="DT62" s="418"/>
      <c r="DU62" s="418"/>
      <c r="DV62" s="418"/>
      <c r="DW62" s="418"/>
      <c r="DX62" s="418"/>
      <c r="DY62" s="418"/>
      <c r="DZ62" s="418"/>
      <c r="EA62" s="418"/>
      <c r="EB62" s="418"/>
      <c r="EC62" s="418"/>
      <c r="ED62" s="418"/>
      <c r="EE62" s="418"/>
      <c r="EF62" s="418"/>
      <c r="EG62" s="418"/>
      <c r="EH62" s="418"/>
      <c r="EI62" s="418"/>
      <c r="EJ62" s="418"/>
      <c r="EK62" s="418"/>
      <c r="EL62" s="418"/>
      <c r="EM62" s="418"/>
      <c r="EN62" s="418"/>
      <c r="EO62" s="418"/>
      <c r="EP62" s="418"/>
      <c r="EQ62" s="418"/>
      <c r="ER62" s="418"/>
      <c r="ES62" s="418"/>
      <c r="ET62" s="418"/>
      <c r="EU62" s="418"/>
      <c r="EV62" s="418"/>
      <c r="EW62" s="418"/>
      <c r="EX62" s="418"/>
      <c r="EY62" s="418"/>
      <c r="EZ62" s="418"/>
      <c r="FA62" s="418"/>
      <c r="FB62" s="418"/>
      <c r="FC62" s="418"/>
      <c r="FD62" s="418"/>
      <c r="FE62" s="418"/>
      <c r="FF62" s="418"/>
      <c r="FG62" s="418"/>
      <c r="FH62" s="418"/>
      <c r="FI62" s="418"/>
      <c r="FJ62" s="418"/>
      <c r="FK62" s="418"/>
      <c r="FL62" s="418"/>
      <c r="FM62" s="418"/>
      <c r="FN62" s="418"/>
      <c r="FO62" s="418"/>
      <c r="FP62" s="418"/>
      <c r="FQ62" s="418"/>
      <c r="FR62" s="418"/>
      <c r="FS62" s="418"/>
      <c r="FT62" s="418"/>
      <c r="FU62" s="418"/>
      <c r="FV62" s="418"/>
      <c r="FW62" s="418"/>
      <c r="FX62" s="418"/>
      <c r="FY62" s="418"/>
      <c r="FZ62" s="418"/>
      <c r="GA62" s="418"/>
      <c r="GB62" s="418"/>
      <c r="GC62" s="418"/>
      <c r="GD62" s="418"/>
      <c r="GE62" s="418"/>
      <c r="GF62" s="418"/>
      <c r="GG62" s="418"/>
      <c r="GH62" s="418"/>
      <c r="GI62" s="418"/>
      <c r="GJ62" s="418"/>
      <c r="GK62" s="418"/>
      <c r="GL62" s="418"/>
      <c r="GM62" s="418"/>
      <c r="GN62" s="418"/>
      <c r="GO62" s="418"/>
      <c r="GP62" s="418"/>
      <c r="GQ62" s="418"/>
      <c r="GR62" s="418"/>
      <c r="GS62" s="418"/>
      <c r="GT62" s="418"/>
      <c r="GU62" s="418"/>
      <c r="GV62" s="418"/>
      <c r="GW62" s="418"/>
      <c r="GX62" s="418"/>
      <c r="GY62" s="418"/>
      <c r="GZ62" s="418"/>
      <c r="HA62" s="418"/>
      <c r="HB62" s="418"/>
      <c r="HC62" s="418"/>
      <c r="HD62" s="418"/>
      <c r="HE62" s="418"/>
      <c r="HF62" s="418"/>
      <c r="HG62" s="418"/>
      <c r="HH62" s="418"/>
      <c r="HI62" s="418"/>
      <c r="HJ62" s="418"/>
      <c r="HK62" s="418"/>
      <c r="HL62" s="418"/>
      <c r="HM62" s="418"/>
      <c r="HN62" s="418"/>
      <c r="HO62" s="418"/>
      <c r="HP62" s="418"/>
      <c r="HQ62" s="418"/>
      <c r="HR62" s="418"/>
      <c r="HS62" s="418"/>
      <c r="HT62" s="418"/>
      <c r="HU62" s="418"/>
      <c r="HV62" s="418"/>
      <c r="HW62" s="418"/>
      <c r="HX62" s="418"/>
      <c r="HY62" s="418"/>
      <c r="HZ62" s="418"/>
      <c r="IA62" s="418"/>
      <c r="IB62" s="418"/>
      <c r="IC62" s="418"/>
      <c r="ID62" s="418"/>
      <c r="IE62" s="418"/>
      <c r="IF62" s="418"/>
      <c r="IG62" s="418"/>
      <c r="IH62" s="418"/>
      <c r="II62" s="418"/>
      <c r="IJ62" s="418"/>
      <c r="IK62" s="418"/>
      <c r="IL62" s="418"/>
      <c r="IM62" s="418"/>
      <c r="IN62" s="418"/>
      <c r="IO62" s="418"/>
      <c r="IP62" s="418"/>
      <c r="IQ62" s="418"/>
      <c r="IR62" s="418"/>
      <c r="IS62" s="418"/>
    </row>
    <row r="63" s="415" customFormat="1" ht="24" customHeight="1" spans="1:253">
      <c r="A63" s="427" t="s">
        <v>1180</v>
      </c>
      <c r="B63" s="397"/>
      <c r="C63" s="401">
        <v>0</v>
      </c>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c r="AR63" s="418"/>
      <c r="AS63" s="418"/>
      <c r="AT63" s="418"/>
      <c r="AU63" s="418"/>
      <c r="AV63" s="418"/>
      <c r="AW63" s="418"/>
      <c r="AX63" s="418"/>
      <c r="AY63" s="418"/>
      <c r="AZ63" s="418"/>
      <c r="BA63" s="418"/>
      <c r="BB63" s="418"/>
      <c r="BC63" s="418"/>
      <c r="BD63" s="418"/>
      <c r="BE63" s="418"/>
      <c r="BF63" s="418"/>
      <c r="BG63" s="418"/>
      <c r="BH63" s="418"/>
      <c r="BI63" s="418"/>
      <c r="BJ63" s="418"/>
      <c r="BK63" s="418"/>
      <c r="BL63" s="418"/>
      <c r="BM63" s="418"/>
      <c r="BN63" s="418"/>
      <c r="BO63" s="418"/>
      <c r="BP63" s="418"/>
      <c r="BQ63" s="418"/>
      <c r="BR63" s="418"/>
      <c r="BS63" s="418"/>
      <c r="BT63" s="418"/>
      <c r="BU63" s="418"/>
      <c r="BV63" s="418"/>
      <c r="BW63" s="418"/>
      <c r="BX63" s="418"/>
      <c r="BY63" s="418"/>
      <c r="BZ63" s="418"/>
      <c r="CA63" s="418"/>
      <c r="CB63" s="418"/>
      <c r="CC63" s="418"/>
      <c r="CD63" s="418"/>
      <c r="CE63" s="418"/>
      <c r="CF63" s="418"/>
      <c r="CG63" s="418"/>
      <c r="CH63" s="418"/>
      <c r="CI63" s="418"/>
      <c r="CJ63" s="418"/>
      <c r="CK63" s="418"/>
      <c r="CL63" s="418"/>
      <c r="CM63" s="418"/>
      <c r="CN63" s="418"/>
      <c r="CO63" s="418"/>
      <c r="CP63" s="418"/>
      <c r="CQ63" s="418"/>
      <c r="CR63" s="418"/>
      <c r="CS63" s="418"/>
      <c r="CT63" s="418"/>
      <c r="CU63" s="418"/>
      <c r="CV63" s="418"/>
      <c r="CW63" s="418"/>
      <c r="CX63" s="418"/>
      <c r="CY63" s="418"/>
      <c r="CZ63" s="418"/>
      <c r="DA63" s="418"/>
      <c r="DB63" s="418"/>
      <c r="DC63" s="418"/>
      <c r="DD63" s="418"/>
      <c r="DE63" s="418"/>
      <c r="DF63" s="418"/>
      <c r="DG63" s="418"/>
      <c r="DH63" s="418"/>
      <c r="DI63" s="418"/>
      <c r="DJ63" s="418"/>
      <c r="DK63" s="418"/>
      <c r="DL63" s="418"/>
      <c r="DM63" s="418"/>
      <c r="DN63" s="418"/>
      <c r="DO63" s="418"/>
      <c r="DP63" s="418"/>
      <c r="DQ63" s="418"/>
      <c r="DR63" s="418"/>
      <c r="DS63" s="418"/>
      <c r="DT63" s="418"/>
      <c r="DU63" s="418"/>
      <c r="DV63" s="418"/>
      <c r="DW63" s="418"/>
      <c r="DX63" s="418"/>
      <c r="DY63" s="418"/>
      <c r="DZ63" s="418"/>
      <c r="EA63" s="418"/>
      <c r="EB63" s="418"/>
      <c r="EC63" s="418"/>
      <c r="ED63" s="418"/>
      <c r="EE63" s="418"/>
      <c r="EF63" s="418"/>
      <c r="EG63" s="418"/>
      <c r="EH63" s="418"/>
      <c r="EI63" s="418"/>
      <c r="EJ63" s="418"/>
      <c r="EK63" s="418"/>
      <c r="EL63" s="418"/>
      <c r="EM63" s="418"/>
      <c r="EN63" s="418"/>
      <c r="EO63" s="418"/>
      <c r="EP63" s="418"/>
      <c r="EQ63" s="418"/>
      <c r="ER63" s="418"/>
      <c r="ES63" s="418"/>
      <c r="ET63" s="418"/>
      <c r="EU63" s="418"/>
      <c r="EV63" s="418"/>
      <c r="EW63" s="418"/>
      <c r="EX63" s="418"/>
      <c r="EY63" s="418"/>
      <c r="EZ63" s="418"/>
      <c r="FA63" s="418"/>
      <c r="FB63" s="418"/>
      <c r="FC63" s="418"/>
      <c r="FD63" s="418"/>
      <c r="FE63" s="418"/>
      <c r="FF63" s="418"/>
      <c r="FG63" s="418"/>
      <c r="FH63" s="418"/>
      <c r="FI63" s="418"/>
      <c r="FJ63" s="418"/>
      <c r="FK63" s="418"/>
      <c r="FL63" s="418"/>
      <c r="FM63" s="418"/>
      <c r="FN63" s="418"/>
      <c r="FO63" s="418"/>
      <c r="FP63" s="418"/>
      <c r="FQ63" s="418"/>
      <c r="FR63" s="418"/>
      <c r="FS63" s="418"/>
      <c r="FT63" s="418"/>
      <c r="FU63" s="418"/>
      <c r="FV63" s="418"/>
      <c r="FW63" s="418"/>
      <c r="FX63" s="418"/>
      <c r="FY63" s="418"/>
      <c r="FZ63" s="418"/>
      <c r="GA63" s="418"/>
      <c r="GB63" s="418"/>
      <c r="GC63" s="418"/>
      <c r="GD63" s="418"/>
      <c r="GE63" s="418"/>
      <c r="GF63" s="418"/>
      <c r="GG63" s="418"/>
      <c r="GH63" s="418"/>
      <c r="GI63" s="418"/>
      <c r="GJ63" s="418"/>
      <c r="GK63" s="418"/>
      <c r="GL63" s="418"/>
      <c r="GM63" s="418"/>
      <c r="GN63" s="418"/>
      <c r="GO63" s="418"/>
      <c r="GP63" s="418"/>
      <c r="GQ63" s="418"/>
      <c r="GR63" s="418"/>
      <c r="GS63" s="418"/>
      <c r="GT63" s="418"/>
      <c r="GU63" s="418"/>
      <c r="GV63" s="418"/>
      <c r="GW63" s="418"/>
      <c r="GX63" s="418"/>
      <c r="GY63" s="418"/>
      <c r="GZ63" s="418"/>
      <c r="HA63" s="418"/>
      <c r="HB63" s="418"/>
      <c r="HC63" s="418"/>
      <c r="HD63" s="418"/>
      <c r="HE63" s="418"/>
      <c r="HF63" s="418"/>
      <c r="HG63" s="418"/>
      <c r="HH63" s="418"/>
      <c r="HI63" s="418"/>
      <c r="HJ63" s="418"/>
      <c r="HK63" s="418"/>
      <c r="HL63" s="418"/>
      <c r="HM63" s="418"/>
      <c r="HN63" s="418"/>
      <c r="HO63" s="418"/>
      <c r="HP63" s="418"/>
      <c r="HQ63" s="418"/>
      <c r="HR63" s="418"/>
      <c r="HS63" s="418"/>
      <c r="HT63" s="418"/>
      <c r="HU63" s="418"/>
      <c r="HV63" s="418"/>
      <c r="HW63" s="418"/>
      <c r="HX63" s="418"/>
      <c r="HY63" s="418"/>
      <c r="HZ63" s="418"/>
      <c r="IA63" s="418"/>
      <c r="IB63" s="418"/>
      <c r="IC63" s="418"/>
      <c r="ID63" s="418"/>
      <c r="IE63" s="418"/>
      <c r="IF63" s="418"/>
      <c r="IG63" s="418"/>
      <c r="IH63" s="418"/>
      <c r="II63" s="418"/>
      <c r="IJ63" s="418"/>
      <c r="IK63" s="418"/>
      <c r="IL63" s="418"/>
      <c r="IM63" s="418"/>
      <c r="IN63" s="418"/>
      <c r="IO63" s="418"/>
      <c r="IP63" s="418"/>
      <c r="IQ63" s="418"/>
      <c r="IR63" s="418"/>
      <c r="IS63" s="418"/>
    </row>
    <row r="64" s="415" customFormat="1" ht="24" customHeight="1" spans="1:253">
      <c r="A64" s="427" t="s">
        <v>1181</v>
      </c>
      <c r="B64" s="397"/>
      <c r="C64" s="401">
        <v>0</v>
      </c>
      <c r="D64" s="418"/>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c r="AH64" s="418"/>
      <c r="AI64" s="418"/>
      <c r="AJ64" s="418"/>
      <c r="AK64" s="418"/>
      <c r="AL64" s="418"/>
      <c r="AM64" s="418"/>
      <c r="AN64" s="418"/>
      <c r="AO64" s="418"/>
      <c r="AP64" s="418"/>
      <c r="AQ64" s="418"/>
      <c r="AR64" s="418"/>
      <c r="AS64" s="418"/>
      <c r="AT64" s="418"/>
      <c r="AU64" s="418"/>
      <c r="AV64" s="418"/>
      <c r="AW64" s="418"/>
      <c r="AX64" s="418"/>
      <c r="AY64" s="418"/>
      <c r="AZ64" s="418"/>
      <c r="BA64" s="418"/>
      <c r="BB64" s="418"/>
      <c r="BC64" s="418"/>
      <c r="BD64" s="418"/>
      <c r="BE64" s="418"/>
      <c r="BF64" s="418"/>
      <c r="BG64" s="418"/>
      <c r="BH64" s="418"/>
      <c r="BI64" s="418"/>
      <c r="BJ64" s="418"/>
      <c r="BK64" s="418"/>
      <c r="BL64" s="418"/>
      <c r="BM64" s="418"/>
      <c r="BN64" s="418"/>
      <c r="BO64" s="418"/>
      <c r="BP64" s="418"/>
      <c r="BQ64" s="418"/>
      <c r="BR64" s="418"/>
      <c r="BS64" s="418"/>
      <c r="BT64" s="418"/>
      <c r="BU64" s="418"/>
      <c r="BV64" s="418"/>
      <c r="BW64" s="418"/>
      <c r="BX64" s="418"/>
      <c r="BY64" s="418"/>
      <c r="BZ64" s="418"/>
      <c r="CA64" s="418"/>
      <c r="CB64" s="418"/>
      <c r="CC64" s="418"/>
      <c r="CD64" s="418"/>
      <c r="CE64" s="418"/>
      <c r="CF64" s="418"/>
      <c r="CG64" s="418"/>
      <c r="CH64" s="418"/>
      <c r="CI64" s="418"/>
      <c r="CJ64" s="418"/>
      <c r="CK64" s="418"/>
      <c r="CL64" s="418"/>
      <c r="CM64" s="418"/>
      <c r="CN64" s="418"/>
      <c r="CO64" s="418"/>
      <c r="CP64" s="418"/>
      <c r="CQ64" s="418"/>
      <c r="CR64" s="418"/>
      <c r="CS64" s="418"/>
      <c r="CT64" s="418"/>
      <c r="CU64" s="418"/>
      <c r="CV64" s="418"/>
      <c r="CW64" s="418"/>
      <c r="CX64" s="418"/>
      <c r="CY64" s="418"/>
      <c r="CZ64" s="418"/>
      <c r="DA64" s="418"/>
      <c r="DB64" s="418"/>
      <c r="DC64" s="418"/>
      <c r="DD64" s="418"/>
      <c r="DE64" s="418"/>
      <c r="DF64" s="418"/>
      <c r="DG64" s="418"/>
      <c r="DH64" s="418"/>
      <c r="DI64" s="418"/>
      <c r="DJ64" s="418"/>
      <c r="DK64" s="418"/>
      <c r="DL64" s="418"/>
      <c r="DM64" s="418"/>
      <c r="DN64" s="418"/>
      <c r="DO64" s="418"/>
      <c r="DP64" s="418"/>
      <c r="DQ64" s="418"/>
      <c r="DR64" s="418"/>
      <c r="DS64" s="418"/>
      <c r="DT64" s="418"/>
      <c r="DU64" s="418"/>
      <c r="DV64" s="418"/>
      <c r="DW64" s="418"/>
      <c r="DX64" s="418"/>
      <c r="DY64" s="418"/>
      <c r="DZ64" s="418"/>
      <c r="EA64" s="418"/>
      <c r="EB64" s="418"/>
      <c r="EC64" s="418"/>
      <c r="ED64" s="418"/>
      <c r="EE64" s="418"/>
      <c r="EF64" s="418"/>
      <c r="EG64" s="418"/>
      <c r="EH64" s="418"/>
      <c r="EI64" s="418"/>
      <c r="EJ64" s="418"/>
      <c r="EK64" s="418"/>
      <c r="EL64" s="418"/>
      <c r="EM64" s="418"/>
      <c r="EN64" s="418"/>
      <c r="EO64" s="418"/>
      <c r="EP64" s="418"/>
      <c r="EQ64" s="418"/>
      <c r="ER64" s="418"/>
      <c r="ES64" s="418"/>
      <c r="ET64" s="418"/>
      <c r="EU64" s="418"/>
      <c r="EV64" s="418"/>
      <c r="EW64" s="418"/>
      <c r="EX64" s="418"/>
      <c r="EY64" s="418"/>
      <c r="EZ64" s="418"/>
      <c r="FA64" s="418"/>
      <c r="FB64" s="418"/>
      <c r="FC64" s="418"/>
      <c r="FD64" s="418"/>
      <c r="FE64" s="418"/>
      <c r="FF64" s="418"/>
      <c r="FG64" s="418"/>
      <c r="FH64" s="418"/>
      <c r="FI64" s="418"/>
      <c r="FJ64" s="418"/>
      <c r="FK64" s="418"/>
      <c r="FL64" s="418"/>
      <c r="FM64" s="418"/>
      <c r="FN64" s="418"/>
      <c r="FO64" s="418"/>
      <c r="FP64" s="418"/>
      <c r="FQ64" s="418"/>
      <c r="FR64" s="418"/>
      <c r="FS64" s="418"/>
      <c r="FT64" s="418"/>
      <c r="FU64" s="418"/>
      <c r="FV64" s="418"/>
      <c r="FW64" s="418"/>
      <c r="FX64" s="418"/>
      <c r="FY64" s="418"/>
      <c r="FZ64" s="418"/>
      <c r="GA64" s="418"/>
      <c r="GB64" s="418"/>
      <c r="GC64" s="418"/>
      <c r="GD64" s="418"/>
      <c r="GE64" s="418"/>
      <c r="GF64" s="418"/>
      <c r="GG64" s="418"/>
      <c r="GH64" s="418"/>
      <c r="GI64" s="418"/>
      <c r="GJ64" s="418"/>
      <c r="GK64" s="418"/>
      <c r="GL64" s="418"/>
      <c r="GM64" s="418"/>
      <c r="GN64" s="418"/>
      <c r="GO64" s="418"/>
      <c r="GP64" s="418"/>
      <c r="GQ64" s="418"/>
      <c r="GR64" s="418"/>
      <c r="GS64" s="418"/>
      <c r="GT64" s="418"/>
      <c r="GU64" s="418"/>
      <c r="GV64" s="418"/>
      <c r="GW64" s="418"/>
      <c r="GX64" s="418"/>
      <c r="GY64" s="418"/>
      <c r="GZ64" s="418"/>
      <c r="HA64" s="418"/>
      <c r="HB64" s="418"/>
      <c r="HC64" s="418"/>
      <c r="HD64" s="418"/>
      <c r="HE64" s="418"/>
      <c r="HF64" s="418"/>
      <c r="HG64" s="418"/>
      <c r="HH64" s="418"/>
      <c r="HI64" s="418"/>
      <c r="HJ64" s="418"/>
      <c r="HK64" s="418"/>
      <c r="HL64" s="418"/>
      <c r="HM64" s="418"/>
      <c r="HN64" s="418"/>
      <c r="HO64" s="418"/>
      <c r="HP64" s="418"/>
      <c r="HQ64" s="418"/>
      <c r="HR64" s="418"/>
      <c r="HS64" s="418"/>
      <c r="HT64" s="418"/>
      <c r="HU64" s="418"/>
      <c r="HV64" s="418"/>
      <c r="HW64" s="418"/>
      <c r="HX64" s="418"/>
      <c r="HY64" s="418"/>
      <c r="HZ64" s="418"/>
      <c r="IA64" s="418"/>
      <c r="IB64" s="418"/>
      <c r="IC64" s="418"/>
      <c r="ID64" s="418"/>
      <c r="IE64" s="418"/>
      <c r="IF64" s="418"/>
      <c r="IG64" s="418"/>
      <c r="IH64" s="418"/>
      <c r="II64" s="418"/>
      <c r="IJ64" s="418"/>
      <c r="IK64" s="418"/>
      <c r="IL64" s="418"/>
      <c r="IM64" s="418"/>
      <c r="IN64" s="418"/>
      <c r="IO64" s="418"/>
      <c r="IP64" s="418"/>
      <c r="IQ64" s="418"/>
      <c r="IR64" s="418"/>
      <c r="IS64" s="418"/>
    </row>
    <row r="65" s="413" customFormat="1" ht="24" customHeight="1" spans="1:253">
      <c r="A65" s="425" t="s">
        <v>1182</v>
      </c>
      <c r="B65" s="428"/>
      <c r="C65" s="428">
        <v>0</v>
      </c>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8"/>
      <c r="AY65" s="418"/>
      <c r="AZ65" s="418"/>
      <c r="BA65" s="418"/>
      <c r="BB65" s="418"/>
      <c r="BC65" s="418"/>
      <c r="BD65" s="418"/>
      <c r="BE65" s="418"/>
      <c r="BF65" s="418"/>
      <c r="BG65" s="418"/>
      <c r="BH65" s="418"/>
      <c r="BI65" s="418"/>
      <c r="BJ65" s="418"/>
      <c r="BK65" s="418"/>
      <c r="BL65" s="418"/>
      <c r="BM65" s="418"/>
      <c r="BN65" s="418"/>
      <c r="BO65" s="418"/>
      <c r="BP65" s="418"/>
      <c r="BQ65" s="418"/>
      <c r="BR65" s="418"/>
      <c r="BS65" s="418"/>
      <c r="BT65" s="418"/>
      <c r="BU65" s="418"/>
      <c r="BV65" s="418"/>
      <c r="BW65" s="418"/>
      <c r="BX65" s="418"/>
      <c r="BY65" s="418"/>
      <c r="BZ65" s="418"/>
      <c r="CA65" s="418"/>
      <c r="CB65" s="418"/>
      <c r="CC65" s="418"/>
      <c r="CD65" s="418"/>
      <c r="CE65" s="418"/>
      <c r="CF65" s="418"/>
      <c r="CG65" s="418"/>
      <c r="CH65" s="418"/>
      <c r="CI65" s="418"/>
      <c r="CJ65" s="418"/>
      <c r="CK65" s="418"/>
      <c r="CL65" s="418"/>
      <c r="CM65" s="418"/>
      <c r="CN65" s="418"/>
      <c r="CO65" s="418"/>
      <c r="CP65" s="418"/>
      <c r="CQ65" s="418"/>
      <c r="CR65" s="418"/>
      <c r="CS65" s="418"/>
      <c r="CT65" s="418"/>
      <c r="CU65" s="418"/>
      <c r="CV65" s="418"/>
      <c r="CW65" s="418"/>
      <c r="CX65" s="418"/>
      <c r="CY65" s="418"/>
      <c r="CZ65" s="418"/>
      <c r="DA65" s="418"/>
      <c r="DB65" s="418"/>
      <c r="DC65" s="418"/>
      <c r="DD65" s="418"/>
      <c r="DE65" s="418"/>
      <c r="DF65" s="418"/>
      <c r="DG65" s="418"/>
      <c r="DH65" s="418"/>
      <c r="DI65" s="418"/>
      <c r="DJ65" s="418"/>
      <c r="DK65" s="418"/>
      <c r="DL65" s="418"/>
      <c r="DM65" s="418"/>
      <c r="DN65" s="418"/>
      <c r="DO65" s="418"/>
      <c r="DP65" s="418"/>
      <c r="DQ65" s="418"/>
      <c r="DR65" s="418"/>
      <c r="DS65" s="418"/>
      <c r="DT65" s="418"/>
      <c r="DU65" s="418"/>
      <c r="DV65" s="418"/>
      <c r="DW65" s="418"/>
      <c r="DX65" s="418"/>
      <c r="DY65" s="418"/>
      <c r="DZ65" s="418"/>
      <c r="EA65" s="418"/>
      <c r="EB65" s="418"/>
      <c r="EC65" s="418"/>
      <c r="ED65" s="418"/>
      <c r="EE65" s="418"/>
      <c r="EF65" s="418"/>
      <c r="EG65" s="418"/>
      <c r="EH65" s="418"/>
      <c r="EI65" s="418"/>
      <c r="EJ65" s="418"/>
      <c r="EK65" s="418"/>
      <c r="EL65" s="418"/>
      <c r="EM65" s="418"/>
      <c r="EN65" s="418"/>
      <c r="EO65" s="418"/>
      <c r="EP65" s="418"/>
      <c r="EQ65" s="418"/>
      <c r="ER65" s="418"/>
      <c r="ES65" s="418"/>
      <c r="ET65" s="418"/>
      <c r="EU65" s="418"/>
      <c r="EV65" s="418"/>
      <c r="EW65" s="418"/>
      <c r="EX65" s="418"/>
      <c r="EY65" s="418"/>
      <c r="EZ65" s="418"/>
      <c r="FA65" s="418"/>
      <c r="FB65" s="418"/>
      <c r="FC65" s="418"/>
      <c r="FD65" s="418"/>
      <c r="FE65" s="418"/>
      <c r="FF65" s="418"/>
      <c r="FG65" s="418"/>
      <c r="FH65" s="418"/>
      <c r="FI65" s="418"/>
      <c r="FJ65" s="418"/>
      <c r="FK65" s="418"/>
      <c r="FL65" s="418"/>
      <c r="FM65" s="418"/>
      <c r="FN65" s="418"/>
      <c r="FO65" s="418"/>
      <c r="FP65" s="418"/>
      <c r="FQ65" s="418"/>
      <c r="FR65" s="418"/>
      <c r="FS65" s="418"/>
      <c r="FT65" s="418"/>
      <c r="FU65" s="418"/>
      <c r="FV65" s="418"/>
      <c r="FW65" s="418"/>
      <c r="FX65" s="418"/>
      <c r="FY65" s="418"/>
      <c r="FZ65" s="418"/>
      <c r="GA65" s="418"/>
      <c r="GB65" s="418"/>
      <c r="GC65" s="418"/>
      <c r="GD65" s="418"/>
      <c r="GE65" s="418"/>
      <c r="GF65" s="418"/>
      <c r="GG65" s="418"/>
      <c r="GH65" s="418"/>
      <c r="GI65" s="418"/>
      <c r="GJ65" s="418"/>
      <c r="GK65" s="418"/>
      <c r="GL65" s="418"/>
      <c r="GM65" s="418"/>
      <c r="GN65" s="418"/>
      <c r="GO65" s="418"/>
      <c r="GP65" s="418"/>
      <c r="GQ65" s="418"/>
      <c r="GR65" s="418"/>
      <c r="GS65" s="418"/>
      <c r="GT65" s="418"/>
      <c r="GU65" s="418"/>
      <c r="GV65" s="418"/>
      <c r="GW65" s="418"/>
      <c r="GX65" s="418"/>
      <c r="GY65" s="418"/>
      <c r="GZ65" s="418"/>
      <c r="HA65" s="418"/>
      <c r="HB65" s="418"/>
      <c r="HC65" s="418"/>
      <c r="HD65" s="418"/>
      <c r="HE65" s="418"/>
      <c r="HF65" s="418"/>
      <c r="HG65" s="418"/>
      <c r="HH65" s="418"/>
      <c r="HI65" s="418"/>
      <c r="HJ65" s="418"/>
      <c r="HK65" s="418"/>
      <c r="HL65" s="418"/>
      <c r="HM65" s="418"/>
      <c r="HN65" s="418"/>
      <c r="HO65" s="418"/>
      <c r="HP65" s="418"/>
      <c r="HQ65" s="418"/>
      <c r="HR65" s="418"/>
      <c r="HS65" s="418"/>
      <c r="HT65" s="418"/>
      <c r="HU65" s="418"/>
      <c r="HV65" s="418"/>
      <c r="HW65" s="418"/>
      <c r="HX65" s="418"/>
      <c r="HY65" s="418"/>
      <c r="HZ65" s="418"/>
      <c r="IA65" s="418"/>
      <c r="IB65" s="418"/>
      <c r="IC65" s="418"/>
      <c r="ID65" s="418"/>
      <c r="IE65" s="418"/>
      <c r="IF65" s="418"/>
      <c r="IG65" s="418"/>
      <c r="IH65" s="418"/>
      <c r="II65" s="418"/>
      <c r="IJ65" s="418"/>
      <c r="IK65" s="418"/>
      <c r="IL65" s="418"/>
      <c r="IM65" s="418"/>
      <c r="IN65" s="418"/>
      <c r="IO65" s="418"/>
      <c r="IP65" s="418"/>
      <c r="IQ65" s="418"/>
      <c r="IR65" s="418"/>
      <c r="IS65" s="418"/>
    </row>
    <row r="66" s="413" customFormat="1" ht="24" customHeight="1" spans="1:253">
      <c r="A66" s="427" t="s">
        <v>1183</v>
      </c>
      <c r="B66" s="428"/>
      <c r="C66" s="428">
        <v>0</v>
      </c>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18"/>
      <c r="AY66" s="418"/>
      <c r="AZ66" s="418"/>
      <c r="BA66" s="418"/>
      <c r="BB66" s="418"/>
      <c r="BC66" s="418"/>
      <c r="BD66" s="418"/>
      <c r="BE66" s="418"/>
      <c r="BF66" s="418"/>
      <c r="BG66" s="418"/>
      <c r="BH66" s="418"/>
      <c r="BI66" s="418"/>
      <c r="BJ66" s="418"/>
      <c r="BK66" s="418"/>
      <c r="BL66" s="418"/>
      <c r="BM66" s="418"/>
      <c r="BN66" s="418"/>
      <c r="BO66" s="418"/>
      <c r="BP66" s="418"/>
      <c r="BQ66" s="418"/>
      <c r="BR66" s="418"/>
      <c r="BS66" s="418"/>
      <c r="BT66" s="418"/>
      <c r="BU66" s="418"/>
      <c r="BV66" s="418"/>
      <c r="BW66" s="418"/>
      <c r="BX66" s="418"/>
      <c r="BY66" s="418"/>
      <c r="BZ66" s="418"/>
      <c r="CA66" s="418"/>
      <c r="CB66" s="418"/>
      <c r="CC66" s="418"/>
      <c r="CD66" s="418"/>
      <c r="CE66" s="418"/>
      <c r="CF66" s="418"/>
      <c r="CG66" s="418"/>
      <c r="CH66" s="418"/>
      <c r="CI66" s="418"/>
      <c r="CJ66" s="418"/>
      <c r="CK66" s="418"/>
      <c r="CL66" s="418"/>
      <c r="CM66" s="418"/>
      <c r="CN66" s="418"/>
      <c r="CO66" s="418"/>
      <c r="CP66" s="418"/>
      <c r="CQ66" s="418"/>
      <c r="CR66" s="418"/>
      <c r="CS66" s="418"/>
      <c r="CT66" s="418"/>
      <c r="CU66" s="418"/>
      <c r="CV66" s="418"/>
      <c r="CW66" s="418"/>
      <c r="CX66" s="418"/>
      <c r="CY66" s="418"/>
      <c r="CZ66" s="418"/>
      <c r="DA66" s="418"/>
      <c r="DB66" s="418"/>
      <c r="DC66" s="418"/>
      <c r="DD66" s="418"/>
      <c r="DE66" s="418"/>
      <c r="DF66" s="418"/>
      <c r="DG66" s="418"/>
      <c r="DH66" s="418"/>
      <c r="DI66" s="418"/>
      <c r="DJ66" s="418"/>
      <c r="DK66" s="418"/>
      <c r="DL66" s="418"/>
      <c r="DM66" s="418"/>
      <c r="DN66" s="418"/>
      <c r="DO66" s="418"/>
      <c r="DP66" s="418"/>
      <c r="DQ66" s="418"/>
      <c r="DR66" s="418"/>
      <c r="DS66" s="418"/>
      <c r="DT66" s="418"/>
      <c r="DU66" s="418"/>
      <c r="DV66" s="418"/>
      <c r="DW66" s="418"/>
      <c r="DX66" s="418"/>
      <c r="DY66" s="418"/>
      <c r="DZ66" s="418"/>
      <c r="EA66" s="418"/>
      <c r="EB66" s="418"/>
      <c r="EC66" s="418"/>
      <c r="ED66" s="418"/>
      <c r="EE66" s="418"/>
      <c r="EF66" s="418"/>
      <c r="EG66" s="418"/>
      <c r="EH66" s="418"/>
      <c r="EI66" s="418"/>
      <c r="EJ66" s="418"/>
      <c r="EK66" s="418"/>
      <c r="EL66" s="418"/>
      <c r="EM66" s="418"/>
      <c r="EN66" s="418"/>
      <c r="EO66" s="418"/>
      <c r="EP66" s="418"/>
      <c r="EQ66" s="418"/>
      <c r="ER66" s="418"/>
      <c r="ES66" s="418"/>
      <c r="ET66" s="418"/>
      <c r="EU66" s="418"/>
      <c r="EV66" s="418"/>
      <c r="EW66" s="418"/>
      <c r="EX66" s="418"/>
      <c r="EY66" s="418"/>
      <c r="EZ66" s="418"/>
      <c r="FA66" s="418"/>
      <c r="FB66" s="418"/>
      <c r="FC66" s="418"/>
      <c r="FD66" s="418"/>
      <c r="FE66" s="418"/>
      <c r="FF66" s="418"/>
      <c r="FG66" s="418"/>
      <c r="FH66" s="418"/>
      <c r="FI66" s="418"/>
      <c r="FJ66" s="418"/>
      <c r="FK66" s="418"/>
      <c r="FL66" s="418"/>
      <c r="FM66" s="418"/>
      <c r="FN66" s="418"/>
      <c r="FO66" s="418"/>
      <c r="FP66" s="418"/>
      <c r="FQ66" s="418"/>
      <c r="FR66" s="418"/>
      <c r="FS66" s="418"/>
      <c r="FT66" s="418"/>
      <c r="FU66" s="418"/>
      <c r="FV66" s="418"/>
      <c r="FW66" s="418"/>
      <c r="FX66" s="418"/>
      <c r="FY66" s="418"/>
      <c r="FZ66" s="418"/>
      <c r="GA66" s="418"/>
      <c r="GB66" s="418"/>
      <c r="GC66" s="418"/>
      <c r="GD66" s="418"/>
      <c r="GE66" s="418"/>
      <c r="GF66" s="418"/>
      <c r="GG66" s="418"/>
      <c r="GH66" s="418"/>
      <c r="GI66" s="418"/>
      <c r="GJ66" s="418"/>
      <c r="GK66" s="418"/>
      <c r="GL66" s="418"/>
      <c r="GM66" s="418"/>
      <c r="GN66" s="418"/>
      <c r="GO66" s="418"/>
      <c r="GP66" s="418"/>
      <c r="GQ66" s="418"/>
      <c r="GR66" s="418"/>
      <c r="GS66" s="418"/>
      <c r="GT66" s="418"/>
      <c r="GU66" s="418"/>
      <c r="GV66" s="418"/>
      <c r="GW66" s="418"/>
      <c r="GX66" s="418"/>
      <c r="GY66" s="418"/>
      <c r="GZ66" s="418"/>
      <c r="HA66" s="418"/>
      <c r="HB66" s="418"/>
      <c r="HC66" s="418"/>
      <c r="HD66" s="418"/>
      <c r="HE66" s="418"/>
      <c r="HF66" s="418"/>
      <c r="HG66" s="418"/>
      <c r="HH66" s="418"/>
      <c r="HI66" s="418"/>
      <c r="HJ66" s="418"/>
      <c r="HK66" s="418"/>
      <c r="HL66" s="418"/>
      <c r="HM66" s="418"/>
      <c r="HN66" s="418"/>
      <c r="HO66" s="418"/>
      <c r="HP66" s="418"/>
      <c r="HQ66" s="418"/>
      <c r="HR66" s="418"/>
      <c r="HS66" s="418"/>
      <c r="HT66" s="418"/>
      <c r="HU66" s="418"/>
      <c r="HV66" s="418"/>
      <c r="HW66" s="418"/>
      <c r="HX66" s="418"/>
      <c r="HY66" s="418"/>
      <c r="HZ66" s="418"/>
      <c r="IA66" s="418"/>
      <c r="IB66" s="418"/>
      <c r="IC66" s="418"/>
      <c r="ID66" s="418"/>
      <c r="IE66" s="418"/>
      <c r="IF66" s="418"/>
      <c r="IG66" s="418"/>
      <c r="IH66" s="418"/>
      <c r="II66" s="418"/>
      <c r="IJ66" s="418"/>
      <c r="IK66" s="418"/>
      <c r="IL66" s="418"/>
      <c r="IM66" s="418"/>
      <c r="IN66" s="418"/>
      <c r="IO66" s="418"/>
      <c r="IP66" s="418"/>
      <c r="IQ66" s="418"/>
      <c r="IR66" s="418"/>
      <c r="IS66" s="418"/>
    </row>
    <row r="67" s="413" customFormat="1" ht="24" customHeight="1" spans="1:253">
      <c r="A67" s="427" t="s">
        <v>1184</v>
      </c>
      <c r="B67" s="428"/>
      <c r="C67" s="428">
        <v>0</v>
      </c>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8"/>
      <c r="AO67" s="418"/>
      <c r="AP67" s="418"/>
      <c r="AQ67" s="418"/>
      <c r="AR67" s="418"/>
      <c r="AS67" s="418"/>
      <c r="AT67" s="418"/>
      <c r="AU67" s="418"/>
      <c r="AV67" s="418"/>
      <c r="AW67" s="418"/>
      <c r="AX67" s="418"/>
      <c r="AY67" s="418"/>
      <c r="AZ67" s="418"/>
      <c r="BA67" s="418"/>
      <c r="BB67" s="418"/>
      <c r="BC67" s="418"/>
      <c r="BD67" s="418"/>
      <c r="BE67" s="418"/>
      <c r="BF67" s="418"/>
      <c r="BG67" s="418"/>
      <c r="BH67" s="418"/>
      <c r="BI67" s="418"/>
      <c r="BJ67" s="418"/>
      <c r="BK67" s="418"/>
      <c r="BL67" s="418"/>
      <c r="BM67" s="418"/>
      <c r="BN67" s="418"/>
      <c r="BO67" s="418"/>
      <c r="BP67" s="418"/>
      <c r="BQ67" s="418"/>
      <c r="BR67" s="418"/>
      <c r="BS67" s="418"/>
      <c r="BT67" s="418"/>
      <c r="BU67" s="418"/>
      <c r="BV67" s="418"/>
      <c r="BW67" s="418"/>
      <c r="BX67" s="418"/>
      <c r="BY67" s="418"/>
      <c r="BZ67" s="418"/>
      <c r="CA67" s="418"/>
      <c r="CB67" s="418"/>
      <c r="CC67" s="418"/>
      <c r="CD67" s="418"/>
      <c r="CE67" s="418"/>
      <c r="CF67" s="418"/>
      <c r="CG67" s="418"/>
      <c r="CH67" s="418"/>
      <c r="CI67" s="418"/>
      <c r="CJ67" s="418"/>
      <c r="CK67" s="418"/>
      <c r="CL67" s="418"/>
      <c r="CM67" s="418"/>
      <c r="CN67" s="418"/>
      <c r="CO67" s="418"/>
      <c r="CP67" s="418"/>
      <c r="CQ67" s="418"/>
      <c r="CR67" s="418"/>
      <c r="CS67" s="418"/>
      <c r="CT67" s="418"/>
      <c r="CU67" s="418"/>
      <c r="CV67" s="418"/>
      <c r="CW67" s="418"/>
      <c r="CX67" s="418"/>
      <c r="CY67" s="418"/>
      <c r="CZ67" s="418"/>
      <c r="DA67" s="418"/>
      <c r="DB67" s="418"/>
      <c r="DC67" s="418"/>
      <c r="DD67" s="418"/>
      <c r="DE67" s="418"/>
      <c r="DF67" s="418"/>
      <c r="DG67" s="418"/>
      <c r="DH67" s="418"/>
      <c r="DI67" s="418"/>
      <c r="DJ67" s="418"/>
      <c r="DK67" s="418"/>
      <c r="DL67" s="418"/>
      <c r="DM67" s="418"/>
      <c r="DN67" s="418"/>
      <c r="DO67" s="418"/>
      <c r="DP67" s="418"/>
      <c r="DQ67" s="418"/>
      <c r="DR67" s="418"/>
      <c r="DS67" s="418"/>
      <c r="DT67" s="418"/>
      <c r="DU67" s="418"/>
      <c r="DV67" s="418"/>
      <c r="DW67" s="418"/>
      <c r="DX67" s="418"/>
      <c r="DY67" s="418"/>
      <c r="DZ67" s="418"/>
      <c r="EA67" s="418"/>
      <c r="EB67" s="418"/>
      <c r="EC67" s="418"/>
      <c r="ED67" s="418"/>
      <c r="EE67" s="418"/>
      <c r="EF67" s="418"/>
      <c r="EG67" s="418"/>
      <c r="EH67" s="418"/>
      <c r="EI67" s="418"/>
      <c r="EJ67" s="418"/>
      <c r="EK67" s="418"/>
      <c r="EL67" s="418"/>
      <c r="EM67" s="418"/>
      <c r="EN67" s="418"/>
      <c r="EO67" s="418"/>
      <c r="EP67" s="418"/>
      <c r="EQ67" s="418"/>
      <c r="ER67" s="418"/>
      <c r="ES67" s="418"/>
      <c r="ET67" s="418"/>
      <c r="EU67" s="418"/>
      <c r="EV67" s="418"/>
      <c r="EW67" s="418"/>
      <c r="EX67" s="418"/>
      <c r="EY67" s="418"/>
      <c r="EZ67" s="418"/>
      <c r="FA67" s="418"/>
      <c r="FB67" s="418"/>
      <c r="FC67" s="418"/>
      <c r="FD67" s="418"/>
      <c r="FE67" s="418"/>
      <c r="FF67" s="418"/>
      <c r="FG67" s="418"/>
      <c r="FH67" s="418"/>
      <c r="FI67" s="418"/>
      <c r="FJ67" s="418"/>
      <c r="FK67" s="418"/>
      <c r="FL67" s="418"/>
      <c r="FM67" s="418"/>
      <c r="FN67" s="418"/>
      <c r="FO67" s="418"/>
      <c r="FP67" s="418"/>
      <c r="FQ67" s="418"/>
      <c r="FR67" s="418"/>
      <c r="FS67" s="418"/>
      <c r="FT67" s="418"/>
      <c r="FU67" s="418"/>
      <c r="FV67" s="418"/>
      <c r="FW67" s="418"/>
      <c r="FX67" s="418"/>
      <c r="FY67" s="418"/>
      <c r="FZ67" s="418"/>
      <c r="GA67" s="418"/>
      <c r="GB67" s="418"/>
      <c r="GC67" s="418"/>
      <c r="GD67" s="418"/>
      <c r="GE67" s="418"/>
      <c r="GF67" s="418"/>
      <c r="GG67" s="418"/>
      <c r="GH67" s="418"/>
      <c r="GI67" s="418"/>
      <c r="GJ67" s="418"/>
      <c r="GK67" s="418"/>
      <c r="GL67" s="418"/>
      <c r="GM67" s="418"/>
      <c r="GN67" s="418"/>
      <c r="GO67" s="418"/>
      <c r="GP67" s="418"/>
      <c r="GQ67" s="418"/>
      <c r="GR67" s="418"/>
      <c r="GS67" s="418"/>
      <c r="GT67" s="418"/>
      <c r="GU67" s="418"/>
      <c r="GV67" s="418"/>
      <c r="GW67" s="418"/>
      <c r="GX67" s="418"/>
      <c r="GY67" s="418"/>
      <c r="GZ67" s="418"/>
      <c r="HA67" s="418"/>
      <c r="HB67" s="418"/>
      <c r="HC67" s="418"/>
      <c r="HD67" s="418"/>
      <c r="HE67" s="418"/>
      <c r="HF67" s="418"/>
      <c r="HG67" s="418"/>
      <c r="HH67" s="418"/>
      <c r="HI67" s="418"/>
      <c r="HJ67" s="418"/>
      <c r="HK67" s="418"/>
      <c r="HL67" s="418"/>
      <c r="HM67" s="418"/>
      <c r="HN67" s="418"/>
      <c r="HO67" s="418"/>
      <c r="HP67" s="418"/>
      <c r="HQ67" s="418"/>
      <c r="HR67" s="418"/>
      <c r="HS67" s="418"/>
      <c r="HT67" s="418"/>
      <c r="HU67" s="418"/>
      <c r="HV67" s="418"/>
      <c r="HW67" s="418"/>
      <c r="HX67" s="418"/>
      <c r="HY67" s="418"/>
      <c r="HZ67" s="418"/>
      <c r="IA67" s="418"/>
      <c r="IB67" s="418"/>
      <c r="IC67" s="418"/>
      <c r="ID67" s="418"/>
      <c r="IE67" s="418"/>
      <c r="IF67" s="418"/>
      <c r="IG67" s="418"/>
      <c r="IH67" s="418"/>
      <c r="II67" s="418"/>
      <c r="IJ67" s="418"/>
      <c r="IK67" s="418"/>
      <c r="IL67" s="418"/>
      <c r="IM67" s="418"/>
      <c r="IN67" s="418"/>
      <c r="IO67" s="418"/>
      <c r="IP67" s="418"/>
      <c r="IQ67" s="418"/>
      <c r="IR67" s="418"/>
      <c r="IS67" s="418"/>
    </row>
    <row r="68" s="413" customFormat="1" ht="24" customHeight="1" spans="1:253">
      <c r="A68" s="427" t="s">
        <v>1185</v>
      </c>
      <c r="B68" s="428"/>
      <c r="C68" s="428">
        <v>0</v>
      </c>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8"/>
      <c r="AH68" s="418"/>
      <c r="AI68" s="418"/>
      <c r="AJ68" s="418"/>
      <c r="AK68" s="418"/>
      <c r="AL68" s="418"/>
      <c r="AM68" s="418"/>
      <c r="AN68" s="418"/>
      <c r="AO68" s="418"/>
      <c r="AP68" s="418"/>
      <c r="AQ68" s="418"/>
      <c r="AR68" s="418"/>
      <c r="AS68" s="418"/>
      <c r="AT68" s="418"/>
      <c r="AU68" s="418"/>
      <c r="AV68" s="418"/>
      <c r="AW68" s="418"/>
      <c r="AX68" s="418"/>
      <c r="AY68" s="418"/>
      <c r="AZ68" s="418"/>
      <c r="BA68" s="418"/>
      <c r="BB68" s="418"/>
      <c r="BC68" s="418"/>
      <c r="BD68" s="418"/>
      <c r="BE68" s="418"/>
      <c r="BF68" s="418"/>
      <c r="BG68" s="418"/>
      <c r="BH68" s="418"/>
      <c r="BI68" s="418"/>
      <c r="BJ68" s="418"/>
      <c r="BK68" s="418"/>
      <c r="BL68" s="418"/>
      <c r="BM68" s="418"/>
      <c r="BN68" s="418"/>
      <c r="BO68" s="418"/>
      <c r="BP68" s="418"/>
      <c r="BQ68" s="418"/>
      <c r="BR68" s="418"/>
      <c r="BS68" s="418"/>
      <c r="BT68" s="418"/>
      <c r="BU68" s="418"/>
      <c r="BV68" s="418"/>
      <c r="BW68" s="418"/>
      <c r="BX68" s="418"/>
      <c r="BY68" s="418"/>
      <c r="BZ68" s="418"/>
      <c r="CA68" s="418"/>
      <c r="CB68" s="418"/>
      <c r="CC68" s="418"/>
      <c r="CD68" s="418"/>
      <c r="CE68" s="418"/>
      <c r="CF68" s="418"/>
      <c r="CG68" s="418"/>
      <c r="CH68" s="418"/>
      <c r="CI68" s="418"/>
      <c r="CJ68" s="418"/>
      <c r="CK68" s="418"/>
      <c r="CL68" s="418"/>
      <c r="CM68" s="418"/>
      <c r="CN68" s="418"/>
      <c r="CO68" s="418"/>
      <c r="CP68" s="418"/>
      <c r="CQ68" s="418"/>
      <c r="CR68" s="418"/>
      <c r="CS68" s="418"/>
      <c r="CT68" s="418"/>
      <c r="CU68" s="418"/>
      <c r="CV68" s="418"/>
      <c r="CW68" s="418"/>
      <c r="CX68" s="418"/>
      <c r="CY68" s="418"/>
      <c r="CZ68" s="418"/>
      <c r="DA68" s="418"/>
      <c r="DB68" s="418"/>
      <c r="DC68" s="418"/>
      <c r="DD68" s="418"/>
      <c r="DE68" s="418"/>
      <c r="DF68" s="418"/>
      <c r="DG68" s="418"/>
      <c r="DH68" s="418"/>
      <c r="DI68" s="418"/>
      <c r="DJ68" s="418"/>
      <c r="DK68" s="418"/>
      <c r="DL68" s="418"/>
      <c r="DM68" s="418"/>
      <c r="DN68" s="418"/>
      <c r="DO68" s="418"/>
      <c r="DP68" s="418"/>
      <c r="DQ68" s="418"/>
      <c r="DR68" s="418"/>
      <c r="DS68" s="418"/>
      <c r="DT68" s="418"/>
      <c r="DU68" s="418"/>
      <c r="DV68" s="418"/>
      <c r="DW68" s="418"/>
      <c r="DX68" s="418"/>
      <c r="DY68" s="418"/>
      <c r="DZ68" s="418"/>
      <c r="EA68" s="418"/>
      <c r="EB68" s="418"/>
      <c r="EC68" s="418"/>
      <c r="ED68" s="418"/>
      <c r="EE68" s="418"/>
      <c r="EF68" s="418"/>
      <c r="EG68" s="418"/>
      <c r="EH68" s="418"/>
      <c r="EI68" s="418"/>
      <c r="EJ68" s="418"/>
      <c r="EK68" s="418"/>
      <c r="EL68" s="418"/>
      <c r="EM68" s="418"/>
      <c r="EN68" s="418"/>
      <c r="EO68" s="418"/>
      <c r="EP68" s="418"/>
      <c r="EQ68" s="418"/>
      <c r="ER68" s="418"/>
      <c r="ES68" s="418"/>
      <c r="ET68" s="418"/>
      <c r="EU68" s="418"/>
      <c r="EV68" s="418"/>
      <c r="EW68" s="418"/>
      <c r="EX68" s="418"/>
      <c r="EY68" s="418"/>
      <c r="EZ68" s="418"/>
      <c r="FA68" s="418"/>
      <c r="FB68" s="418"/>
      <c r="FC68" s="418"/>
      <c r="FD68" s="418"/>
      <c r="FE68" s="418"/>
      <c r="FF68" s="418"/>
      <c r="FG68" s="418"/>
      <c r="FH68" s="418"/>
      <c r="FI68" s="418"/>
      <c r="FJ68" s="418"/>
      <c r="FK68" s="418"/>
      <c r="FL68" s="418"/>
      <c r="FM68" s="418"/>
      <c r="FN68" s="418"/>
      <c r="FO68" s="418"/>
      <c r="FP68" s="418"/>
      <c r="FQ68" s="418"/>
      <c r="FR68" s="418"/>
      <c r="FS68" s="418"/>
      <c r="FT68" s="418"/>
      <c r="FU68" s="418"/>
      <c r="FV68" s="418"/>
      <c r="FW68" s="418"/>
      <c r="FX68" s="418"/>
      <c r="FY68" s="418"/>
      <c r="FZ68" s="418"/>
      <c r="GA68" s="418"/>
      <c r="GB68" s="418"/>
      <c r="GC68" s="418"/>
      <c r="GD68" s="418"/>
      <c r="GE68" s="418"/>
      <c r="GF68" s="418"/>
      <c r="GG68" s="418"/>
      <c r="GH68" s="418"/>
      <c r="GI68" s="418"/>
      <c r="GJ68" s="418"/>
      <c r="GK68" s="418"/>
      <c r="GL68" s="418"/>
      <c r="GM68" s="418"/>
      <c r="GN68" s="418"/>
      <c r="GO68" s="418"/>
      <c r="GP68" s="418"/>
      <c r="GQ68" s="418"/>
      <c r="GR68" s="418"/>
      <c r="GS68" s="418"/>
      <c r="GT68" s="418"/>
      <c r="GU68" s="418"/>
      <c r="GV68" s="418"/>
      <c r="GW68" s="418"/>
      <c r="GX68" s="418"/>
      <c r="GY68" s="418"/>
      <c r="GZ68" s="418"/>
      <c r="HA68" s="418"/>
      <c r="HB68" s="418"/>
      <c r="HC68" s="418"/>
      <c r="HD68" s="418"/>
      <c r="HE68" s="418"/>
      <c r="HF68" s="418"/>
      <c r="HG68" s="418"/>
      <c r="HH68" s="418"/>
      <c r="HI68" s="418"/>
      <c r="HJ68" s="418"/>
      <c r="HK68" s="418"/>
      <c r="HL68" s="418"/>
      <c r="HM68" s="418"/>
      <c r="HN68" s="418"/>
      <c r="HO68" s="418"/>
      <c r="HP68" s="418"/>
      <c r="HQ68" s="418"/>
      <c r="HR68" s="418"/>
      <c r="HS68" s="418"/>
      <c r="HT68" s="418"/>
      <c r="HU68" s="418"/>
      <c r="HV68" s="418"/>
      <c r="HW68" s="418"/>
      <c r="HX68" s="418"/>
      <c r="HY68" s="418"/>
      <c r="HZ68" s="418"/>
      <c r="IA68" s="418"/>
      <c r="IB68" s="418"/>
      <c r="IC68" s="418"/>
      <c r="ID68" s="418"/>
      <c r="IE68" s="418"/>
      <c r="IF68" s="418"/>
      <c r="IG68" s="418"/>
      <c r="IH68" s="418"/>
      <c r="II68" s="418"/>
      <c r="IJ68" s="418"/>
      <c r="IK68" s="418"/>
      <c r="IL68" s="418"/>
      <c r="IM68" s="418"/>
      <c r="IN68" s="418"/>
      <c r="IO68" s="418"/>
      <c r="IP68" s="418"/>
      <c r="IQ68" s="418"/>
      <c r="IR68" s="418"/>
      <c r="IS68" s="418"/>
    </row>
    <row r="69" s="413" customFormat="1" ht="24" customHeight="1" spans="1:253">
      <c r="A69" s="427" t="s">
        <v>964</v>
      </c>
      <c r="B69" s="397"/>
      <c r="C69" s="401">
        <v>0</v>
      </c>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8"/>
      <c r="AH69" s="418"/>
      <c r="AI69" s="418"/>
      <c r="AJ69" s="418"/>
      <c r="AK69" s="418"/>
      <c r="AL69" s="418"/>
      <c r="AM69" s="418"/>
      <c r="AN69" s="418"/>
      <c r="AO69" s="418"/>
      <c r="AP69" s="418"/>
      <c r="AQ69" s="418"/>
      <c r="AR69" s="418"/>
      <c r="AS69" s="418"/>
      <c r="AT69" s="418"/>
      <c r="AU69" s="418"/>
      <c r="AV69" s="418"/>
      <c r="AW69" s="418"/>
      <c r="AX69" s="418"/>
      <c r="AY69" s="418"/>
      <c r="AZ69" s="418"/>
      <c r="BA69" s="418"/>
      <c r="BB69" s="418"/>
      <c r="BC69" s="418"/>
      <c r="BD69" s="418"/>
      <c r="BE69" s="418"/>
      <c r="BF69" s="418"/>
      <c r="BG69" s="418"/>
      <c r="BH69" s="418"/>
      <c r="BI69" s="418"/>
      <c r="BJ69" s="418"/>
      <c r="BK69" s="418"/>
      <c r="BL69" s="418"/>
      <c r="BM69" s="418"/>
      <c r="BN69" s="418"/>
      <c r="BO69" s="418"/>
      <c r="BP69" s="418"/>
      <c r="BQ69" s="418"/>
      <c r="BR69" s="418"/>
      <c r="BS69" s="418"/>
      <c r="BT69" s="418"/>
      <c r="BU69" s="418"/>
      <c r="BV69" s="418"/>
      <c r="BW69" s="418"/>
      <c r="BX69" s="418"/>
      <c r="BY69" s="418"/>
      <c r="BZ69" s="418"/>
      <c r="CA69" s="418"/>
      <c r="CB69" s="418"/>
      <c r="CC69" s="418"/>
      <c r="CD69" s="418"/>
      <c r="CE69" s="418"/>
      <c r="CF69" s="418"/>
      <c r="CG69" s="418"/>
      <c r="CH69" s="418"/>
      <c r="CI69" s="418"/>
      <c r="CJ69" s="418"/>
      <c r="CK69" s="418"/>
      <c r="CL69" s="418"/>
      <c r="CM69" s="418"/>
      <c r="CN69" s="418"/>
      <c r="CO69" s="418"/>
      <c r="CP69" s="418"/>
      <c r="CQ69" s="418"/>
      <c r="CR69" s="418"/>
      <c r="CS69" s="418"/>
      <c r="CT69" s="418"/>
      <c r="CU69" s="418"/>
      <c r="CV69" s="418"/>
      <c r="CW69" s="418"/>
      <c r="CX69" s="418"/>
      <c r="CY69" s="418"/>
      <c r="CZ69" s="418"/>
      <c r="DA69" s="418"/>
      <c r="DB69" s="418"/>
      <c r="DC69" s="418"/>
      <c r="DD69" s="418"/>
      <c r="DE69" s="418"/>
      <c r="DF69" s="418"/>
      <c r="DG69" s="418"/>
      <c r="DH69" s="418"/>
      <c r="DI69" s="418"/>
      <c r="DJ69" s="418"/>
      <c r="DK69" s="418"/>
      <c r="DL69" s="418"/>
      <c r="DM69" s="418"/>
      <c r="DN69" s="418"/>
      <c r="DO69" s="418"/>
      <c r="DP69" s="418"/>
      <c r="DQ69" s="418"/>
      <c r="DR69" s="418"/>
      <c r="DS69" s="418"/>
      <c r="DT69" s="418"/>
      <c r="DU69" s="418"/>
      <c r="DV69" s="418"/>
      <c r="DW69" s="418"/>
      <c r="DX69" s="418"/>
      <c r="DY69" s="418"/>
      <c r="DZ69" s="418"/>
      <c r="EA69" s="418"/>
      <c r="EB69" s="418"/>
      <c r="EC69" s="418"/>
      <c r="ED69" s="418"/>
      <c r="EE69" s="418"/>
      <c r="EF69" s="418"/>
      <c r="EG69" s="418"/>
      <c r="EH69" s="418"/>
      <c r="EI69" s="418"/>
      <c r="EJ69" s="418"/>
      <c r="EK69" s="418"/>
      <c r="EL69" s="418"/>
      <c r="EM69" s="418"/>
      <c r="EN69" s="418"/>
      <c r="EO69" s="418"/>
      <c r="EP69" s="418"/>
      <c r="EQ69" s="418"/>
      <c r="ER69" s="418"/>
      <c r="ES69" s="418"/>
      <c r="ET69" s="418"/>
      <c r="EU69" s="418"/>
      <c r="EV69" s="418"/>
      <c r="EW69" s="418"/>
      <c r="EX69" s="418"/>
      <c r="EY69" s="418"/>
      <c r="EZ69" s="418"/>
      <c r="FA69" s="418"/>
      <c r="FB69" s="418"/>
      <c r="FC69" s="418"/>
      <c r="FD69" s="418"/>
      <c r="FE69" s="418"/>
      <c r="FF69" s="418"/>
      <c r="FG69" s="418"/>
      <c r="FH69" s="418"/>
      <c r="FI69" s="418"/>
      <c r="FJ69" s="418"/>
      <c r="FK69" s="418"/>
      <c r="FL69" s="418"/>
      <c r="FM69" s="418"/>
      <c r="FN69" s="418"/>
      <c r="FO69" s="418"/>
      <c r="FP69" s="418"/>
      <c r="FQ69" s="418"/>
      <c r="FR69" s="418"/>
      <c r="FS69" s="418"/>
      <c r="FT69" s="418"/>
      <c r="FU69" s="418"/>
      <c r="FV69" s="418"/>
      <c r="FW69" s="418"/>
      <c r="FX69" s="418"/>
      <c r="FY69" s="418"/>
      <c r="FZ69" s="418"/>
      <c r="GA69" s="418"/>
      <c r="GB69" s="418"/>
      <c r="GC69" s="418"/>
      <c r="GD69" s="418"/>
      <c r="GE69" s="418"/>
      <c r="GF69" s="418"/>
      <c r="GG69" s="418"/>
      <c r="GH69" s="418"/>
      <c r="GI69" s="418"/>
      <c r="GJ69" s="418"/>
      <c r="GK69" s="418"/>
      <c r="GL69" s="418"/>
      <c r="GM69" s="418"/>
      <c r="GN69" s="418"/>
      <c r="GO69" s="418"/>
      <c r="GP69" s="418"/>
      <c r="GQ69" s="418"/>
      <c r="GR69" s="418"/>
      <c r="GS69" s="418"/>
      <c r="GT69" s="418"/>
      <c r="GU69" s="418"/>
      <c r="GV69" s="418"/>
      <c r="GW69" s="418"/>
      <c r="GX69" s="418"/>
      <c r="GY69" s="418"/>
      <c r="GZ69" s="418"/>
      <c r="HA69" s="418"/>
      <c r="HB69" s="418"/>
      <c r="HC69" s="418"/>
      <c r="HD69" s="418"/>
      <c r="HE69" s="418"/>
      <c r="HF69" s="418"/>
      <c r="HG69" s="418"/>
      <c r="HH69" s="418"/>
      <c r="HI69" s="418"/>
      <c r="HJ69" s="418"/>
      <c r="HK69" s="418"/>
      <c r="HL69" s="418"/>
      <c r="HM69" s="418"/>
      <c r="HN69" s="418"/>
      <c r="HO69" s="418"/>
      <c r="HP69" s="418"/>
      <c r="HQ69" s="418"/>
      <c r="HR69" s="418"/>
      <c r="HS69" s="418"/>
      <c r="HT69" s="418"/>
      <c r="HU69" s="418"/>
      <c r="HV69" s="418"/>
      <c r="HW69" s="418"/>
      <c r="HX69" s="418"/>
      <c r="HY69" s="418"/>
      <c r="HZ69" s="418"/>
      <c r="IA69" s="418"/>
      <c r="IB69" s="418"/>
      <c r="IC69" s="418"/>
      <c r="ID69" s="418"/>
      <c r="IE69" s="418"/>
      <c r="IF69" s="418"/>
      <c r="IG69" s="418"/>
      <c r="IH69" s="418"/>
      <c r="II69" s="418"/>
      <c r="IJ69" s="418"/>
      <c r="IK69" s="418"/>
      <c r="IL69" s="418"/>
      <c r="IM69" s="418"/>
      <c r="IN69" s="418"/>
      <c r="IO69" s="418"/>
      <c r="IP69" s="418"/>
      <c r="IQ69" s="418"/>
      <c r="IR69" s="418"/>
      <c r="IS69" s="418"/>
    </row>
    <row r="70" s="413" customFormat="1" ht="24" customHeight="1" spans="1:253">
      <c r="A70" s="429" t="s">
        <v>1186</v>
      </c>
      <c r="B70" s="397">
        <v>205631</v>
      </c>
      <c r="C70" s="397">
        <v>205631</v>
      </c>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8"/>
      <c r="AH70" s="418"/>
      <c r="AI70" s="418"/>
      <c r="AJ70" s="418"/>
      <c r="AK70" s="418"/>
      <c r="AL70" s="418"/>
      <c r="AM70" s="418"/>
      <c r="AN70" s="418"/>
      <c r="AO70" s="418"/>
      <c r="AP70" s="418"/>
      <c r="AQ70" s="418"/>
      <c r="AR70" s="418"/>
      <c r="AS70" s="418"/>
      <c r="AT70" s="418"/>
      <c r="AU70" s="418"/>
      <c r="AV70" s="418"/>
      <c r="AW70" s="418"/>
      <c r="AX70" s="418"/>
      <c r="AY70" s="418"/>
      <c r="AZ70" s="418"/>
      <c r="BA70" s="418"/>
      <c r="BB70" s="418"/>
      <c r="BC70" s="418"/>
      <c r="BD70" s="418"/>
      <c r="BE70" s="418"/>
      <c r="BF70" s="418"/>
      <c r="BG70" s="418"/>
      <c r="BH70" s="418"/>
      <c r="BI70" s="418"/>
      <c r="BJ70" s="418"/>
      <c r="BK70" s="418"/>
      <c r="BL70" s="418"/>
      <c r="BM70" s="418"/>
      <c r="BN70" s="418"/>
      <c r="BO70" s="418"/>
      <c r="BP70" s="418"/>
      <c r="BQ70" s="418"/>
      <c r="BR70" s="418"/>
      <c r="BS70" s="418"/>
      <c r="BT70" s="418"/>
      <c r="BU70" s="418"/>
      <c r="BV70" s="418"/>
      <c r="BW70" s="418"/>
      <c r="BX70" s="418"/>
      <c r="BY70" s="418"/>
      <c r="BZ70" s="418"/>
      <c r="CA70" s="418"/>
      <c r="CB70" s="418"/>
      <c r="CC70" s="418"/>
      <c r="CD70" s="418"/>
      <c r="CE70" s="418"/>
      <c r="CF70" s="418"/>
      <c r="CG70" s="418"/>
      <c r="CH70" s="418"/>
      <c r="CI70" s="418"/>
      <c r="CJ70" s="418"/>
      <c r="CK70" s="418"/>
      <c r="CL70" s="418"/>
      <c r="CM70" s="418"/>
      <c r="CN70" s="418"/>
      <c r="CO70" s="418"/>
      <c r="CP70" s="418"/>
      <c r="CQ70" s="418"/>
      <c r="CR70" s="418"/>
      <c r="CS70" s="418"/>
      <c r="CT70" s="418"/>
      <c r="CU70" s="418"/>
      <c r="CV70" s="418"/>
      <c r="CW70" s="418"/>
      <c r="CX70" s="418"/>
      <c r="CY70" s="418"/>
      <c r="CZ70" s="418"/>
      <c r="DA70" s="418"/>
      <c r="DB70" s="418"/>
      <c r="DC70" s="418"/>
      <c r="DD70" s="418"/>
      <c r="DE70" s="418"/>
      <c r="DF70" s="418"/>
      <c r="DG70" s="418"/>
      <c r="DH70" s="418"/>
      <c r="DI70" s="418"/>
      <c r="DJ70" s="418"/>
      <c r="DK70" s="418"/>
      <c r="DL70" s="418"/>
      <c r="DM70" s="418"/>
      <c r="DN70" s="418"/>
      <c r="DO70" s="418"/>
      <c r="DP70" s="418"/>
      <c r="DQ70" s="418"/>
      <c r="DR70" s="418"/>
      <c r="DS70" s="418"/>
      <c r="DT70" s="418"/>
      <c r="DU70" s="418"/>
      <c r="DV70" s="418"/>
      <c r="DW70" s="418"/>
      <c r="DX70" s="418"/>
      <c r="DY70" s="418"/>
      <c r="DZ70" s="418"/>
      <c r="EA70" s="418"/>
      <c r="EB70" s="418"/>
      <c r="EC70" s="418"/>
      <c r="ED70" s="418"/>
      <c r="EE70" s="418"/>
      <c r="EF70" s="418"/>
      <c r="EG70" s="418"/>
      <c r="EH70" s="418"/>
      <c r="EI70" s="418"/>
      <c r="EJ70" s="418"/>
      <c r="EK70" s="418"/>
      <c r="EL70" s="418"/>
      <c r="EM70" s="418"/>
      <c r="EN70" s="418"/>
      <c r="EO70" s="418"/>
      <c r="EP70" s="418"/>
      <c r="EQ70" s="418"/>
      <c r="ER70" s="418"/>
      <c r="ES70" s="418"/>
      <c r="ET70" s="418"/>
      <c r="EU70" s="418"/>
      <c r="EV70" s="418"/>
      <c r="EW70" s="418"/>
      <c r="EX70" s="418"/>
      <c r="EY70" s="418"/>
      <c r="EZ70" s="418"/>
      <c r="FA70" s="418"/>
      <c r="FB70" s="418"/>
      <c r="FC70" s="418"/>
      <c r="FD70" s="418"/>
      <c r="FE70" s="418"/>
      <c r="FF70" s="418"/>
      <c r="FG70" s="418"/>
      <c r="FH70" s="418"/>
      <c r="FI70" s="418"/>
      <c r="FJ70" s="418"/>
      <c r="FK70" s="418"/>
      <c r="FL70" s="418"/>
      <c r="FM70" s="418"/>
      <c r="FN70" s="418"/>
      <c r="FO70" s="418"/>
      <c r="FP70" s="418"/>
      <c r="FQ70" s="418"/>
      <c r="FR70" s="418"/>
      <c r="FS70" s="418"/>
      <c r="FT70" s="418"/>
      <c r="FU70" s="418"/>
      <c r="FV70" s="418"/>
      <c r="FW70" s="418"/>
      <c r="FX70" s="418"/>
      <c r="FY70" s="418"/>
      <c r="FZ70" s="418"/>
      <c r="GA70" s="418"/>
      <c r="GB70" s="418"/>
      <c r="GC70" s="418"/>
      <c r="GD70" s="418"/>
      <c r="GE70" s="418"/>
      <c r="GF70" s="418"/>
      <c r="GG70" s="418"/>
      <c r="GH70" s="418"/>
      <c r="GI70" s="418"/>
      <c r="GJ70" s="418"/>
      <c r="GK70" s="418"/>
      <c r="GL70" s="418"/>
      <c r="GM70" s="418"/>
      <c r="GN70" s="418"/>
      <c r="GO70" s="418"/>
      <c r="GP70" s="418"/>
      <c r="GQ70" s="418"/>
      <c r="GR70" s="418"/>
      <c r="GS70" s="418"/>
      <c r="GT70" s="418"/>
      <c r="GU70" s="418"/>
      <c r="GV70" s="418"/>
      <c r="GW70" s="418"/>
      <c r="GX70" s="418"/>
      <c r="GY70" s="418"/>
      <c r="GZ70" s="418"/>
      <c r="HA70" s="418"/>
      <c r="HB70" s="418"/>
      <c r="HC70" s="418"/>
      <c r="HD70" s="418"/>
      <c r="HE70" s="418"/>
      <c r="HF70" s="418"/>
      <c r="HG70" s="418"/>
      <c r="HH70" s="418"/>
      <c r="HI70" s="418"/>
      <c r="HJ70" s="418"/>
      <c r="HK70" s="418"/>
      <c r="HL70" s="418"/>
      <c r="HM70" s="418"/>
      <c r="HN70" s="418"/>
      <c r="HO70" s="418"/>
      <c r="HP70" s="418"/>
      <c r="HQ70" s="418"/>
      <c r="HR70" s="418"/>
      <c r="HS70" s="418"/>
      <c r="HT70" s="418"/>
      <c r="HU70" s="418"/>
      <c r="HV70" s="418"/>
      <c r="HW70" s="418"/>
      <c r="HX70" s="418"/>
      <c r="HY70" s="418"/>
      <c r="HZ70" s="418"/>
      <c r="IA70" s="418"/>
      <c r="IB70" s="418"/>
      <c r="IC70" s="418"/>
      <c r="ID70" s="418"/>
      <c r="IE70" s="418"/>
      <c r="IF70" s="418"/>
      <c r="IG70" s="418"/>
      <c r="IH70" s="418"/>
      <c r="II70" s="418"/>
      <c r="IJ70" s="418"/>
      <c r="IK70" s="418"/>
      <c r="IL70" s="418"/>
      <c r="IM70" s="418"/>
      <c r="IN70" s="418"/>
      <c r="IO70" s="418"/>
      <c r="IP70" s="418"/>
      <c r="IQ70" s="418"/>
      <c r="IR70" s="418"/>
      <c r="IS70" s="418"/>
    </row>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sheetData>
  <mergeCells count="1">
    <mergeCell ref="A2:C2"/>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37</vt:i4>
      </vt:variant>
    </vt:vector>
  </HeadingPairs>
  <TitlesOfParts>
    <vt:vector size="37" baseType="lpstr">
      <vt:lpstr>第二部分</vt:lpstr>
      <vt:lpstr>2021年达州市通川区一般公共预算收入决算表1</vt:lpstr>
      <vt:lpstr>2021年达州市通川区一般公共预算支出决算表2</vt:lpstr>
      <vt:lpstr>2021年达州市通川区一般公共预算收支决算平衡表3</vt:lpstr>
      <vt:lpstr>2021年达州市通川区一般公共预算收入决算表4</vt:lpstr>
      <vt:lpstr>2021年达州市通川区一般公共预算支出决算表5</vt:lpstr>
      <vt:lpstr>2021年区级一般公共预算收支决算平衡表6</vt:lpstr>
      <vt:lpstr>2021年通川区区本级一般公共预算7</vt:lpstr>
      <vt:lpstr>2021年达州市通川区本级一般公共预算8</vt:lpstr>
      <vt:lpstr>2021年达州市通川区对下一般公共预算9</vt:lpstr>
      <vt:lpstr>10.转移支付分地区</vt:lpstr>
      <vt:lpstr>11省级基本建设</vt:lpstr>
      <vt:lpstr>12重大投资计划和项目</vt:lpstr>
      <vt:lpstr>2021年达州市通川区政府性基金预算收入决算表13</vt:lpstr>
      <vt:lpstr>2021年达州市通川区政府性基金预算支出决算表14</vt:lpstr>
      <vt:lpstr>2021年达州市通川区政府性基金预算收支决算平衡表 </vt:lpstr>
      <vt:lpstr>2021年达州市级通川区政府性基金预算收入决算表16</vt:lpstr>
      <vt:lpstr>2021年达州市级通川区政府性基金预算支出决算表 17</vt:lpstr>
      <vt:lpstr>2021年达州市级通川区政府性基金预算收支决算平衡表18</vt:lpstr>
      <vt:lpstr>19.基金省对下补助 </vt:lpstr>
      <vt:lpstr>20.全省国资收入</vt:lpstr>
      <vt:lpstr>21.全省国资支出</vt:lpstr>
      <vt:lpstr>22.国资全省平衡</vt:lpstr>
      <vt:lpstr>23.省级国资收入</vt:lpstr>
      <vt:lpstr>24.省级国资支出 </vt:lpstr>
      <vt:lpstr>25.国资省级平衡</vt:lpstr>
      <vt:lpstr>26.国有资本经营预算对下转移支付表</vt:lpstr>
      <vt:lpstr>27.本地区社保基金收入决算</vt:lpstr>
      <vt:lpstr>28.本地区社保基金支出决算</vt:lpstr>
      <vt:lpstr>29.本地区社保基金平衡表</vt:lpstr>
      <vt:lpstr>30.本级社保基金收入决算</vt:lpstr>
      <vt:lpstr>31.本级社保基金支出决算</vt:lpstr>
      <vt:lpstr>32.本级社保基金平衡</vt:lpstr>
      <vt:lpstr>33.达州市通川区债务限额及余额决算情况表</vt:lpstr>
      <vt:lpstr>34.达州市通川区年地方政府债务相关情况表</vt:lpstr>
      <vt:lpstr>35-达州市通川区2021年本级地方政府专项债务表</vt:lpstr>
      <vt:lpstr>36-达州市通川区2021年地方政府债券使用情况表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cp:lastModifiedBy>
  <dcterms:created xsi:type="dcterms:W3CDTF">2018-01-09T02:36:00Z</dcterms:created>
  <cp:lastPrinted>2019-02-13T09:16:00Z</cp:lastPrinted>
  <dcterms:modified xsi:type="dcterms:W3CDTF">2022-12-19T12:44:37Z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KSOReadingLayout">
    <vt:bool>false</vt:bool>
  </property>
  <property fmtid="{D5CDD505-2E9C-101B-9397-08002B2CF9AE}" pid="4" name="ICV">
    <vt:lpwstr>A2D9DD0F7FE8B6EEBF5C9463E8EBE37E</vt:lpwstr>
  </property>
</Properties>
</file>