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875" activeTab="2"/>
  </bookViews>
  <sheets>
    <sheet name="封面" sheetId="29" r:id="rId1"/>
    <sheet name="目录" sheetId="28" r:id="rId2"/>
    <sheet name="2025年通川区公共预算收入调整表（表1）" sheetId="33" r:id="rId3"/>
    <sheet name="2025年通川区公共预算支出调整（表2）" sheetId="35" r:id="rId4"/>
    <sheet name="2025年通川区基金收入调整表（表3）" sheetId="32" r:id="rId5"/>
    <sheet name="2025年通川区基金支出调整（表4）" sheetId="21" r:id="rId6"/>
    <sheet name="2025年通川区国有资本经营收支调整（表5）" sheetId="27" r:id="rId7"/>
    <sheet name="2025年债务情况表（表6）" sheetId="26" r:id="rId8"/>
    <sheet name="2025年1-11月执行情况表（表7）" sheetId="30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<sst xmlns="http://schemas.openxmlformats.org/spreadsheetml/2006/main" count="300" uniqueCount="264">
  <si>
    <t>达州市通川区2025年预算调整表
（第二次）</t>
  </si>
  <si>
    <t>目      录</t>
  </si>
  <si>
    <t xml:space="preserve"> 1、2025年通川区一般公共预算收入调整表………………………  （1）</t>
  </si>
  <si>
    <t xml:space="preserve"> 2、2025年通川区一般公共预算支出调整表………………………  （2）</t>
  </si>
  <si>
    <t xml:space="preserve"> 3、2025年通川区政府性基金预算收入调整表……………………  （3）</t>
  </si>
  <si>
    <t xml:space="preserve"> 4、2025年通川区政府性基金预算支出调整表……………………  （4）</t>
  </si>
  <si>
    <t xml:space="preserve"> 5、2025年度通川区国有资本经营预算收支调整表………………  （5）</t>
  </si>
  <si>
    <t xml:space="preserve"> 6、2025年通川区政府债务情况表…………………………………  （6）</t>
  </si>
  <si>
    <t xml:space="preserve"> 7、2025年通川区1-11月预算收支执行情况表……………………  （7）</t>
  </si>
  <si>
    <t>表一</t>
  </si>
  <si>
    <t>2025年通川区一般公共预算收入调整表</t>
  </si>
  <si>
    <t>单位：万元</t>
  </si>
  <si>
    <r>
      <rPr>
        <b/>
        <sz val="12"/>
        <rFont val="宋体"/>
        <charset val="134"/>
      </rPr>
      <t>预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算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科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目</t>
    </r>
  </si>
  <si>
    <t>预算数</t>
  </si>
  <si>
    <t>调整预算数</t>
  </si>
  <si>
    <t>税收收入小计</t>
  </si>
  <si>
    <t>一、增 值 税</t>
  </si>
  <si>
    <t>二、企业所得税</t>
  </si>
  <si>
    <t>三、个人所得税</t>
  </si>
  <si>
    <t>四、资源税</t>
  </si>
  <si>
    <t>五、城市维护建设税</t>
  </si>
  <si>
    <t>六、房产税</t>
  </si>
  <si>
    <t>七、印花税</t>
  </si>
  <si>
    <t>八、城镇土地使用税</t>
  </si>
  <si>
    <t>九、土地增值税</t>
  </si>
  <si>
    <t>十、车船税</t>
  </si>
  <si>
    <t>十一、耕地占用税</t>
  </si>
  <si>
    <t>十二、契税</t>
  </si>
  <si>
    <t>十三、环境保护税</t>
  </si>
  <si>
    <t>十四、其他税收收入</t>
  </si>
  <si>
    <t>非税收入</t>
  </si>
  <si>
    <t>十五、专项收入</t>
  </si>
  <si>
    <t>十六、行政事业性收费收入</t>
  </si>
  <si>
    <t>十七、罚没收入</t>
  </si>
  <si>
    <t>十八、国有资源(资产)有偿使用收入</t>
  </si>
  <si>
    <t>十九、捐赠收入</t>
  </si>
  <si>
    <t>二十、政府住房基金收入</t>
  </si>
  <si>
    <t>二十一、其他收入</t>
  </si>
  <si>
    <t>一般公共预算收入合计</t>
  </si>
  <si>
    <t>表二</t>
  </si>
  <si>
    <t>2025年通川区一般公共预算支出调整表</t>
  </si>
  <si>
    <t>预    算    科    目</t>
  </si>
  <si>
    <t>第一次调整预算</t>
  </si>
  <si>
    <t>第二次调整预算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</si>
  <si>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</si>
  <si>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</si>
  <si>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</si>
  <si>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</si>
  <si>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</si>
  <si>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</si>
  <si>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</si>
  <si>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</si>
  <si>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</si>
  <si>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</si>
  <si>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</si>
  <si>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</si>
  <si>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</si>
  <si>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</si>
  <si>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</si>
  <si>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</si>
  <si>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</si>
  <si>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</si>
  <si>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</si>
  <si>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</si>
  <si>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</si>
  <si>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</si>
  <si>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二十三、债务付息支出</t>
  </si>
  <si>
    <t>二十四、债务发行费用支出</t>
  </si>
  <si>
    <t>二十五、其他支出</t>
  </si>
  <si>
    <t>支出合计</t>
  </si>
  <si>
    <t>表三</t>
  </si>
  <si>
    <t>2025年通川区政府性基金预算收入调整表</t>
  </si>
  <si>
    <t>项        目</t>
  </si>
  <si>
    <t>一、农网还贷资金收入</t>
  </si>
  <si>
    <t>二、海南省高等级公路车辆通行附加费收入</t>
  </si>
  <si>
    <t>三、港口建设费收入</t>
  </si>
  <si>
    <t>四、国家电影事业发展专项资金收入</t>
  </si>
  <si>
    <t>五、国有土地收益基金收入</t>
  </si>
  <si>
    <t>六、农业土地收益基金收入</t>
  </si>
  <si>
    <t>七、国有土地使用权出让收入</t>
  </si>
  <si>
    <t>八、大中型水库库区基金收入</t>
  </si>
  <si>
    <t>九、彩票公益金收入</t>
  </si>
  <si>
    <t>十、城市基础设施配套费收入</t>
  </si>
  <si>
    <t>十一、小型水库移民扶助基金收入</t>
  </si>
  <si>
    <t>十二、国家重大水利工程建设基金收入</t>
  </si>
  <si>
    <t>十三、车辆通行费</t>
  </si>
  <si>
    <t>十四、污水处理费收入</t>
  </si>
  <si>
    <t>十五、彩票发行机构和彩票销售机构的业务费用</t>
  </si>
  <si>
    <t>十六、其他政府性基金收入</t>
  </si>
  <si>
    <t>十七、专项债券对应项目专项收入</t>
  </si>
  <si>
    <t>收入合计</t>
  </si>
  <si>
    <t>转移性收入</t>
  </si>
  <si>
    <t>转移性支出</t>
  </si>
  <si>
    <t xml:space="preserve">  政府性基金转移收入</t>
  </si>
  <si>
    <t xml:space="preserve">  政府性基金转移支付</t>
  </si>
  <si>
    <t xml:space="preserve">    政府性基金补助收入</t>
  </si>
  <si>
    <t xml:space="preserve">    政府性基金补助支出</t>
  </si>
  <si>
    <t xml:space="preserve">    政府性基金上解收入</t>
  </si>
  <si>
    <t xml:space="preserve">    政府性基金上解支出</t>
  </si>
  <si>
    <t xml:space="preserve">  上年结余收入</t>
  </si>
  <si>
    <t xml:space="preserve"> 调出资金</t>
  </si>
  <si>
    <t xml:space="preserve">  调入资金</t>
  </si>
  <si>
    <t xml:space="preserve"> 年终结余</t>
  </si>
  <si>
    <t xml:space="preserve">    其中：地方政府性基金调入专项收入</t>
  </si>
  <si>
    <t>地方政府专项债务还本支出</t>
  </si>
  <si>
    <t xml:space="preserve">  地方政府专项债务收入</t>
  </si>
  <si>
    <t xml:space="preserve">  地方政府专项债券转贷收入</t>
  </si>
  <si>
    <t>收入总计</t>
  </si>
  <si>
    <t>支出总计</t>
  </si>
  <si>
    <t>表四</t>
  </si>
  <si>
    <t>2025年通川区政府性基金预算支出调整表</t>
  </si>
  <si>
    <t>预算科目</t>
  </si>
  <si>
    <t>一、科学技术支出</t>
  </si>
  <si>
    <t>核电站乏燃料处理处置基金支出</t>
  </si>
  <si>
    <t>二、文化旅游体育与传媒支出</t>
  </si>
  <si>
    <t>三、社会保障和就业支出</t>
  </si>
  <si>
    <t>大中型水库移民后期扶持基金支出</t>
  </si>
  <si>
    <t>小型水库移民扶助基金安排的支出</t>
  </si>
  <si>
    <t>小型水库移民扶助基金对应专项债务收入安排的支出</t>
  </si>
  <si>
    <t>四、节能环保支出</t>
  </si>
  <si>
    <t>可再生能源电价附加收入安排的支出</t>
  </si>
  <si>
    <t>超长期国债安排的支出</t>
  </si>
  <si>
    <t>五、城乡社区支出</t>
  </si>
  <si>
    <t>国有土地使用权出让收入安排的支出</t>
  </si>
  <si>
    <t>国有土地收益基金安排的支出</t>
  </si>
  <si>
    <t>农业土地开发资金安排的支出</t>
  </si>
  <si>
    <t>城市基础设施配套费安排的支出</t>
  </si>
  <si>
    <t>污水处理费安排的支出</t>
  </si>
  <si>
    <t>土地储备专项债券收入安排的支出</t>
  </si>
  <si>
    <t>棚户区改造专项债券收入安排的支出</t>
  </si>
  <si>
    <t>城市基础设施配套费对应专项债务收入安排的支出</t>
  </si>
  <si>
    <t>污水处理费对应专项债务收入安排的支出</t>
  </si>
  <si>
    <t>国有土地使用权出让收入对应专项债务收入安排的支出</t>
  </si>
  <si>
    <t>六、农林水支出</t>
  </si>
  <si>
    <t>大中型水库库区基金安排的支出</t>
  </si>
  <si>
    <t>国家重大水利工程建设基金安排的支出</t>
  </si>
  <si>
    <t>大中型水库移民后期扶持基金安排的支出</t>
  </si>
  <si>
    <t>国家重大水利工程建设基金对应专项债务收入安排的支出</t>
  </si>
  <si>
    <t>七、交通运输支出</t>
  </si>
  <si>
    <t>车辆通行费安排的支出</t>
  </si>
  <si>
    <t>港口建设费安排的支出</t>
  </si>
  <si>
    <t>民航发展基金支出</t>
  </si>
  <si>
    <t>政府收费公路专项债券收入安排的支出</t>
  </si>
  <si>
    <t>车辆通行费对应专项债务收入安排的支出</t>
  </si>
  <si>
    <t>港口建设费对应专项债务收入安排的支出</t>
  </si>
  <si>
    <t>八、资源勘探工业信息等支出</t>
  </si>
  <si>
    <t>农网还贷资金支出</t>
  </si>
  <si>
    <t>制造业</t>
  </si>
  <si>
    <t>九、住房保障支出</t>
  </si>
  <si>
    <t>十、其他支出</t>
  </si>
  <si>
    <t>其他政府性基金及对应专项债务收入安排的支出</t>
  </si>
  <si>
    <t>彩票发行销售机构业务费安排的支出</t>
  </si>
  <si>
    <t>彩票公益金安排的支出</t>
  </si>
  <si>
    <t>十一、债务付息支出</t>
  </si>
  <si>
    <t>十二、债务发行费用支出</t>
  </si>
  <si>
    <t>十三、抗疫特别国债安排的支出</t>
  </si>
  <si>
    <t>政府性基金预算支出合计</t>
  </si>
  <si>
    <t>表五</t>
  </si>
  <si>
    <t>2025年通川区国有资本经营预算收支调整表</t>
  </si>
  <si>
    <t xml:space="preserve">                                                                                                  单位：万元</t>
  </si>
  <si>
    <t>项   目</t>
  </si>
  <si>
    <t>国有资本经营预算收入</t>
  </si>
  <si>
    <t>国有资本经营预算上级补助收入</t>
  </si>
  <si>
    <t>国有资本经营预算下级上解收入</t>
  </si>
  <si>
    <t>国有资本经营预算上年结余</t>
  </si>
  <si>
    <t>国有资本经营预算省补助计划单列市收入</t>
  </si>
  <si>
    <t>国有资本经营预算计划单列市上解省收入</t>
  </si>
  <si>
    <t>国有资本经营预算支出</t>
  </si>
  <si>
    <t>国有资本经营预算补助下级支出</t>
  </si>
  <si>
    <t>国有资本经营预算上解上级支出</t>
  </si>
  <si>
    <t>国有资本经营预算调出资金</t>
  </si>
  <si>
    <t>国有资本经营预算省补助计划单列市支出</t>
  </si>
  <si>
    <t>国有资本经营预算计划单列市上解省支出</t>
  </si>
  <si>
    <t>国有资本经营预算年终结余</t>
  </si>
  <si>
    <t>表六</t>
  </si>
  <si>
    <t>2025年通川区政府债务情况表</t>
  </si>
  <si>
    <t>项    目</t>
  </si>
  <si>
    <t>政府债务</t>
  </si>
  <si>
    <t>一般债务</t>
  </si>
  <si>
    <t>专项债务</t>
  </si>
  <si>
    <t>2024年末地方政府债务余额</t>
  </si>
  <si>
    <t>2025年地方政府债务变动额</t>
  </si>
  <si>
    <t>2025年地方政府债务余额</t>
  </si>
  <si>
    <t>2024年地方政府债务限额</t>
  </si>
  <si>
    <t>2025年提前下达政府债务限额</t>
  </si>
  <si>
    <t>表七</t>
  </si>
  <si>
    <t>2025年通川区1-11月预算执行情况表</t>
  </si>
  <si>
    <t>预算收入</t>
  </si>
  <si>
    <t>预算支出</t>
  </si>
  <si>
    <t>科目名称</t>
  </si>
  <si>
    <t>金额</t>
  </si>
  <si>
    <t>一般公共预算支出合计</t>
  </si>
  <si>
    <t xml:space="preserve">  税收收入</t>
  </si>
  <si>
    <t xml:space="preserve">  一般公共服务支出</t>
  </si>
  <si>
    <t xml:space="preserve">    国内增值税</t>
  </si>
  <si>
    <t xml:space="preserve">  外交支出</t>
  </si>
  <si>
    <t xml:space="preserve">    企业所得税</t>
  </si>
  <si>
    <t xml:space="preserve">  国防支出</t>
  </si>
  <si>
    <t xml:space="preserve">    企业所得税退税</t>
  </si>
  <si>
    <t xml:space="preserve">  公共安全支出</t>
  </si>
  <si>
    <t xml:space="preserve">    个人所得税</t>
  </si>
  <si>
    <t xml:space="preserve">  教育支出</t>
  </si>
  <si>
    <t xml:space="preserve">    资源税</t>
  </si>
  <si>
    <t xml:space="preserve">  科学技术支出</t>
  </si>
  <si>
    <t xml:space="preserve">    房产税</t>
  </si>
  <si>
    <t xml:space="preserve">  文化旅游体育与传媒支出</t>
  </si>
  <si>
    <t xml:space="preserve">    印花税</t>
  </si>
  <si>
    <t xml:space="preserve">  社会保障和就业支出</t>
  </si>
  <si>
    <t xml:space="preserve">    城镇土地使用税</t>
  </si>
  <si>
    <t xml:space="preserve">  卫生健康支出</t>
  </si>
  <si>
    <t xml:space="preserve">    土地增值税</t>
  </si>
  <si>
    <t xml:space="preserve">  节能环保支出</t>
  </si>
  <si>
    <t xml:space="preserve">    车船税</t>
  </si>
  <si>
    <t xml:space="preserve">  城乡社区支出</t>
  </si>
  <si>
    <t xml:space="preserve">    耕地占用税</t>
  </si>
  <si>
    <t xml:space="preserve">  农林水支出</t>
  </si>
  <si>
    <t xml:space="preserve">    契税</t>
  </si>
  <si>
    <t xml:space="preserve">  交通运输支出</t>
  </si>
  <si>
    <t xml:space="preserve">    环境保护税</t>
  </si>
  <si>
    <t xml:space="preserve">  资源勘探工业信息等支出</t>
  </si>
  <si>
    <t xml:space="preserve">    其他税收收入</t>
  </si>
  <si>
    <t xml:space="preserve">  商业服务业等支出</t>
  </si>
  <si>
    <t xml:space="preserve">  非税收入</t>
  </si>
  <si>
    <t xml:space="preserve">  金融支出</t>
  </si>
  <si>
    <t xml:space="preserve">    专项收入</t>
  </si>
  <si>
    <t xml:space="preserve">  援助其他地区支出</t>
  </si>
  <si>
    <t xml:space="preserve">    行政事业性收费收入</t>
  </si>
  <si>
    <t xml:space="preserve">  自然资源海洋气象等支出</t>
  </si>
  <si>
    <t xml:space="preserve">    罚没收入</t>
  </si>
  <si>
    <t xml:space="preserve">  住房保障支出</t>
  </si>
  <si>
    <t xml:space="preserve">    国有资本经营收入</t>
  </si>
  <si>
    <t xml:space="preserve">  粮油物资储备支出</t>
  </si>
  <si>
    <t xml:space="preserve">    国有资源(资产)有偿使用收入</t>
  </si>
  <si>
    <t xml:space="preserve">  灾害防治及应急管理支出</t>
  </si>
  <si>
    <t xml:space="preserve">    捐赠收入</t>
  </si>
  <si>
    <t xml:space="preserve">  其他支出</t>
  </si>
  <si>
    <t xml:space="preserve">    政府住房基金收入</t>
  </si>
  <si>
    <t xml:space="preserve">  债务付息支出</t>
  </si>
  <si>
    <t xml:space="preserve">    其他收入</t>
  </si>
  <si>
    <t xml:space="preserve">  债务发行费支出</t>
  </si>
  <si>
    <t>政府性基金预算收入合计</t>
  </si>
  <si>
    <t xml:space="preserve">  政府性基金收入</t>
  </si>
  <si>
    <t xml:space="preserve">    国有土地使用权出让收入</t>
  </si>
  <si>
    <t xml:space="preserve">      土地出让价款收入</t>
  </si>
  <si>
    <t xml:space="preserve">    国有土地使用权出让收入安排的支出</t>
  </si>
  <si>
    <t xml:space="preserve">      补缴的土地价款</t>
  </si>
  <si>
    <t xml:space="preserve">     国有土地收益金安排的支出</t>
  </si>
  <si>
    <t xml:space="preserve">      划拨土地收入</t>
  </si>
  <si>
    <t xml:space="preserve">    城市基础设施配套费安排的支出</t>
  </si>
  <si>
    <t xml:space="preserve">      缴纳新增建设用地土地有偿使用费</t>
  </si>
  <si>
    <t xml:space="preserve">    污水处理费安排的支出</t>
  </si>
  <si>
    <t xml:space="preserve">      其他土地出让收入</t>
  </si>
  <si>
    <t xml:space="preserve">    棚户区改造专项债券收入安排的支出</t>
  </si>
  <si>
    <t xml:space="preserve">    城市基础设施配套费收入</t>
  </si>
  <si>
    <t xml:space="preserve">    超长期特别国债安排的支出</t>
  </si>
  <si>
    <t xml:space="preserve">  专项债务对应项目专项收入</t>
  </si>
  <si>
    <t>国有资本经营预算收入合计</t>
  </si>
  <si>
    <t xml:space="preserve">   其他国有资本经营预算企业利润收入</t>
  </si>
  <si>
    <t xml:space="preserve">    其他政府性基金专项债务收入安排的支出</t>
  </si>
  <si>
    <t xml:space="preserve">    彩票公益金安排的支出</t>
  </si>
  <si>
    <t xml:space="preserve">    超长期特别国债安排的其他支出</t>
  </si>
  <si>
    <t xml:space="preserve">  债务发行费用支出</t>
  </si>
  <si>
    <t>国有资本经营预算支出合计</t>
  </si>
  <si>
    <t xml:space="preserve">    解决历史遗留问题及改革成本支出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</si>
</sst>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_);[Red]\(0\)"/>
    <numFmt numFmtId="178" formatCode="#,##0_);[Red]\(#,##0\)"/>
    <numFmt numFmtId="179" formatCode="0.00_ "/>
  </numFmts>
  <fonts count="52"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b/>
      <sz val="20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4"/>
      <color theme="1"/>
      <name val="方正仿宋_GBK"/>
      <charset val="134"/>
    </font>
    <font>
      <b/>
      <sz val="12"/>
      <color theme="1"/>
      <name val="宋体"/>
      <charset val="134"/>
    </font>
    <font>
      <b/>
      <sz val="19"/>
      <color theme="1"/>
      <name val="宋体"/>
      <charset val="134"/>
    </font>
    <font>
      <sz val="11"/>
      <color theme="1"/>
      <name val="宋体"/>
      <charset val="134"/>
    </font>
    <font>
      <b/>
      <sz val="12"/>
      <name val="方正黑体简体"/>
      <charset val="134"/>
    </font>
    <font>
      <sz val="20"/>
      <name val="方正小标宋简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2"/>
      <name val="方正黑体简体"/>
      <charset val="0"/>
    </font>
    <font>
      <sz val="14"/>
      <name val="方正仿宋_GBK"/>
      <charset val="134"/>
    </font>
    <font>
      <b/>
      <sz val="19"/>
      <name val="宋体"/>
      <charset val="134"/>
    </font>
    <font>
      <sz val="12"/>
      <name val="黑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黑体"/>
      <charset val="134"/>
    </font>
    <font>
      <b/>
      <sz val="20"/>
      <name val="宋体"/>
      <charset val="134"/>
    </font>
    <font>
      <b/>
      <sz val="11"/>
      <color theme="1"/>
      <name val="宋体"/>
      <charset val="134"/>
    </font>
    <font>
      <sz val="12"/>
      <name val="Times New Roman"/>
      <charset val="134"/>
    </font>
    <font>
      <sz val="14"/>
      <name val="宋体"/>
      <charset val="134"/>
    </font>
    <font>
      <sz val="36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仿宋_GB2312"/>
      <charset val="134"/>
    </font>
    <font>
      <sz val="11"/>
      <color indexed="8"/>
      <name val="Tahoma"/>
      <charset val="134"/>
    </font>
    <font>
      <sz val="12"/>
      <name val="Times New Roman"/>
      <charset val="0"/>
    </font>
    <font>
      <b/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4" borderId="14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5" borderId="17" applyNumberFormat="0" applyAlignment="0" applyProtection="0">
      <alignment vertical="center"/>
    </xf>
    <xf numFmtId="0" fontId="38" fillId="6" borderId="18" applyNumberFormat="0" applyAlignment="0" applyProtection="0">
      <alignment vertical="center"/>
    </xf>
    <xf numFmtId="0" fontId="39" fillId="6" borderId="17" applyNumberFormat="0" applyAlignment="0" applyProtection="0">
      <alignment vertical="center"/>
    </xf>
    <xf numFmtId="0" fontId="40" fillId="7" borderId="19" applyNumberFormat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0" borderId="0"/>
    <xf numFmtId="0" fontId="15" fillId="0" borderId="0">
      <alignment vertical="center"/>
    </xf>
  </cellStyleXfs>
  <cellXfs count="158">
    <xf numFmtId="0" fontId="0" fillId="0" borderId="0" xfId="0" applyFont="1"/>
    <xf numFmtId="41" fontId="1" fillId="0" borderId="0" xfId="0" applyNumberFormat="1" applyFont="1" applyFill="1" applyBorder="1" applyAlignment="1"/>
    <xf numFmtId="41" fontId="0" fillId="0" borderId="0" xfId="0" applyNumberFormat="1" applyFont="1" applyFill="1" applyBorder="1" applyAlignment="1"/>
    <xf numFmtId="41" fontId="2" fillId="0" borderId="0" xfId="0" applyNumberFormat="1" applyFont="1" applyFill="1" applyAlignment="1"/>
    <xf numFmtId="0" fontId="1" fillId="0" borderId="0" xfId="0" applyFont="1"/>
    <xf numFmtId="0" fontId="3" fillId="0" borderId="0" xfId="0" applyFont="1" applyAlignment="1">
      <alignment horizontal="center" vertical="center"/>
    </xf>
    <xf numFmtId="41" fontId="4" fillId="0" borderId="0" xfId="0" applyNumberFormat="1" applyFont="1" applyFill="1" applyBorder="1" applyAlignment="1">
      <alignment horizontal="left" vertical="center"/>
    </xf>
    <xf numFmtId="41" fontId="4" fillId="0" borderId="0" xfId="0" applyNumberFormat="1" applyFont="1" applyFill="1" applyBorder="1" applyAlignment="1">
      <alignment horizontal="right" vertical="center"/>
    </xf>
    <xf numFmtId="41" fontId="5" fillId="0" borderId="1" xfId="0" applyNumberFormat="1" applyFont="1" applyFill="1" applyBorder="1" applyAlignment="1">
      <alignment horizontal="center" vertical="center"/>
    </xf>
    <xf numFmtId="41" fontId="5" fillId="0" borderId="2" xfId="0" applyNumberFormat="1" applyFont="1" applyFill="1" applyBorder="1" applyAlignment="1">
      <alignment horizontal="center" vertical="center"/>
    </xf>
    <xf numFmtId="41" fontId="5" fillId="0" borderId="3" xfId="0" applyNumberFormat="1" applyFont="1" applyFill="1" applyBorder="1" applyAlignment="1">
      <alignment horizontal="center" vertical="center"/>
    </xf>
    <xf numFmtId="41" fontId="5" fillId="0" borderId="1" xfId="0" applyNumberFormat="1" applyFont="1" applyFill="1" applyBorder="1" applyAlignment="1" applyProtection="1">
      <alignment horizontal="center" vertical="center"/>
    </xf>
    <xf numFmtId="41" fontId="5" fillId="0" borderId="4" xfId="0" applyNumberFormat="1" applyFont="1" applyFill="1" applyBorder="1" applyAlignment="1" applyProtection="1">
      <alignment horizontal="center" vertical="center"/>
    </xf>
    <xf numFmtId="41" fontId="5" fillId="0" borderId="5" xfId="0" applyNumberFormat="1" applyFont="1" applyFill="1" applyBorder="1" applyAlignment="1" applyProtection="1">
      <alignment horizontal="left" vertical="center"/>
    </xf>
    <xf numFmtId="41" fontId="5" fillId="0" borderId="1" xfId="0" applyNumberFormat="1" applyFont="1" applyFill="1" applyBorder="1" applyAlignment="1" applyProtection="1">
      <alignment horizontal="right" vertical="center"/>
    </xf>
    <xf numFmtId="41" fontId="5" fillId="0" borderId="4" xfId="0" applyNumberFormat="1" applyFont="1" applyFill="1" applyBorder="1" applyAlignment="1" applyProtection="1">
      <alignment horizontal="right" vertical="center"/>
    </xf>
    <xf numFmtId="41" fontId="4" fillId="0" borderId="5" xfId="0" applyNumberFormat="1" applyFont="1" applyFill="1" applyBorder="1" applyAlignment="1" applyProtection="1">
      <alignment horizontal="left" vertical="center"/>
    </xf>
    <xf numFmtId="41" fontId="4" fillId="0" borderId="1" xfId="0" applyNumberFormat="1" applyFont="1" applyFill="1" applyBorder="1" applyAlignment="1" applyProtection="1">
      <alignment horizontal="right" vertical="center"/>
    </xf>
    <xf numFmtId="41" fontId="4" fillId="0" borderId="6" xfId="0" applyNumberFormat="1" applyFont="1" applyFill="1" applyBorder="1" applyAlignment="1" applyProtection="1">
      <alignment horizontal="right" vertical="center"/>
    </xf>
    <xf numFmtId="41" fontId="4" fillId="0" borderId="4" xfId="0" applyNumberFormat="1" applyFont="1" applyFill="1" applyBorder="1" applyAlignment="1" applyProtection="1">
      <alignment horizontal="right" vertical="center"/>
    </xf>
    <xf numFmtId="41" fontId="4" fillId="0" borderId="7" xfId="0" applyNumberFormat="1" applyFont="1" applyFill="1" applyBorder="1" applyAlignment="1" applyProtection="1">
      <alignment horizontal="right" vertical="center"/>
    </xf>
    <xf numFmtId="0" fontId="6" fillId="0" borderId="5" xfId="0" applyNumberFormat="1" applyFont="1" applyFill="1" applyBorder="1" applyAlignment="1" applyProtection="1">
      <alignment horizontal="left" vertical="center"/>
    </xf>
    <xf numFmtId="41" fontId="1" fillId="0" borderId="1" xfId="0" applyNumberFormat="1" applyFont="1" applyFill="1" applyBorder="1" applyAlignment="1"/>
    <xf numFmtId="41" fontId="4" fillId="0" borderId="1" xfId="0" applyNumberFormat="1" applyFont="1" applyFill="1" applyBorder="1" applyAlignment="1" applyProtection="1">
      <alignment horizontal="left" vertical="center"/>
    </xf>
    <xf numFmtId="41" fontId="5" fillId="0" borderId="1" xfId="0" applyNumberFormat="1" applyFont="1" applyFill="1" applyBorder="1" applyAlignment="1" applyProtection="1">
      <alignment horizontal="left" vertical="center"/>
    </xf>
    <xf numFmtId="0" fontId="1" fillId="0" borderId="0" xfId="51" applyFont="1">
      <alignment vertical="center"/>
    </xf>
    <xf numFmtId="0" fontId="1" fillId="0" borderId="0" xfId="0" applyFont="1" applyAlignment="1"/>
    <xf numFmtId="176" fontId="7" fillId="0" borderId="0" xfId="60" applyNumberFormat="1" applyFont="1"/>
    <xf numFmtId="0" fontId="3" fillId="0" borderId="0" xfId="61" applyFont="1" applyFill="1" applyAlignment="1">
      <alignment horizontal="center" vertical="center" shrinkToFit="1"/>
    </xf>
    <xf numFmtId="0" fontId="1" fillId="0" borderId="0" xfId="51" applyFont="1" applyAlignment="1">
      <alignment horizontal="center" vertical="center"/>
    </xf>
    <xf numFmtId="0" fontId="1" fillId="0" borderId="8" xfId="51" applyFont="1" applyBorder="1" applyAlignment="1">
      <alignment horizontal="right" vertical="center"/>
    </xf>
    <xf numFmtId="0" fontId="1" fillId="0" borderId="8" xfId="51" applyFont="1" applyBorder="1" applyAlignment="1">
      <alignment horizontal="center" vertical="center"/>
    </xf>
    <xf numFmtId="0" fontId="8" fillId="0" borderId="4" xfId="51" applyFont="1" applyBorder="1" applyAlignment="1">
      <alignment horizontal="center" vertical="center"/>
    </xf>
    <xf numFmtId="0" fontId="8" fillId="0" borderId="9" xfId="51" applyFont="1" applyBorder="1" applyAlignment="1">
      <alignment horizontal="center" vertical="center"/>
    </xf>
    <xf numFmtId="0" fontId="8" fillId="0" borderId="0" xfId="51" applyFont="1" applyBorder="1" applyAlignment="1">
      <alignment horizontal="center" vertical="center"/>
    </xf>
    <xf numFmtId="0" fontId="8" fillId="0" borderId="3" xfId="0" applyFont="1" applyBorder="1" applyAlignment="1"/>
    <xf numFmtId="0" fontId="8" fillId="0" borderId="6" xfId="51" applyFont="1" applyBorder="1" applyAlignment="1">
      <alignment horizontal="center" vertical="center"/>
    </xf>
    <xf numFmtId="0" fontId="8" fillId="0" borderId="10" xfId="51" applyFont="1" applyBorder="1" applyAlignment="1">
      <alignment horizontal="center" vertical="center"/>
    </xf>
    <xf numFmtId="0" fontId="8" fillId="0" borderId="5" xfId="5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1" xfId="51" applyFont="1" applyBorder="1">
      <alignment vertical="center"/>
    </xf>
    <xf numFmtId="176" fontId="1" fillId="2" borderId="11" xfId="51" applyNumberFormat="1" applyFont="1" applyFill="1" applyBorder="1" applyAlignment="1" applyProtection="1">
      <alignment horizontal="center" vertical="center"/>
    </xf>
    <xf numFmtId="176" fontId="1" fillId="3" borderId="5" xfId="51" applyNumberFormat="1" applyFont="1" applyFill="1" applyBorder="1" applyAlignment="1">
      <alignment horizontal="center" vertical="center"/>
    </xf>
    <xf numFmtId="176" fontId="1" fillId="3" borderId="1" xfId="51" applyNumberFormat="1" applyFont="1" applyFill="1" applyBorder="1" applyAlignment="1">
      <alignment horizontal="center" vertical="center"/>
    </xf>
    <xf numFmtId="176" fontId="1" fillId="0" borderId="5" xfId="51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2" borderId="12" xfId="51" applyNumberFormat="1" applyFont="1" applyFill="1" applyBorder="1" applyAlignment="1" applyProtection="1">
      <alignment horizontal="center" vertical="center"/>
    </xf>
    <xf numFmtId="0" fontId="1" fillId="0" borderId="4" xfId="51" applyFont="1" applyBorder="1">
      <alignment vertical="center"/>
    </xf>
    <xf numFmtId="176" fontId="1" fillId="2" borderId="13" xfId="51" applyNumberFormat="1" applyFont="1" applyFill="1" applyBorder="1" applyAlignment="1" applyProtection="1">
      <alignment horizontal="center" vertical="center"/>
    </xf>
    <xf numFmtId="176" fontId="1" fillId="0" borderId="9" xfId="51" applyNumberFormat="1" applyFont="1" applyFill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6" fontId="1" fillId="2" borderId="1" xfId="51" applyNumberFormat="1" applyFont="1" applyFill="1" applyBorder="1" applyAlignment="1" applyProtection="1">
      <alignment horizontal="center" vertical="center"/>
    </xf>
    <xf numFmtId="176" fontId="1" fillId="0" borderId="1" xfId="5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7" fillId="0" borderId="0" xfId="60" applyNumberFormat="1" applyFont="1" applyAlignment="1">
      <alignment horizontal="center" vertical="center"/>
    </xf>
    <xf numFmtId="0" fontId="9" fillId="0" borderId="0" xfId="0" applyNumberFormat="1" applyFont="1" applyFill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horizontal="right" vertical="center"/>
    </xf>
    <xf numFmtId="0" fontId="4" fillId="0" borderId="0" xfId="0" applyNumberFormat="1" applyFont="1" applyFill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1" fillId="0" borderId="0" xfId="54" applyFont="1" applyFill="1" applyAlignment="1">
      <alignment horizontal="left" vertical="center"/>
    </xf>
    <xf numFmtId="176" fontId="12" fillId="0" borderId="0" xfId="66" applyNumberFormat="1" applyFont="1" applyFill="1" applyAlignment="1">
      <alignment horizontal="center" vertical="center"/>
    </xf>
    <xf numFmtId="176" fontId="0" fillId="0" borderId="0" xfId="66" applyNumberFormat="1" applyFont="1" applyFill="1" applyAlignment="1">
      <alignment horizontal="right" vertical="center"/>
    </xf>
    <xf numFmtId="176" fontId="13" fillId="0" borderId="0" xfId="66" applyNumberFormat="1" applyFont="1" applyFill="1" applyAlignment="1">
      <alignment vertical="center"/>
    </xf>
    <xf numFmtId="176" fontId="14" fillId="0" borderId="0" xfId="66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176" fontId="0" fillId="0" borderId="0" xfId="66" applyNumberFormat="1" applyFont="1" applyFill="1" applyAlignment="1">
      <alignment horizontal="left"/>
    </xf>
    <xf numFmtId="176" fontId="0" fillId="0" borderId="0" xfId="66" applyNumberFormat="1" applyFont="1" applyFill="1"/>
    <xf numFmtId="176" fontId="0" fillId="0" borderId="0" xfId="66" applyNumberFormat="1" applyFont="1" applyFill="1" applyAlignment="1">
      <alignment horizontal="center"/>
    </xf>
    <xf numFmtId="0" fontId="16" fillId="0" borderId="0" xfId="54" applyFont="1" applyFill="1" applyAlignment="1">
      <alignment horizontal="left" vertical="center"/>
    </xf>
    <xf numFmtId="177" fontId="11" fillId="0" borderId="0" xfId="54" applyNumberFormat="1" applyFont="1" applyFill="1" applyAlignment="1">
      <alignment horizontal="left" vertical="center"/>
    </xf>
    <xf numFmtId="0" fontId="11" fillId="0" borderId="0" xfId="54" applyFont="1" applyFill="1" applyAlignment="1">
      <alignment horizontal="center" vertical="center"/>
    </xf>
    <xf numFmtId="176" fontId="12" fillId="0" borderId="0" xfId="68" applyNumberFormat="1" applyFont="1" applyFill="1" applyAlignment="1">
      <alignment horizontal="center" vertical="center" wrapText="1"/>
    </xf>
    <xf numFmtId="176" fontId="0" fillId="0" borderId="0" xfId="66" applyNumberFormat="1" applyFont="1" applyFill="1" applyAlignment="1">
      <alignment horizontal="left" vertical="center"/>
    </xf>
    <xf numFmtId="176" fontId="0" fillId="0" borderId="0" xfId="66" applyNumberFormat="1" applyFont="1" applyFill="1" applyAlignment="1">
      <alignment horizontal="right" vertical="center" wrapText="1"/>
    </xf>
    <xf numFmtId="176" fontId="0" fillId="0" borderId="0" xfId="66" applyNumberFormat="1" applyFont="1" applyFill="1" applyAlignment="1">
      <alignment horizontal="center" vertical="center"/>
    </xf>
    <xf numFmtId="0" fontId="13" fillId="0" borderId="1" xfId="66" applyFont="1" applyFill="1" applyBorder="1" applyAlignment="1">
      <alignment horizontal="center" vertical="center"/>
    </xf>
    <xf numFmtId="0" fontId="13" fillId="0" borderId="1" xfId="69" applyFont="1" applyFill="1" applyBorder="1" applyAlignment="1">
      <alignment horizontal="center" vertical="center"/>
    </xf>
    <xf numFmtId="0" fontId="13" fillId="0" borderId="1" xfId="69" applyFont="1" applyFill="1" applyBorder="1" applyAlignment="1">
      <alignment horizontal="left" vertical="center"/>
    </xf>
    <xf numFmtId="176" fontId="13" fillId="0" borderId="1" xfId="1" applyNumberFormat="1" applyFont="1" applyFill="1" applyBorder="1" applyAlignment="1">
      <alignment horizontal="center" vertical="center"/>
    </xf>
    <xf numFmtId="176" fontId="13" fillId="0" borderId="1" xfId="66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176" fontId="14" fillId="0" borderId="1" xfId="1" applyNumberFormat="1" applyFont="1" applyFill="1" applyBorder="1" applyAlignment="1">
      <alignment horizontal="center" vertical="center"/>
    </xf>
    <xf numFmtId="176" fontId="14" fillId="0" borderId="1" xfId="66" applyNumberFormat="1" applyFont="1" applyFill="1" applyBorder="1" applyAlignment="1">
      <alignment horizontal="center" vertical="center"/>
    </xf>
    <xf numFmtId="0" fontId="14" fillId="0" borderId="1" xfId="67" applyFont="1" applyFill="1" applyBorder="1" applyAlignment="1">
      <alignment horizontal="left" vertical="center"/>
    </xf>
    <xf numFmtId="176" fontId="13" fillId="0" borderId="1" xfId="69" applyNumberFormat="1" applyFont="1" applyFill="1" applyBorder="1" applyAlignment="1">
      <alignment horizontal="center" vertical="center"/>
    </xf>
    <xf numFmtId="0" fontId="13" fillId="0" borderId="1" xfId="66" applyFont="1" applyFill="1" applyBorder="1" applyAlignment="1">
      <alignment horizontal="left" vertical="center"/>
    </xf>
    <xf numFmtId="176" fontId="13" fillId="0" borderId="1" xfId="66" applyNumberFormat="1" applyFont="1" applyFill="1" applyBorder="1" applyAlignment="1" applyProtection="1">
      <alignment horizontal="center" vertical="center" wrapText="1"/>
    </xf>
    <xf numFmtId="176" fontId="14" fillId="0" borderId="0" xfId="66" applyNumberFormat="1" applyFont="1" applyFill="1" applyAlignment="1">
      <alignment horizontal="left"/>
    </xf>
    <xf numFmtId="0" fontId="0" fillId="0" borderId="0" xfId="0" applyFont="1" applyAlignment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176" fontId="17" fillId="0" borderId="0" xfId="60" applyNumberFormat="1" applyFont="1"/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3" fontId="0" fillId="0" borderId="1" xfId="0" applyNumberFormat="1" applyFont="1" applyFill="1" applyBorder="1" applyAlignment="1" applyProtection="1">
      <alignment vertical="center"/>
    </xf>
    <xf numFmtId="176" fontId="0" fillId="0" borderId="1" xfId="0" applyNumberFormat="1" applyFont="1" applyFill="1" applyBorder="1" applyAlignment="1">
      <alignment horizontal="center" vertical="center"/>
    </xf>
    <xf numFmtId="3" fontId="0" fillId="0" borderId="1" xfId="0" applyNumberFormat="1" applyFont="1" applyFill="1" applyBorder="1" applyAlignment="1" applyProtection="1">
      <alignment horizontal="center" vertical="center"/>
    </xf>
    <xf numFmtId="3" fontId="21" fillId="0" borderId="1" xfId="0" applyNumberFormat="1" applyFont="1" applyFill="1" applyBorder="1" applyAlignment="1" applyProtection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Alignment="1">
      <alignment vertical="center"/>
    </xf>
    <xf numFmtId="0" fontId="0" fillId="0" borderId="1" xfId="0" applyFont="1" applyFill="1" applyBorder="1" applyAlignment="1">
      <alignment vertical="center"/>
    </xf>
    <xf numFmtId="176" fontId="20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1" fontId="14" fillId="0" borderId="1" xfId="0" applyNumberFormat="1" applyFont="1" applyFill="1" applyBorder="1" applyAlignment="1" applyProtection="1">
      <alignment horizontal="center" vertical="center"/>
      <protection locked="0"/>
    </xf>
    <xf numFmtId="1" fontId="14" fillId="0" borderId="1" xfId="0" applyNumberFormat="1" applyFont="1" applyFill="1" applyBorder="1" applyAlignment="1" applyProtection="1">
      <alignment vertical="center"/>
      <protection locked="0"/>
    </xf>
    <xf numFmtId="0" fontId="13" fillId="0" borderId="1" xfId="0" applyFont="1" applyFill="1" applyBorder="1" applyAlignment="1">
      <alignment horizontal="distributed"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76" fontId="1" fillId="0" borderId="0" xfId="0" applyNumberFormat="1" applyFont="1" applyAlignment="1">
      <alignment horizontal="center" vertical="center"/>
    </xf>
    <xf numFmtId="176" fontId="7" fillId="0" borderId="0" xfId="60" applyNumberFormat="1" applyFont="1" applyAlignment="1">
      <alignment vertical="center"/>
    </xf>
    <xf numFmtId="176" fontId="22" fillId="0" borderId="0" xfId="60" applyNumberFormat="1" applyFont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176" fontId="8" fillId="0" borderId="4" xfId="0" applyNumberFormat="1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0" fontId="1" fillId="0" borderId="1" xfId="55" applyFont="1" applyFill="1" applyBorder="1" applyAlignment="1">
      <alignment vertical="center"/>
    </xf>
    <xf numFmtId="176" fontId="1" fillId="0" borderId="1" xfId="55" applyNumberFormat="1" applyFont="1" applyFill="1" applyBorder="1" applyAlignment="1">
      <alignment horizontal="center" vertical="center"/>
    </xf>
    <xf numFmtId="0" fontId="1" fillId="0" borderId="1" xfId="55" applyFont="1" applyBorder="1" applyAlignment="1">
      <alignment vertical="center"/>
    </xf>
    <xf numFmtId="176" fontId="1" fillId="0" borderId="1" xfId="55" applyNumberFormat="1" applyFont="1" applyBorder="1" applyAlignment="1">
      <alignment horizontal="center" vertical="center"/>
    </xf>
    <xf numFmtId="178" fontId="1" fillId="0" borderId="1" xfId="57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/>
    </xf>
    <xf numFmtId="178" fontId="0" fillId="0" borderId="0" xfId="0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179" fontId="0" fillId="0" borderId="0" xfId="0" applyNumberFormat="1" applyFont="1" applyFill="1" applyAlignment="1">
      <alignment horizontal="center" vertical="center"/>
    </xf>
    <xf numFmtId="0" fontId="20" fillId="0" borderId="1" xfId="54" applyFont="1" applyFill="1" applyBorder="1" applyAlignment="1">
      <alignment horizontal="center" vertical="center"/>
    </xf>
    <xf numFmtId="179" fontId="20" fillId="0" borderId="1" xfId="0" applyNumberFormat="1" applyFont="1" applyFill="1" applyBorder="1" applyAlignment="1">
      <alignment horizontal="center" vertical="center"/>
    </xf>
    <xf numFmtId="178" fontId="20" fillId="0" borderId="1" xfId="54" applyNumberFormat="1" applyFont="1" applyFill="1" applyBorder="1" applyAlignment="1">
      <alignment horizontal="center" vertical="center" wrapText="1"/>
    </xf>
    <xf numFmtId="0" fontId="0" fillId="0" borderId="1" xfId="64" applyFont="1" applyFill="1" applyBorder="1" applyAlignment="1">
      <alignment vertical="center"/>
    </xf>
    <xf numFmtId="176" fontId="0" fillId="0" borderId="1" xfId="59" applyNumberFormat="1" applyFont="1" applyFill="1" applyBorder="1" applyAlignment="1">
      <alignment horizontal="center" vertical="center"/>
    </xf>
    <xf numFmtId="176" fontId="1" fillId="0" borderId="1" xfId="59" applyNumberFormat="1" applyFon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49" fontId="6" fillId="0" borderId="1" xfId="64" applyNumberFormat="1" applyFont="1" applyFill="1" applyBorder="1" applyAlignment="1">
      <alignment horizontal="left" vertical="center"/>
    </xf>
    <xf numFmtId="0" fontId="20" fillId="0" borderId="1" xfId="64" applyFont="1" applyFill="1" applyBorder="1" applyAlignment="1">
      <alignment horizontal="center" vertical="center"/>
    </xf>
    <xf numFmtId="176" fontId="24" fillId="0" borderId="1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26" fillId="0" borderId="0" xfId="0" applyFont="1" applyAlignment="1">
      <alignment horizontal="left"/>
    </xf>
    <xf numFmtId="0" fontId="26" fillId="0" borderId="0" xfId="59" applyFont="1" applyFill="1" applyAlignment="1">
      <alignment horizontal="left"/>
    </xf>
    <xf numFmtId="0" fontId="27" fillId="0" borderId="0" xfId="0" applyFont="1" applyAlignment="1">
      <alignment horizontal="center" vertical="center" wrapText="1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5" xfId="49"/>
    <cellStyle name="常规 40" xfId="50"/>
    <cellStyle name="常规_Sheet42" xfId="51"/>
    <cellStyle name="_ET_STYLE_NoName_00_" xfId="52"/>
    <cellStyle name="常规 8" xfId="53"/>
    <cellStyle name="常规_(陈诚修改稿)2006年全省及省级财政决算及07年预算执行情况表(A4 留底自用)" xfId="54"/>
    <cellStyle name="常规_Sheet2" xfId="55"/>
    <cellStyle name="常规 37" xfId="56"/>
    <cellStyle name="常规_2001年预算：收支预算草案（1月8日）" xfId="57"/>
    <cellStyle name="常规 38" xfId="58"/>
    <cellStyle name="常规 3 2" xfId="59"/>
    <cellStyle name="常规_基金预算_1" xfId="60"/>
    <cellStyle name="常规_社保基金预算报人大建议表样" xfId="61"/>
    <cellStyle name="常规 3" xfId="62"/>
    <cellStyle name="常规 36" xfId="63"/>
    <cellStyle name="常规_200704(第一稿）" xfId="64"/>
    <cellStyle name="常规 2" xfId="65"/>
    <cellStyle name="常规 10 4 3" xfId="66"/>
    <cellStyle name="常规 10 2" xfId="67"/>
    <cellStyle name="常规_基金分析表(99.3)" xfId="68"/>
    <cellStyle name="常规 2 4 2" xfId="6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8:J19"/>
  <sheetViews>
    <sheetView workbookViewId="0">
      <selection activeCell="A8" sqref="A8:J19"/>
    </sheetView>
  </sheetViews>
  <sheetFormatPr defaultColWidth="9" defaultRowHeight="14.25"/>
  <cols>
    <col min="5" max="5" width="30.875" customWidth="1"/>
  </cols>
  <sheetData>
    <row r="8" customHeight="1" spans="1:10">
      <c r="A8" s="157" t="s">
        <v>0</v>
      </c>
      <c r="B8" s="157"/>
      <c r="C8" s="157"/>
      <c r="D8" s="157"/>
      <c r="E8" s="157"/>
      <c r="F8" s="157"/>
      <c r="G8" s="157"/>
      <c r="H8" s="157"/>
      <c r="I8" s="157"/>
      <c r="J8" s="157"/>
    </row>
    <row r="9" customHeight="1" spans="1:10">
      <c r="A9" s="157"/>
      <c r="B9" s="157"/>
      <c r="C9" s="157"/>
      <c r="D9" s="157"/>
      <c r="E9" s="157"/>
      <c r="F9" s="157"/>
      <c r="G9" s="157"/>
      <c r="H9" s="157"/>
      <c r="I9" s="157"/>
      <c r="J9" s="157"/>
    </row>
    <row r="10" customHeight="1" spans="1:10">
      <c r="A10" s="157"/>
      <c r="B10" s="157"/>
      <c r="C10" s="157"/>
      <c r="D10" s="157"/>
      <c r="E10" s="157"/>
      <c r="F10" s="157"/>
      <c r="G10" s="157"/>
      <c r="H10" s="157"/>
      <c r="I10" s="157"/>
      <c r="J10" s="157"/>
    </row>
    <row r="11" customHeight="1" spans="1:10">
      <c r="A11" s="157"/>
      <c r="B11" s="157"/>
      <c r="C11" s="157"/>
      <c r="D11" s="157"/>
      <c r="E11" s="157"/>
      <c r="F11" s="157"/>
      <c r="G11" s="157"/>
      <c r="H11" s="157"/>
      <c r="I11" s="157"/>
      <c r="J11" s="157"/>
    </row>
    <row r="12" customHeight="1" spans="1:10">
      <c r="A12" s="157"/>
      <c r="B12" s="157"/>
      <c r="C12" s="157"/>
      <c r="D12" s="157"/>
      <c r="E12" s="157"/>
      <c r="F12" s="157"/>
      <c r="G12" s="157"/>
      <c r="H12" s="157"/>
      <c r="I12" s="157"/>
      <c r="J12" s="157"/>
    </row>
    <row r="13" customHeight="1" spans="1:10">
      <c r="A13" s="157"/>
      <c r="B13" s="157"/>
      <c r="C13" s="157"/>
      <c r="D13" s="157"/>
      <c r="E13" s="157"/>
      <c r="F13" s="157"/>
      <c r="G13" s="157"/>
      <c r="H13" s="157"/>
      <c r="I13" s="157"/>
      <c r="J13" s="157"/>
    </row>
    <row r="14" customHeight="1" spans="1:10">
      <c r="A14" s="157"/>
      <c r="B14" s="157"/>
      <c r="C14" s="157"/>
      <c r="D14" s="157"/>
      <c r="E14" s="157"/>
      <c r="F14" s="157"/>
      <c r="G14" s="157"/>
      <c r="H14" s="157"/>
      <c r="I14" s="157"/>
      <c r="J14" s="157"/>
    </row>
    <row r="15" customHeight="1" spans="1:10">
      <c r="A15" s="157"/>
      <c r="B15" s="157"/>
      <c r="C15" s="157"/>
      <c r="D15" s="157"/>
      <c r="E15" s="157"/>
      <c r="F15" s="157"/>
      <c r="G15" s="157"/>
      <c r="H15" s="157"/>
      <c r="I15" s="157"/>
      <c r="J15" s="157"/>
    </row>
    <row r="16" customHeight="1" spans="1:10">
      <c r="A16" s="157"/>
      <c r="B16" s="157"/>
      <c r="C16" s="157"/>
      <c r="D16" s="157"/>
      <c r="E16" s="157"/>
      <c r="F16" s="157"/>
      <c r="G16" s="157"/>
      <c r="H16" s="157"/>
      <c r="I16" s="157"/>
      <c r="J16" s="157"/>
    </row>
    <row r="17" customHeight="1" spans="1:10">
      <c r="A17" s="157"/>
      <c r="B17" s="157"/>
      <c r="C17" s="157"/>
      <c r="D17" s="157"/>
      <c r="E17" s="157"/>
      <c r="F17" s="157"/>
      <c r="G17" s="157"/>
      <c r="H17" s="157"/>
      <c r="I17" s="157"/>
      <c r="J17" s="157"/>
    </row>
    <row r="18" customHeight="1" spans="1:10">
      <c r="A18" s="157"/>
      <c r="B18" s="157"/>
      <c r="C18" s="157"/>
      <c r="D18" s="157"/>
      <c r="E18" s="157"/>
      <c r="F18" s="157"/>
      <c r="G18" s="157"/>
      <c r="H18" s="157"/>
      <c r="I18" s="157"/>
      <c r="J18" s="157"/>
    </row>
    <row r="19" customHeight="1" spans="1:10">
      <c r="A19" s="157"/>
      <c r="B19" s="157"/>
      <c r="C19" s="157"/>
      <c r="D19" s="157"/>
      <c r="E19" s="157"/>
      <c r="F19" s="157"/>
      <c r="G19" s="157"/>
      <c r="H19" s="157"/>
      <c r="I19" s="157"/>
      <c r="J19" s="157"/>
    </row>
  </sheetData>
  <mergeCells count="1">
    <mergeCell ref="A8:J19"/>
  </mergeCell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selection activeCell="N8" sqref="N8"/>
    </sheetView>
  </sheetViews>
  <sheetFormatPr defaultColWidth="9" defaultRowHeight="14.25"/>
  <cols>
    <col min="9" max="9" width="6.375" customWidth="1"/>
  </cols>
  <sheetData>
    <row r="1" ht="60" customHeight="1" spans="1:9">
      <c r="A1" s="153"/>
      <c r="B1" s="153"/>
      <c r="C1" s="153"/>
      <c r="D1" s="153"/>
      <c r="E1" s="153"/>
      <c r="F1" s="153"/>
      <c r="G1" s="153"/>
      <c r="H1" s="153"/>
      <c r="I1" s="153"/>
    </row>
    <row r="2" ht="25.5" spans="1:9">
      <c r="A2" s="154" t="s">
        <v>1</v>
      </c>
      <c r="B2" s="154"/>
      <c r="C2" s="154"/>
      <c r="D2" s="154"/>
      <c r="E2" s="154"/>
      <c r="F2" s="154"/>
      <c r="G2" s="154"/>
      <c r="H2" s="154"/>
      <c r="I2" s="154"/>
    </row>
    <row r="3" ht="15" spans="1:9">
      <c r="A3" s="153"/>
      <c r="B3" s="153"/>
      <c r="C3" s="153"/>
      <c r="D3" s="153"/>
      <c r="E3" s="153"/>
      <c r="F3" s="153"/>
      <c r="G3" s="153"/>
      <c r="H3" s="153"/>
      <c r="I3" s="153"/>
    </row>
    <row r="4" ht="15" spans="1:9">
      <c r="A4" s="153"/>
      <c r="B4" s="153"/>
      <c r="C4" s="153"/>
      <c r="D4" s="153"/>
      <c r="E4" s="153"/>
      <c r="F4" s="153"/>
      <c r="G4" s="153"/>
      <c r="H4" s="153"/>
      <c r="I4" s="153"/>
    </row>
    <row r="5" ht="42.75" customHeight="1" spans="1:9">
      <c r="A5" s="155" t="s">
        <v>2</v>
      </c>
      <c r="B5" s="155"/>
      <c r="C5" s="155"/>
      <c r="D5" s="155"/>
      <c r="E5" s="155"/>
      <c r="F5" s="155"/>
      <c r="G5" s="155"/>
      <c r="H5" s="155"/>
      <c r="I5" s="155"/>
    </row>
    <row r="6" ht="42.75" customHeight="1" spans="1:9">
      <c r="A6" s="155" t="s">
        <v>3</v>
      </c>
      <c r="B6" s="155"/>
      <c r="C6" s="155"/>
      <c r="D6" s="155"/>
      <c r="E6" s="155"/>
      <c r="F6" s="155"/>
      <c r="G6" s="155"/>
      <c r="H6" s="155"/>
      <c r="I6" s="155"/>
    </row>
    <row r="7" ht="42.75" customHeight="1" spans="1:9">
      <c r="A7" s="156" t="s">
        <v>4</v>
      </c>
      <c r="B7" s="156"/>
      <c r="C7" s="156"/>
      <c r="D7" s="156"/>
      <c r="E7" s="156"/>
      <c r="F7" s="156"/>
      <c r="G7" s="156"/>
      <c r="H7" s="156"/>
      <c r="I7" s="156"/>
    </row>
    <row r="8" ht="42.75" customHeight="1" spans="1:9">
      <c r="A8" s="156" t="s">
        <v>5</v>
      </c>
      <c r="B8" s="156"/>
      <c r="C8" s="156"/>
      <c r="D8" s="156"/>
      <c r="E8" s="156"/>
      <c r="F8" s="156"/>
      <c r="G8" s="156"/>
      <c r="H8" s="156"/>
      <c r="I8" s="156"/>
    </row>
    <row r="9" ht="42.75" customHeight="1" spans="1:9">
      <c r="A9" s="155" t="s">
        <v>6</v>
      </c>
      <c r="B9" s="155"/>
      <c r="C9" s="155"/>
      <c r="D9" s="155"/>
      <c r="E9" s="155"/>
      <c r="F9" s="155"/>
      <c r="G9" s="155"/>
      <c r="H9" s="155"/>
      <c r="I9" s="155"/>
    </row>
    <row r="10" ht="42.75" customHeight="1" spans="1:9">
      <c r="A10" s="156" t="s">
        <v>7</v>
      </c>
      <c r="B10" s="156"/>
      <c r="C10" s="156"/>
      <c r="D10" s="156"/>
      <c r="E10" s="156"/>
      <c r="F10" s="156"/>
      <c r="G10" s="156"/>
      <c r="H10" s="156"/>
      <c r="I10" s="156"/>
    </row>
    <row r="11" ht="40" customHeight="1" spans="1:9">
      <c r="A11" s="156" t="s">
        <v>8</v>
      </c>
      <c r="B11" s="156"/>
      <c r="C11" s="156"/>
      <c r="D11" s="156"/>
      <c r="E11" s="156"/>
      <c r="F11" s="156"/>
      <c r="G11" s="156"/>
      <c r="H11" s="156"/>
      <c r="I11" s="156"/>
    </row>
  </sheetData>
  <mergeCells count="11">
    <mergeCell ref="A1:I1"/>
    <mergeCell ref="A2:I2"/>
    <mergeCell ref="A3:I3"/>
    <mergeCell ref="A4:I4"/>
    <mergeCell ref="A5:I5"/>
    <mergeCell ref="A6:I6"/>
    <mergeCell ref="A7:I7"/>
    <mergeCell ref="A8:I8"/>
    <mergeCell ref="A9:I9"/>
    <mergeCell ref="A10:I10"/>
    <mergeCell ref="A11:I11"/>
  </mergeCells>
  <printOptions horizontalCentered="1"/>
  <pageMargins left="0.984251968503937" right="0.551181102362205" top="0.748031496062992" bottom="0.74803149606299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9"/>
  <sheetViews>
    <sheetView tabSelected="1" workbookViewId="0">
      <selection activeCell="C25" sqref="C25"/>
    </sheetView>
  </sheetViews>
  <sheetFormatPr defaultColWidth="25.75" defaultRowHeight="14.25" outlineLevelCol="2"/>
  <cols>
    <col min="1" max="1" width="42.625" style="95" customWidth="1"/>
    <col min="2" max="2" width="19.5" style="140" customWidth="1"/>
    <col min="3" max="3" width="21.6916666666667" style="95" customWidth="1"/>
    <col min="4" max="16384" width="25.75" style="95"/>
  </cols>
  <sheetData>
    <row r="1" s="95" customFormat="1" ht="20" customHeight="1" spans="1:2">
      <c r="A1" s="97" t="s">
        <v>9</v>
      </c>
      <c r="B1" s="140"/>
    </row>
    <row r="2" s="99" customFormat="1" ht="24.95" customHeight="1" spans="1:3">
      <c r="A2" s="141" t="s">
        <v>10</v>
      </c>
      <c r="B2" s="141"/>
      <c r="C2" s="141"/>
    </row>
    <row r="3" s="95" customFormat="1" ht="24.95" customHeight="1" spans="1:3">
      <c r="A3" s="99"/>
      <c r="C3" s="142" t="s">
        <v>11</v>
      </c>
    </row>
    <row r="4" s="95" customFormat="1" ht="24.95" customHeight="1" spans="1:3">
      <c r="A4" s="143" t="s">
        <v>12</v>
      </c>
      <c r="B4" s="144" t="s">
        <v>13</v>
      </c>
      <c r="C4" s="144" t="s">
        <v>14</v>
      </c>
    </row>
    <row r="5" s="95" customFormat="1" ht="24.95" customHeight="1" spans="1:3">
      <c r="A5" s="101" t="s">
        <v>15</v>
      </c>
      <c r="B5" s="145">
        <f>SUM(B6:B19)</f>
        <v>83299</v>
      </c>
      <c r="C5" s="145">
        <f>SUM(C6:C19)</f>
        <v>60141</v>
      </c>
    </row>
    <row r="6" s="95" customFormat="1" ht="24.95" customHeight="1" spans="1:3">
      <c r="A6" s="146" t="s">
        <v>16</v>
      </c>
      <c r="B6" s="147">
        <f>33412-6701</f>
        <v>26711</v>
      </c>
      <c r="C6" s="105">
        <v>22570</v>
      </c>
    </row>
    <row r="7" s="95" customFormat="1" ht="24.95" customHeight="1" spans="1:3">
      <c r="A7" s="146" t="s">
        <v>17</v>
      </c>
      <c r="B7" s="147">
        <v>6900</v>
      </c>
      <c r="C7" s="105">
        <v>4000</v>
      </c>
    </row>
    <row r="8" s="95" customFormat="1" ht="24.95" customHeight="1" spans="1:3">
      <c r="A8" s="146" t="s">
        <v>18</v>
      </c>
      <c r="B8" s="147">
        <v>3000</v>
      </c>
      <c r="C8" s="105">
        <v>2500</v>
      </c>
    </row>
    <row r="9" s="95" customFormat="1" ht="24.95" customHeight="1" spans="1:3">
      <c r="A9" s="146" t="s">
        <v>19</v>
      </c>
      <c r="B9" s="147">
        <v>190</v>
      </c>
      <c r="C9" s="105">
        <v>170</v>
      </c>
    </row>
    <row r="10" s="95" customFormat="1" ht="24.95" customHeight="1" spans="1:3">
      <c r="A10" s="146" t="s">
        <v>20</v>
      </c>
      <c r="B10" s="148"/>
      <c r="C10" s="105"/>
    </row>
    <row r="11" s="95" customFormat="1" ht="24.95" customHeight="1" spans="1:3">
      <c r="A11" s="146" t="s">
        <v>21</v>
      </c>
      <c r="B11" s="147">
        <v>3000</v>
      </c>
      <c r="C11" s="105">
        <v>3200</v>
      </c>
    </row>
    <row r="12" s="95" customFormat="1" ht="24.95" customHeight="1" spans="1:3">
      <c r="A12" s="146" t="s">
        <v>22</v>
      </c>
      <c r="B12" s="147">
        <v>2400</v>
      </c>
      <c r="C12" s="105">
        <v>1800</v>
      </c>
    </row>
    <row r="13" s="95" customFormat="1" ht="24.95" customHeight="1" spans="1:3">
      <c r="A13" s="146" t="s">
        <v>23</v>
      </c>
      <c r="B13" s="147">
        <v>3000</v>
      </c>
      <c r="C13" s="105">
        <v>3600</v>
      </c>
    </row>
    <row r="14" s="95" customFormat="1" ht="24.95" customHeight="1" spans="1:3">
      <c r="A14" s="146" t="s">
        <v>24</v>
      </c>
      <c r="B14" s="147">
        <v>8800</v>
      </c>
      <c r="C14" s="105">
        <v>5000</v>
      </c>
    </row>
    <row r="15" s="95" customFormat="1" ht="24.95" customHeight="1" spans="1:3">
      <c r="A15" s="146" t="s">
        <v>25</v>
      </c>
      <c r="B15" s="147">
        <v>3200</v>
      </c>
      <c r="C15" s="105">
        <v>3400</v>
      </c>
    </row>
    <row r="16" s="95" customFormat="1" ht="24.95" customHeight="1" spans="1:3">
      <c r="A16" s="146" t="s">
        <v>26</v>
      </c>
      <c r="B16" s="147">
        <v>1500</v>
      </c>
      <c r="C16" s="105">
        <v>3500</v>
      </c>
    </row>
    <row r="17" s="95" customFormat="1" ht="24.95" customHeight="1" spans="1:3">
      <c r="A17" s="146" t="s">
        <v>27</v>
      </c>
      <c r="B17" s="147">
        <v>24198</v>
      </c>
      <c r="C17" s="149">
        <v>10000</v>
      </c>
    </row>
    <row r="18" s="95" customFormat="1" ht="24.95" customHeight="1" spans="1:3">
      <c r="A18" s="146" t="s">
        <v>28</v>
      </c>
      <c r="B18" s="147">
        <v>400</v>
      </c>
      <c r="C18" s="105">
        <v>400</v>
      </c>
    </row>
    <row r="19" s="95" customFormat="1" ht="24.95" customHeight="1" spans="1:3">
      <c r="A19" s="146" t="s">
        <v>29</v>
      </c>
      <c r="B19" s="105"/>
      <c r="C19" s="113">
        <v>1</v>
      </c>
    </row>
    <row r="20" s="95" customFormat="1" ht="24.95" customHeight="1" spans="1:3">
      <c r="A20" s="101" t="s">
        <v>30</v>
      </c>
      <c r="B20" s="111">
        <f>SUM(B21:B27)</f>
        <v>122082</v>
      </c>
      <c r="C20" s="111">
        <f>SUM(C21:C27)</f>
        <v>140328</v>
      </c>
    </row>
    <row r="21" s="95" customFormat="1" ht="24.95" customHeight="1" spans="1:3">
      <c r="A21" s="146" t="s">
        <v>31</v>
      </c>
      <c r="B21" s="105">
        <v>5000</v>
      </c>
      <c r="C21" s="105">
        <v>3200</v>
      </c>
    </row>
    <row r="22" s="95" customFormat="1" ht="24.95" customHeight="1" spans="1:3">
      <c r="A22" s="146" t="s">
        <v>32</v>
      </c>
      <c r="B22" s="105">
        <v>2152</v>
      </c>
      <c r="C22" s="105">
        <v>1900</v>
      </c>
    </row>
    <row r="23" s="95" customFormat="1" ht="24.95" customHeight="1" spans="1:3">
      <c r="A23" s="146" t="s">
        <v>33</v>
      </c>
      <c r="B23" s="105">
        <v>3323</v>
      </c>
      <c r="C23" s="105">
        <v>5000</v>
      </c>
    </row>
    <row r="24" s="95" customFormat="1" ht="24.95" customHeight="1" spans="1:3">
      <c r="A24" s="150" t="s">
        <v>34</v>
      </c>
      <c r="B24" s="105">
        <v>110862</v>
      </c>
      <c r="C24" s="105">
        <f>129911</f>
        <v>129911</v>
      </c>
    </row>
    <row r="25" s="95" customFormat="1" ht="24.95" customHeight="1" spans="1:3">
      <c r="A25" s="146" t="s">
        <v>35</v>
      </c>
      <c r="B25" s="108"/>
      <c r="C25" s="105"/>
    </row>
    <row r="26" s="95" customFormat="1" ht="24.95" customHeight="1" spans="1:3">
      <c r="A26" s="146" t="s">
        <v>36</v>
      </c>
      <c r="B26" s="105">
        <v>700</v>
      </c>
      <c r="C26" s="105">
        <v>256</v>
      </c>
    </row>
    <row r="27" s="95" customFormat="1" ht="24.95" customHeight="1" spans="1:3">
      <c r="A27" s="146" t="s">
        <v>37</v>
      </c>
      <c r="B27" s="105">
        <v>45</v>
      </c>
      <c r="C27" s="105">
        <v>61</v>
      </c>
    </row>
    <row r="28" s="95" customFormat="1" ht="24.95" customHeight="1" spans="1:3">
      <c r="A28" s="151" t="s">
        <v>38</v>
      </c>
      <c r="B28" s="152">
        <f>B20+B5</f>
        <v>205381</v>
      </c>
      <c r="C28" s="152">
        <f>C20+C5</f>
        <v>200469</v>
      </c>
    </row>
    <row r="29" s="95" customFormat="1" ht="29.25" customHeight="1" spans="2:2">
      <c r="B29" s="140"/>
    </row>
  </sheetData>
  <mergeCells count="1">
    <mergeCell ref="A2:C2"/>
  </mergeCells>
  <printOptions horizontalCentered="1"/>
  <pageMargins left="0.751388888888889" right="0.751388888888889" top="1" bottom="1" header="0.5" footer="0.5"/>
  <pageSetup paperSize="9" scale="96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1"/>
  <sheetViews>
    <sheetView workbookViewId="0">
      <selection activeCell="D31" sqref="D31"/>
    </sheetView>
  </sheetViews>
  <sheetFormatPr defaultColWidth="9" defaultRowHeight="15" customHeight="1" outlineLevelCol="5"/>
  <cols>
    <col min="1" max="1" width="43.2583333333333" style="122" customWidth="1"/>
    <col min="2" max="2" width="10.375" style="124" customWidth="1"/>
    <col min="3" max="4" width="15.5" style="53" customWidth="1"/>
    <col min="5" max="5" width="11.5" style="122"/>
    <col min="6" max="6" width="9.375" style="122"/>
    <col min="7" max="16384" width="9" style="122"/>
  </cols>
  <sheetData>
    <row r="1" s="122" customFormat="1" ht="18.75" spans="1:4">
      <c r="A1" s="125" t="s">
        <v>39</v>
      </c>
      <c r="B1" s="54"/>
      <c r="C1" s="126"/>
      <c r="D1" s="126"/>
    </row>
    <row r="2" s="122" customFormat="1" ht="30.75" customHeight="1" spans="1:4">
      <c r="A2" s="5" t="s">
        <v>40</v>
      </c>
      <c r="B2" s="5"/>
      <c r="C2" s="5"/>
      <c r="D2" s="5"/>
    </row>
    <row r="3" s="122" customFormat="1" ht="18" customHeight="1" spans="2:4">
      <c r="B3" s="124"/>
      <c r="C3" s="127"/>
      <c r="D3" s="127"/>
    </row>
    <row r="4" s="122" customFormat="1" ht="39" customHeight="1" spans="1:4">
      <c r="A4" s="59" t="s">
        <v>41</v>
      </c>
      <c r="B4" s="128" t="s">
        <v>13</v>
      </c>
      <c r="C4" s="129" t="s">
        <v>42</v>
      </c>
      <c r="D4" s="129" t="s">
        <v>43</v>
      </c>
    </row>
    <row r="5" s="122" customFormat="1" ht="29.1" customHeight="1" spans="1:4">
      <c r="A5" s="130" t="s">
        <v>44</v>
      </c>
      <c r="B5" s="131">
        <v>47406.38</v>
      </c>
      <c r="C5" s="63">
        <v>48024.32</v>
      </c>
      <c r="D5" s="63">
        <v>49413</v>
      </c>
    </row>
    <row r="6" s="122" customFormat="1" ht="29.1" customHeight="1" spans="1:4">
      <c r="A6" s="130" t="s">
        <v>45</v>
      </c>
      <c r="B6" s="131"/>
      <c r="C6" s="63"/>
      <c r="D6" s="63"/>
    </row>
    <row r="7" s="122" customFormat="1" ht="29.1" customHeight="1" spans="1:4">
      <c r="A7" s="130" t="s">
        <v>46</v>
      </c>
      <c r="B7" s="131">
        <v>300</v>
      </c>
      <c r="C7" s="63">
        <v>361.8023</v>
      </c>
      <c r="D7" s="63">
        <v>414</v>
      </c>
    </row>
    <row r="8" s="122" customFormat="1" ht="29.1" customHeight="1" spans="1:4">
      <c r="A8" s="130" t="s">
        <v>47</v>
      </c>
      <c r="B8" s="131">
        <v>15809.95</v>
      </c>
      <c r="C8" s="63">
        <v>16786.95</v>
      </c>
      <c r="D8" s="63">
        <v>17313</v>
      </c>
    </row>
    <row r="9" s="122" customFormat="1" ht="29.1" customHeight="1" spans="1:4">
      <c r="A9" s="130" t="s">
        <v>48</v>
      </c>
      <c r="B9" s="63">
        <v>74675.16</v>
      </c>
      <c r="C9" s="63">
        <v>79143.1</v>
      </c>
      <c r="D9" s="63">
        <v>88574</v>
      </c>
    </row>
    <row r="10" s="123" customFormat="1" ht="29.1" customHeight="1" spans="1:6">
      <c r="A10" s="130" t="s">
        <v>49</v>
      </c>
      <c r="B10" s="63">
        <v>1621.07</v>
      </c>
      <c r="C10" s="63">
        <v>1676.07</v>
      </c>
      <c r="D10" s="63">
        <v>2700</v>
      </c>
      <c r="E10" s="123"/>
      <c r="F10" s="122"/>
    </row>
    <row r="11" s="122" customFormat="1" ht="29.1" customHeight="1" spans="1:4">
      <c r="A11" s="132" t="s">
        <v>50</v>
      </c>
      <c r="B11" s="133">
        <v>2850.35</v>
      </c>
      <c r="C11" s="63">
        <v>3308.38</v>
      </c>
      <c r="D11" s="63">
        <v>4385</v>
      </c>
    </row>
    <row r="12" s="122" customFormat="1" ht="29.1" customHeight="1" spans="1:4">
      <c r="A12" s="132" t="s">
        <v>51</v>
      </c>
      <c r="B12" s="133">
        <v>64161.22</v>
      </c>
      <c r="C12" s="63">
        <v>69139.13</v>
      </c>
      <c r="D12" s="63">
        <v>69868</v>
      </c>
    </row>
    <row r="13" s="122" customFormat="1" ht="29.1" customHeight="1" spans="1:4">
      <c r="A13" s="132" t="s">
        <v>52</v>
      </c>
      <c r="B13" s="133">
        <v>34417.34</v>
      </c>
      <c r="C13" s="63">
        <v>37520.939</v>
      </c>
      <c r="D13" s="63">
        <v>45857</v>
      </c>
    </row>
    <row r="14" s="122" customFormat="1" ht="29.1" customHeight="1" spans="1:4">
      <c r="A14" s="132" t="s">
        <v>53</v>
      </c>
      <c r="B14" s="133">
        <v>3344.98</v>
      </c>
      <c r="C14" s="63">
        <v>5645.23</v>
      </c>
      <c r="D14" s="63">
        <v>8803</v>
      </c>
    </row>
    <row r="15" s="122" customFormat="1" ht="29.1" customHeight="1" spans="1:4">
      <c r="A15" s="132" t="s">
        <v>54</v>
      </c>
      <c r="B15" s="133">
        <v>43389.55</v>
      </c>
      <c r="C15" s="63">
        <v>46118</v>
      </c>
      <c r="D15" s="63">
        <v>75096</v>
      </c>
    </row>
    <row r="16" s="122" customFormat="1" ht="29.1" customHeight="1" spans="1:4">
      <c r="A16" s="132" t="s">
        <v>55</v>
      </c>
      <c r="B16" s="133">
        <v>63814.9</v>
      </c>
      <c r="C16" s="63">
        <v>63815</v>
      </c>
      <c r="D16" s="63">
        <v>78580</v>
      </c>
    </row>
    <row r="17" s="122" customFormat="1" ht="29.1" customHeight="1" spans="1:4">
      <c r="A17" s="132" t="s">
        <v>56</v>
      </c>
      <c r="B17" s="133">
        <v>9239.14</v>
      </c>
      <c r="C17" s="63">
        <v>9519.09</v>
      </c>
      <c r="D17" s="63">
        <v>17661</v>
      </c>
    </row>
    <row r="18" s="122" customFormat="1" ht="29.1" customHeight="1" spans="1:4">
      <c r="A18" s="132" t="s">
        <v>57</v>
      </c>
      <c r="B18" s="133">
        <v>4653.27</v>
      </c>
      <c r="C18" s="63">
        <v>4863.27</v>
      </c>
      <c r="D18" s="63">
        <v>6396</v>
      </c>
    </row>
    <row r="19" s="122" customFormat="1" ht="29.1" customHeight="1" spans="1:4">
      <c r="A19" s="132" t="s">
        <v>58</v>
      </c>
      <c r="B19" s="133">
        <v>4081.35</v>
      </c>
      <c r="C19" s="63">
        <v>4169.877</v>
      </c>
      <c r="D19" s="63">
        <v>6240</v>
      </c>
    </row>
    <row r="20" s="122" customFormat="1" ht="29.1" customHeight="1" spans="1:4">
      <c r="A20" s="132" t="s">
        <v>59</v>
      </c>
      <c r="B20" s="133">
        <v>369.4</v>
      </c>
      <c r="C20" s="63">
        <v>369.4</v>
      </c>
      <c r="D20" s="63">
        <v>200</v>
      </c>
    </row>
    <row r="21" s="122" customFormat="1" ht="29.1" customHeight="1" spans="1:4">
      <c r="A21" s="132" t="s">
        <v>60</v>
      </c>
      <c r="B21" s="133"/>
      <c r="C21" s="63"/>
      <c r="D21" s="63"/>
    </row>
    <row r="22" s="122" customFormat="1" ht="29.1" customHeight="1" spans="1:4">
      <c r="A22" s="132" t="s">
        <v>61</v>
      </c>
      <c r="B22" s="133">
        <v>7971.1</v>
      </c>
      <c r="C22" s="63">
        <v>7971.1</v>
      </c>
      <c r="D22" s="63">
        <v>7971</v>
      </c>
    </row>
    <row r="23" s="122" customFormat="1" ht="29.1" customHeight="1" spans="1:4">
      <c r="A23" s="132" t="s">
        <v>62</v>
      </c>
      <c r="B23" s="133">
        <v>20605.16</v>
      </c>
      <c r="C23" s="63">
        <v>22999.15</v>
      </c>
      <c r="D23" s="63">
        <v>27483</v>
      </c>
    </row>
    <row r="24" s="122" customFormat="1" ht="29.1" customHeight="1" spans="1:4">
      <c r="A24" s="132" t="s">
        <v>63</v>
      </c>
      <c r="B24" s="133">
        <v>41.69</v>
      </c>
      <c r="C24" s="63">
        <v>41.69</v>
      </c>
      <c r="D24" s="63">
        <v>1138</v>
      </c>
    </row>
    <row r="25" s="122" customFormat="1" ht="29.1" customHeight="1" spans="1:4">
      <c r="A25" s="132" t="s">
        <v>64</v>
      </c>
      <c r="B25" s="133">
        <v>6108.2</v>
      </c>
      <c r="C25" s="63">
        <v>7154.94</v>
      </c>
      <c r="D25" s="63">
        <v>8637</v>
      </c>
    </row>
    <row r="26" s="122" customFormat="1" ht="29.1" customHeight="1" spans="1:4">
      <c r="A26" s="132" t="s">
        <v>65</v>
      </c>
      <c r="B26" s="133">
        <v>6500</v>
      </c>
      <c r="C26" s="63">
        <v>6500</v>
      </c>
      <c r="D26" s="63"/>
    </row>
    <row r="27" s="122" customFormat="1" ht="29.1" customHeight="1" spans="1:4">
      <c r="A27" s="132" t="s">
        <v>66</v>
      </c>
      <c r="B27" s="133">
        <v>8169</v>
      </c>
      <c r="C27" s="134">
        <v>8169</v>
      </c>
      <c r="D27" s="63">
        <v>6681</v>
      </c>
    </row>
    <row r="28" s="122" customFormat="1" ht="29.1" customHeight="1" spans="1:4">
      <c r="A28" s="132" t="s">
        <v>67</v>
      </c>
      <c r="B28" s="133">
        <v>37</v>
      </c>
      <c r="C28" s="134">
        <v>37</v>
      </c>
      <c r="D28" s="63">
        <v>29</v>
      </c>
    </row>
    <row r="29" s="122" customFormat="1" ht="29.1" customHeight="1" spans="1:4">
      <c r="A29" s="135" t="s">
        <v>68</v>
      </c>
      <c r="B29" s="108">
        <v>4326</v>
      </c>
      <c r="C29" s="134">
        <v>4326</v>
      </c>
      <c r="D29" s="63">
        <v>4520</v>
      </c>
    </row>
    <row r="30" s="122" customFormat="1" ht="29.1" customHeight="1" spans="1:4">
      <c r="A30" s="136" t="s">
        <v>69</v>
      </c>
      <c r="B30" s="137">
        <f>SUM(B5:B29)</f>
        <v>423892.21</v>
      </c>
      <c r="C30" s="138">
        <f>SUM(C5:C29)</f>
        <v>447659.4383</v>
      </c>
      <c r="D30" s="138">
        <f>SUM(D5:D29)</f>
        <v>527959</v>
      </c>
    </row>
    <row r="31" s="122" customFormat="1" ht="28" customHeight="1" spans="2:4">
      <c r="B31" s="124"/>
      <c r="C31" s="139"/>
      <c r="D31" s="139"/>
    </row>
  </sheetData>
  <mergeCells count="1">
    <mergeCell ref="A2:D2"/>
  </mergeCells>
  <printOptions horizontalCentered="1"/>
  <pageMargins left="0.511805555555556" right="0.472222222222222" top="0.629861111111111" bottom="0.629861111111111" header="0.354166666666667" footer="0.5"/>
  <pageSetup paperSize="9" scale="84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Z53"/>
  <sheetViews>
    <sheetView topLeftCell="A6" workbookViewId="0">
      <selection activeCell="C12" sqref="C12"/>
    </sheetView>
  </sheetViews>
  <sheetFormatPr defaultColWidth="9" defaultRowHeight="14.25"/>
  <cols>
    <col min="1" max="1" width="44.25" style="95" customWidth="1"/>
    <col min="2" max="3" width="17.375" style="96" customWidth="1"/>
    <col min="4" max="234" width="9" style="95" customWidth="1"/>
    <col min="235" max="16384" width="9" style="94"/>
  </cols>
  <sheetData>
    <row r="1" s="94" customFormat="1" ht="18.75" spans="1:234">
      <c r="A1" s="97" t="s">
        <v>70</v>
      </c>
      <c r="B1" s="96"/>
      <c r="C1" s="96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  <c r="EL1" s="95"/>
      <c r="EM1" s="95"/>
      <c r="EN1" s="95"/>
      <c r="EO1" s="95"/>
      <c r="EP1" s="95"/>
      <c r="EQ1" s="95"/>
      <c r="ER1" s="95"/>
      <c r="ES1" s="95"/>
      <c r="ET1" s="95"/>
      <c r="EU1" s="95"/>
      <c r="EV1" s="95"/>
      <c r="EW1" s="95"/>
      <c r="EX1" s="95"/>
      <c r="EY1" s="95"/>
      <c r="EZ1" s="95"/>
      <c r="FA1" s="95"/>
      <c r="FB1" s="95"/>
      <c r="FC1" s="95"/>
      <c r="FD1" s="95"/>
      <c r="FE1" s="95"/>
      <c r="FF1" s="95"/>
      <c r="FG1" s="95"/>
      <c r="FH1" s="95"/>
      <c r="FI1" s="95"/>
      <c r="FJ1" s="95"/>
      <c r="FK1" s="95"/>
      <c r="FL1" s="95"/>
      <c r="FM1" s="95"/>
      <c r="FN1" s="95"/>
      <c r="FO1" s="95"/>
      <c r="FP1" s="95"/>
      <c r="FQ1" s="95"/>
      <c r="FR1" s="95"/>
      <c r="FS1" s="95"/>
      <c r="FT1" s="95"/>
      <c r="FU1" s="95"/>
      <c r="FV1" s="95"/>
      <c r="FW1" s="95"/>
      <c r="FX1" s="95"/>
      <c r="FY1" s="95"/>
      <c r="FZ1" s="95"/>
      <c r="GA1" s="95"/>
      <c r="GB1" s="95"/>
      <c r="GC1" s="95"/>
      <c r="GD1" s="95"/>
      <c r="GE1" s="95"/>
      <c r="GF1" s="95"/>
      <c r="GG1" s="95"/>
      <c r="GH1" s="95"/>
      <c r="GI1" s="95"/>
      <c r="GJ1" s="95"/>
      <c r="GK1" s="95"/>
      <c r="GL1" s="95"/>
      <c r="GM1" s="95"/>
      <c r="GN1" s="95"/>
      <c r="GO1" s="95"/>
      <c r="GP1" s="95"/>
      <c r="GQ1" s="95"/>
      <c r="GR1" s="95"/>
      <c r="GS1" s="95"/>
      <c r="GT1" s="95"/>
      <c r="GU1" s="95"/>
      <c r="GV1" s="95"/>
      <c r="GW1" s="95"/>
      <c r="GX1" s="95"/>
      <c r="GY1" s="95"/>
      <c r="GZ1" s="95"/>
      <c r="HA1" s="95"/>
      <c r="HB1" s="95"/>
      <c r="HC1" s="95"/>
      <c r="HD1" s="95"/>
      <c r="HE1" s="95"/>
      <c r="HF1" s="95"/>
      <c r="HG1" s="95"/>
      <c r="HH1" s="95"/>
      <c r="HI1" s="95"/>
      <c r="HJ1" s="95"/>
      <c r="HK1" s="95"/>
      <c r="HL1" s="95"/>
      <c r="HM1" s="95"/>
      <c r="HN1" s="95"/>
      <c r="HO1" s="95"/>
      <c r="HP1" s="95"/>
      <c r="HQ1" s="95"/>
      <c r="HR1" s="95"/>
      <c r="HS1" s="95"/>
      <c r="HT1" s="95"/>
      <c r="HU1" s="95"/>
      <c r="HV1" s="95"/>
      <c r="HW1" s="95"/>
      <c r="HX1" s="95"/>
      <c r="HY1" s="95"/>
      <c r="HZ1" s="95"/>
    </row>
    <row r="2" s="94" customFormat="1" ht="30" customHeight="1" spans="1:234">
      <c r="A2" s="98" t="s">
        <v>71</v>
      </c>
      <c r="B2" s="98"/>
      <c r="C2" s="98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5"/>
      <c r="DT2" s="95"/>
      <c r="DU2" s="95"/>
      <c r="DV2" s="95"/>
      <c r="DW2" s="95"/>
      <c r="DX2" s="95"/>
      <c r="DY2" s="95"/>
      <c r="DZ2" s="95"/>
      <c r="EA2" s="95"/>
      <c r="EB2" s="95"/>
      <c r="EC2" s="95"/>
      <c r="ED2" s="95"/>
      <c r="EE2" s="95"/>
      <c r="EF2" s="95"/>
      <c r="EG2" s="95"/>
      <c r="EH2" s="95"/>
      <c r="EI2" s="95"/>
      <c r="EJ2" s="95"/>
      <c r="EK2" s="95"/>
      <c r="EL2" s="95"/>
      <c r="EM2" s="95"/>
      <c r="EN2" s="95"/>
      <c r="EO2" s="95"/>
      <c r="EP2" s="95"/>
      <c r="EQ2" s="95"/>
      <c r="ER2" s="95"/>
      <c r="ES2" s="95"/>
      <c r="ET2" s="95"/>
      <c r="EU2" s="95"/>
      <c r="EV2" s="95"/>
      <c r="EW2" s="95"/>
      <c r="EX2" s="95"/>
      <c r="EY2" s="95"/>
      <c r="EZ2" s="95"/>
      <c r="FA2" s="95"/>
      <c r="FB2" s="95"/>
      <c r="FC2" s="95"/>
      <c r="FD2" s="95"/>
      <c r="FE2" s="95"/>
      <c r="FF2" s="95"/>
      <c r="FG2" s="95"/>
      <c r="FH2" s="95"/>
      <c r="FI2" s="95"/>
      <c r="FJ2" s="95"/>
      <c r="FK2" s="95"/>
      <c r="FL2" s="95"/>
      <c r="FM2" s="95"/>
      <c r="FN2" s="95"/>
      <c r="FO2" s="95"/>
      <c r="FP2" s="95"/>
      <c r="FQ2" s="95"/>
      <c r="FR2" s="95"/>
      <c r="FS2" s="95"/>
      <c r="FT2" s="95"/>
      <c r="FU2" s="95"/>
      <c r="FV2" s="95"/>
      <c r="FW2" s="95"/>
      <c r="FX2" s="95"/>
      <c r="FY2" s="95"/>
      <c r="FZ2" s="95"/>
      <c r="GA2" s="95"/>
      <c r="GB2" s="95"/>
      <c r="GC2" s="95"/>
      <c r="GD2" s="95"/>
      <c r="GE2" s="95"/>
      <c r="GF2" s="95"/>
      <c r="GG2" s="95"/>
      <c r="GH2" s="95"/>
      <c r="GI2" s="95"/>
      <c r="GJ2" s="95"/>
      <c r="GK2" s="95"/>
      <c r="GL2" s="95"/>
      <c r="GM2" s="95"/>
      <c r="GN2" s="95"/>
      <c r="GO2" s="95"/>
      <c r="GP2" s="95"/>
      <c r="GQ2" s="95"/>
      <c r="GR2" s="95"/>
      <c r="GS2" s="95"/>
      <c r="GT2" s="95"/>
      <c r="GU2" s="95"/>
      <c r="GV2" s="95"/>
      <c r="GW2" s="95"/>
      <c r="GX2" s="95"/>
      <c r="GY2" s="95"/>
      <c r="GZ2" s="95"/>
      <c r="HA2" s="95"/>
      <c r="HB2" s="95"/>
      <c r="HC2" s="95"/>
      <c r="HD2" s="95"/>
      <c r="HE2" s="95"/>
      <c r="HF2" s="95"/>
      <c r="HG2" s="95"/>
      <c r="HH2" s="95"/>
      <c r="HI2" s="95"/>
      <c r="HJ2" s="95"/>
      <c r="HK2" s="95"/>
      <c r="HL2" s="95"/>
      <c r="HM2" s="95"/>
      <c r="HN2" s="95"/>
      <c r="HO2" s="95"/>
      <c r="HP2" s="95"/>
      <c r="HQ2" s="95"/>
      <c r="HR2" s="95"/>
      <c r="HS2" s="95"/>
      <c r="HT2" s="95"/>
      <c r="HU2" s="95"/>
      <c r="HV2" s="95"/>
      <c r="HW2" s="95"/>
      <c r="HX2" s="95"/>
      <c r="HY2" s="95"/>
      <c r="HZ2" s="95"/>
    </row>
    <row r="3" s="94" customFormat="1" ht="28.5" customHeight="1" spans="1:234">
      <c r="A3" s="99"/>
      <c r="B3" s="96"/>
      <c r="C3" s="100" t="s">
        <v>11</v>
      </c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CX3" s="95"/>
      <c r="CY3" s="95"/>
      <c r="CZ3" s="9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95"/>
      <c r="DO3" s="95"/>
      <c r="DP3" s="95"/>
      <c r="DQ3" s="95"/>
      <c r="DR3" s="95"/>
      <c r="DS3" s="95"/>
      <c r="DT3" s="95"/>
      <c r="DU3" s="95"/>
      <c r="DV3" s="95"/>
      <c r="DW3" s="95"/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  <c r="EL3" s="95"/>
      <c r="EM3" s="95"/>
      <c r="EN3" s="95"/>
      <c r="EO3" s="95"/>
      <c r="EP3" s="95"/>
      <c r="EQ3" s="95"/>
      <c r="ER3" s="95"/>
      <c r="ES3" s="95"/>
      <c r="ET3" s="95"/>
      <c r="EU3" s="95"/>
      <c r="EV3" s="95"/>
      <c r="EW3" s="95"/>
      <c r="EX3" s="95"/>
      <c r="EY3" s="95"/>
      <c r="EZ3" s="95"/>
      <c r="FA3" s="95"/>
      <c r="FB3" s="95"/>
      <c r="FC3" s="95"/>
      <c r="FD3" s="95"/>
      <c r="FE3" s="95"/>
      <c r="FF3" s="95"/>
      <c r="FG3" s="95"/>
      <c r="FH3" s="95"/>
      <c r="FI3" s="95"/>
      <c r="FJ3" s="95"/>
      <c r="FK3" s="95"/>
      <c r="FL3" s="95"/>
      <c r="FM3" s="95"/>
      <c r="FN3" s="95"/>
      <c r="FO3" s="95"/>
      <c r="FP3" s="95"/>
      <c r="FQ3" s="95"/>
      <c r="FR3" s="95"/>
      <c r="FS3" s="95"/>
      <c r="FT3" s="95"/>
      <c r="FU3" s="95"/>
      <c r="FV3" s="95"/>
      <c r="FW3" s="95"/>
      <c r="FX3" s="95"/>
      <c r="FY3" s="95"/>
      <c r="FZ3" s="95"/>
      <c r="GA3" s="95"/>
      <c r="GB3" s="95"/>
      <c r="GC3" s="95"/>
      <c r="GD3" s="95"/>
      <c r="GE3" s="95"/>
      <c r="GF3" s="95"/>
      <c r="GG3" s="95"/>
      <c r="GH3" s="95"/>
      <c r="GI3" s="95"/>
      <c r="GJ3" s="95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  <c r="HS3" s="95"/>
      <c r="HT3" s="95"/>
      <c r="HU3" s="95"/>
      <c r="HV3" s="95"/>
      <c r="HW3" s="95"/>
      <c r="HX3" s="95"/>
      <c r="HY3" s="95"/>
      <c r="HZ3" s="95"/>
    </row>
    <row r="4" s="94" customFormat="1" ht="39" customHeight="1" spans="1:234">
      <c r="A4" s="101" t="s">
        <v>72</v>
      </c>
      <c r="B4" s="102" t="s">
        <v>13</v>
      </c>
      <c r="C4" s="103" t="s">
        <v>14</v>
      </c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</row>
    <row r="5" s="94" customFormat="1" ht="28.5" customHeight="1" spans="1:234">
      <c r="A5" s="104" t="s">
        <v>73</v>
      </c>
      <c r="B5" s="105"/>
      <c r="C5" s="106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</row>
    <row r="6" s="94" customFormat="1" ht="28.5" customHeight="1" spans="1:234">
      <c r="A6" s="104" t="s">
        <v>74</v>
      </c>
      <c r="B6" s="105"/>
      <c r="C6" s="106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/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5"/>
      <c r="DH6" s="95"/>
      <c r="DI6" s="95"/>
      <c r="DJ6" s="95"/>
      <c r="DK6" s="95"/>
      <c r="DL6" s="95"/>
      <c r="DM6" s="95"/>
      <c r="DN6" s="95"/>
      <c r="DO6" s="95"/>
      <c r="DP6" s="95"/>
      <c r="DQ6" s="95"/>
      <c r="DR6" s="95"/>
      <c r="DS6" s="95"/>
      <c r="DT6" s="95"/>
      <c r="DU6" s="95"/>
      <c r="DV6" s="95"/>
      <c r="DW6" s="95"/>
      <c r="DX6" s="95"/>
      <c r="DY6" s="95"/>
      <c r="DZ6" s="95"/>
      <c r="EA6" s="95"/>
      <c r="EB6" s="95"/>
      <c r="EC6" s="95"/>
      <c r="ED6" s="95"/>
      <c r="EE6" s="95"/>
      <c r="EF6" s="95"/>
      <c r="EG6" s="95"/>
      <c r="EH6" s="95"/>
      <c r="EI6" s="95"/>
      <c r="EJ6" s="95"/>
      <c r="EK6" s="95"/>
      <c r="EL6" s="95"/>
      <c r="EM6" s="95"/>
      <c r="EN6" s="95"/>
      <c r="EO6" s="95"/>
      <c r="EP6" s="95"/>
      <c r="EQ6" s="95"/>
      <c r="ER6" s="95"/>
      <c r="ES6" s="95"/>
      <c r="ET6" s="95"/>
      <c r="EU6" s="95"/>
      <c r="EV6" s="95"/>
      <c r="EW6" s="95"/>
      <c r="EX6" s="95"/>
      <c r="EY6" s="95"/>
      <c r="EZ6" s="95"/>
      <c r="FA6" s="95"/>
      <c r="FB6" s="95"/>
      <c r="FC6" s="95"/>
      <c r="FD6" s="95"/>
      <c r="FE6" s="95"/>
      <c r="FF6" s="95"/>
      <c r="FG6" s="95"/>
      <c r="FH6" s="95"/>
      <c r="FI6" s="95"/>
      <c r="FJ6" s="95"/>
      <c r="FK6" s="95"/>
      <c r="FL6" s="95"/>
      <c r="FM6" s="95"/>
      <c r="FN6" s="95"/>
      <c r="FO6" s="95"/>
      <c r="FP6" s="95"/>
      <c r="FQ6" s="95"/>
      <c r="FR6" s="95"/>
      <c r="FS6" s="95"/>
      <c r="FT6" s="95"/>
      <c r="FU6" s="95"/>
      <c r="FV6" s="95"/>
      <c r="FW6" s="95"/>
      <c r="FX6" s="95"/>
      <c r="FY6" s="95"/>
      <c r="FZ6" s="95"/>
      <c r="GA6" s="95"/>
      <c r="GB6" s="95"/>
      <c r="GC6" s="95"/>
      <c r="GD6" s="95"/>
      <c r="GE6" s="95"/>
      <c r="GF6" s="95"/>
      <c r="GG6" s="95"/>
      <c r="GH6" s="95"/>
      <c r="GI6" s="95"/>
      <c r="GJ6" s="95"/>
      <c r="GK6" s="95"/>
      <c r="GL6" s="95"/>
      <c r="GM6" s="95"/>
      <c r="GN6" s="95"/>
      <c r="GO6" s="95"/>
      <c r="GP6" s="95"/>
      <c r="GQ6" s="95"/>
      <c r="GR6" s="95"/>
      <c r="GS6" s="95"/>
      <c r="GT6" s="95"/>
      <c r="GU6" s="95"/>
      <c r="GV6" s="95"/>
      <c r="GW6" s="95"/>
      <c r="GX6" s="95"/>
      <c r="GY6" s="95"/>
      <c r="GZ6" s="95"/>
      <c r="HA6" s="95"/>
      <c r="HB6" s="95"/>
      <c r="HC6" s="95"/>
      <c r="HD6" s="95"/>
      <c r="HE6" s="95"/>
      <c r="HF6" s="95"/>
      <c r="HG6" s="95"/>
      <c r="HH6" s="95"/>
      <c r="HI6" s="95"/>
      <c r="HJ6" s="95"/>
      <c r="HK6" s="95"/>
      <c r="HL6" s="95"/>
      <c r="HM6" s="95"/>
      <c r="HN6" s="95"/>
      <c r="HO6" s="95"/>
      <c r="HP6" s="95"/>
      <c r="HQ6" s="95"/>
      <c r="HR6" s="95"/>
      <c r="HS6" s="95"/>
      <c r="HT6" s="95"/>
      <c r="HU6" s="95"/>
      <c r="HV6" s="95"/>
      <c r="HW6" s="95"/>
      <c r="HX6" s="95"/>
      <c r="HY6" s="95"/>
      <c r="HZ6" s="95"/>
    </row>
    <row r="7" s="94" customFormat="1" ht="28.5" customHeight="1" spans="1:234">
      <c r="A7" s="104" t="s">
        <v>75</v>
      </c>
      <c r="B7" s="105"/>
      <c r="C7" s="106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CX7" s="95"/>
      <c r="CY7" s="95"/>
      <c r="CZ7" s="95"/>
      <c r="DA7" s="95"/>
      <c r="DB7" s="95"/>
      <c r="DC7" s="95"/>
      <c r="DD7" s="95"/>
      <c r="DE7" s="95"/>
      <c r="DF7" s="95"/>
      <c r="DG7" s="95"/>
      <c r="DH7" s="95"/>
      <c r="DI7" s="95"/>
      <c r="DJ7" s="95"/>
      <c r="DK7" s="95"/>
      <c r="DL7" s="95"/>
      <c r="DM7" s="95"/>
      <c r="DN7" s="95"/>
      <c r="DO7" s="95"/>
      <c r="DP7" s="95"/>
      <c r="DQ7" s="95"/>
      <c r="DR7" s="95"/>
      <c r="DS7" s="95"/>
      <c r="DT7" s="95"/>
      <c r="DU7" s="95"/>
      <c r="DV7" s="95"/>
      <c r="DW7" s="95"/>
      <c r="DX7" s="95"/>
      <c r="DY7" s="95"/>
      <c r="DZ7" s="95"/>
      <c r="EA7" s="95"/>
      <c r="EB7" s="95"/>
      <c r="EC7" s="95"/>
      <c r="ED7" s="95"/>
      <c r="EE7" s="95"/>
      <c r="EF7" s="95"/>
      <c r="EG7" s="95"/>
      <c r="EH7" s="95"/>
      <c r="EI7" s="95"/>
      <c r="EJ7" s="95"/>
      <c r="EK7" s="95"/>
      <c r="EL7" s="95"/>
      <c r="EM7" s="95"/>
      <c r="EN7" s="95"/>
      <c r="EO7" s="95"/>
      <c r="EP7" s="95"/>
      <c r="EQ7" s="95"/>
      <c r="ER7" s="95"/>
      <c r="ES7" s="95"/>
      <c r="ET7" s="95"/>
      <c r="EU7" s="95"/>
      <c r="EV7" s="95"/>
      <c r="EW7" s="95"/>
      <c r="EX7" s="95"/>
      <c r="EY7" s="95"/>
      <c r="EZ7" s="95"/>
      <c r="FA7" s="95"/>
      <c r="FB7" s="95"/>
      <c r="FC7" s="95"/>
      <c r="FD7" s="95"/>
      <c r="FE7" s="95"/>
      <c r="FF7" s="95"/>
      <c r="FG7" s="95"/>
      <c r="FH7" s="95"/>
      <c r="FI7" s="95"/>
      <c r="FJ7" s="95"/>
      <c r="FK7" s="95"/>
      <c r="FL7" s="95"/>
      <c r="FM7" s="95"/>
      <c r="FN7" s="95"/>
      <c r="FO7" s="95"/>
      <c r="FP7" s="95"/>
      <c r="FQ7" s="95"/>
      <c r="FR7" s="95"/>
      <c r="FS7" s="95"/>
      <c r="FT7" s="95"/>
      <c r="FU7" s="95"/>
      <c r="FV7" s="95"/>
      <c r="FW7" s="95"/>
      <c r="FX7" s="95"/>
      <c r="FY7" s="95"/>
      <c r="FZ7" s="95"/>
      <c r="GA7" s="95"/>
      <c r="GB7" s="95"/>
      <c r="GC7" s="95"/>
      <c r="GD7" s="95"/>
      <c r="GE7" s="95"/>
      <c r="GF7" s="95"/>
      <c r="GG7" s="95"/>
      <c r="GH7" s="95"/>
      <c r="GI7" s="95"/>
      <c r="GJ7" s="95"/>
      <c r="GK7" s="95"/>
      <c r="GL7" s="95"/>
      <c r="GM7" s="95"/>
      <c r="GN7" s="95"/>
      <c r="GO7" s="95"/>
      <c r="GP7" s="95"/>
      <c r="GQ7" s="95"/>
      <c r="GR7" s="95"/>
      <c r="GS7" s="95"/>
      <c r="GT7" s="95"/>
      <c r="GU7" s="95"/>
      <c r="GV7" s="95"/>
      <c r="GW7" s="95"/>
      <c r="GX7" s="95"/>
      <c r="GY7" s="95"/>
      <c r="GZ7" s="95"/>
      <c r="HA7" s="95"/>
      <c r="HB7" s="95"/>
      <c r="HC7" s="95"/>
      <c r="HD7" s="95"/>
      <c r="HE7" s="95"/>
      <c r="HF7" s="95"/>
      <c r="HG7" s="95"/>
      <c r="HH7" s="95"/>
      <c r="HI7" s="95"/>
      <c r="HJ7" s="95"/>
      <c r="HK7" s="95"/>
      <c r="HL7" s="95"/>
      <c r="HM7" s="95"/>
      <c r="HN7" s="95"/>
      <c r="HO7" s="95"/>
      <c r="HP7" s="95"/>
      <c r="HQ7" s="95"/>
      <c r="HR7" s="95"/>
      <c r="HS7" s="95"/>
      <c r="HT7" s="95"/>
      <c r="HU7" s="95"/>
      <c r="HV7" s="95"/>
      <c r="HW7" s="95"/>
      <c r="HX7" s="95"/>
      <c r="HY7" s="95"/>
      <c r="HZ7" s="95"/>
    </row>
    <row r="8" s="94" customFormat="1" ht="28.5" customHeight="1" spans="1:234">
      <c r="A8" s="107" t="s">
        <v>76</v>
      </c>
      <c r="B8" s="105"/>
      <c r="C8" s="106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5"/>
      <c r="BO8" s="95"/>
      <c r="BP8" s="95"/>
      <c r="BQ8" s="95"/>
      <c r="BR8" s="95"/>
      <c r="BS8" s="95"/>
      <c r="BT8" s="95"/>
      <c r="BU8" s="95"/>
      <c r="BV8" s="95"/>
      <c r="BW8" s="95"/>
      <c r="BX8" s="95"/>
      <c r="BY8" s="95"/>
      <c r="BZ8" s="95"/>
      <c r="CA8" s="95"/>
      <c r="CB8" s="95"/>
      <c r="CC8" s="95"/>
      <c r="CD8" s="95"/>
      <c r="CE8" s="95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5"/>
      <c r="CT8" s="95"/>
      <c r="CU8" s="95"/>
      <c r="CV8" s="95"/>
      <c r="CW8" s="95"/>
      <c r="CX8" s="95"/>
      <c r="CY8" s="95"/>
      <c r="CZ8" s="95"/>
      <c r="DA8" s="95"/>
      <c r="DB8" s="95"/>
      <c r="DC8" s="95"/>
      <c r="DD8" s="95"/>
      <c r="DE8" s="95"/>
      <c r="DF8" s="95"/>
      <c r="DG8" s="95"/>
      <c r="DH8" s="95"/>
      <c r="DI8" s="95"/>
      <c r="DJ8" s="95"/>
      <c r="DK8" s="95"/>
      <c r="DL8" s="95"/>
      <c r="DM8" s="95"/>
      <c r="DN8" s="95"/>
      <c r="DO8" s="95"/>
      <c r="DP8" s="95"/>
      <c r="DQ8" s="95"/>
      <c r="DR8" s="95"/>
      <c r="DS8" s="95"/>
      <c r="DT8" s="95"/>
      <c r="DU8" s="95"/>
      <c r="DV8" s="95"/>
      <c r="DW8" s="95"/>
      <c r="DX8" s="95"/>
      <c r="DY8" s="95"/>
      <c r="DZ8" s="95"/>
      <c r="EA8" s="95"/>
      <c r="EB8" s="95"/>
      <c r="EC8" s="95"/>
      <c r="ED8" s="95"/>
      <c r="EE8" s="95"/>
      <c r="EF8" s="95"/>
      <c r="EG8" s="95"/>
      <c r="EH8" s="95"/>
      <c r="EI8" s="95"/>
      <c r="EJ8" s="95"/>
      <c r="EK8" s="95"/>
      <c r="EL8" s="95"/>
      <c r="EM8" s="95"/>
      <c r="EN8" s="95"/>
      <c r="EO8" s="95"/>
      <c r="EP8" s="95"/>
      <c r="EQ8" s="95"/>
      <c r="ER8" s="95"/>
      <c r="ES8" s="95"/>
      <c r="ET8" s="95"/>
      <c r="EU8" s="95"/>
      <c r="EV8" s="95"/>
      <c r="EW8" s="95"/>
      <c r="EX8" s="95"/>
      <c r="EY8" s="95"/>
      <c r="EZ8" s="95"/>
      <c r="FA8" s="95"/>
      <c r="FB8" s="95"/>
      <c r="FC8" s="95"/>
      <c r="FD8" s="95"/>
      <c r="FE8" s="95"/>
      <c r="FF8" s="95"/>
      <c r="FG8" s="95"/>
      <c r="FH8" s="95"/>
      <c r="FI8" s="95"/>
      <c r="FJ8" s="95"/>
      <c r="FK8" s="95"/>
      <c r="FL8" s="95"/>
      <c r="FM8" s="95"/>
      <c r="FN8" s="95"/>
      <c r="FO8" s="95"/>
      <c r="FP8" s="95"/>
      <c r="FQ8" s="95"/>
      <c r="FR8" s="95"/>
      <c r="FS8" s="95"/>
      <c r="FT8" s="95"/>
      <c r="FU8" s="95"/>
      <c r="FV8" s="95"/>
      <c r="FW8" s="95"/>
      <c r="FX8" s="95"/>
      <c r="FY8" s="95"/>
      <c r="FZ8" s="95"/>
      <c r="GA8" s="95"/>
      <c r="GB8" s="95"/>
      <c r="GC8" s="95"/>
      <c r="GD8" s="95"/>
      <c r="GE8" s="95"/>
      <c r="GF8" s="95"/>
      <c r="GG8" s="95"/>
      <c r="GH8" s="95"/>
      <c r="GI8" s="95"/>
      <c r="GJ8" s="95"/>
      <c r="GK8" s="95"/>
      <c r="GL8" s="95"/>
      <c r="GM8" s="95"/>
      <c r="GN8" s="95"/>
      <c r="GO8" s="95"/>
      <c r="GP8" s="95"/>
      <c r="GQ8" s="95"/>
      <c r="GR8" s="95"/>
      <c r="GS8" s="95"/>
      <c r="GT8" s="95"/>
      <c r="GU8" s="95"/>
      <c r="GV8" s="95"/>
      <c r="GW8" s="95"/>
      <c r="GX8" s="95"/>
      <c r="GY8" s="95"/>
      <c r="GZ8" s="95"/>
      <c r="HA8" s="95"/>
      <c r="HB8" s="95"/>
      <c r="HC8" s="95"/>
      <c r="HD8" s="95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5"/>
      <c r="HR8" s="95"/>
      <c r="HS8" s="95"/>
      <c r="HT8" s="95"/>
      <c r="HU8" s="95"/>
      <c r="HV8" s="95"/>
      <c r="HW8" s="95"/>
      <c r="HX8" s="95"/>
      <c r="HY8" s="95"/>
      <c r="HZ8" s="95"/>
    </row>
    <row r="9" s="94" customFormat="1" ht="28.5" customHeight="1" spans="1:234">
      <c r="A9" s="107" t="s">
        <v>77</v>
      </c>
      <c r="B9" s="108">
        <v>9950</v>
      </c>
      <c r="C9" s="108">
        <v>9950</v>
      </c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</row>
    <row r="10" s="94" customFormat="1" ht="28.5" customHeight="1" spans="1:234">
      <c r="A10" s="107" t="s">
        <v>78</v>
      </c>
      <c r="B10" s="108">
        <v>907</v>
      </c>
      <c r="C10" s="108">
        <v>907</v>
      </c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5"/>
      <c r="GE10" s="95"/>
      <c r="GF10" s="95"/>
      <c r="GG10" s="95"/>
      <c r="GH10" s="95"/>
      <c r="GI10" s="95"/>
      <c r="GJ10" s="95"/>
      <c r="GK10" s="95"/>
      <c r="GL10" s="95"/>
      <c r="GM10" s="95"/>
      <c r="GN10" s="95"/>
      <c r="GO10" s="95"/>
      <c r="GP10" s="95"/>
      <c r="GQ10" s="95"/>
      <c r="GR10" s="95"/>
      <c r="GS10" s="95"/>
      <c r="GT10" s="95"/>
      <c r="GU10" s="95"/>
      <c r="GV10" s="95"/>
      <c r="GW10" s="95"/>
      <c r="GX10" s="95"/>
      <c r="GY10" s="95"/>
      <c r="GZ10" s="95"/>
      <c r="HA10" s="95"/>
      <c r="HB10" s="95"/>
      <c r="HC10" s="95"/>
      <c r="HD10" s="95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5"/>
    </row>
    <row r="11" s="94" customFormat="1" ht="28.5" customHeight="1" spans="1:234">
      <c r="A11" s="107" t="s">
        <v>79</v>
      </c>
      <c r="B11" s="105">
        <v>228968</v>
      </c>
      <c r="C11" s="108">
        <f>200493+3000</f>
        <v>203493</v>
      </c>
      <c r="D11" s="109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  <c r="BU11" s="95"/>
      <c r="BV11" s="95"/>
      <c r="BW11" s="95"/>
      <c r="BX11" s="95"/>
      <c r="BY11" s="95"/>
      <c r="BZ11" s="95"/>
      <c r="CA11" s="95"/>
      <c r="CB11" s="95"/>
      <c r="CC11" s="95"/>
      <c r="CD11" s="95"/>
      <c r="CE11" s="95"/>
      <c r="CF11" s="95"/>
      <c r="CG11" s="95"/>
      <c r="CH11" s="95"/>
      <c r="CI11" s="95"/>
      <c r="CJ11" s="95"/>
      <c r="CK11" s="95"/>
      <c r="CL11" s="95"/>
      <c r="CM11" s="95"/>
      <c r="CN11" s="95"/>
      <c r="CO11" s="95"/>
      <c r="CP11" s="95"/>
      <c r="CQ11" s="95"/>
      <c r="CR11" s="95"/>
      <c r="CS11" s="95"/>
      <c r="CT11" s="95"/>
      <c r="CU11" s="95"/>
      <c r="CV11" s="95"/>
      <c r="CW11" s="95"/>
      <c r="CX11" s="95"/>
      <c r="CY11" s="95"/>
      <c r="CZ11" s="95"/>
      <c r="DA11" s="95"/>
      <c r="DB11" s="95"/>
      <c r="DC11" s="95"/>
      <c r="DD11" s="95"/>
      <c r="DE11" s="95"/>
      <c r="DF11" s="95"/>
      <c r="DG11" s="95"/>
      <c r="DH11" s="95"/>
      <c r="DI11" s="95"/>
      <c r="DJ11" s="95"/>
      <c r="DK11" s="95"/>
      <c r="DL11" s="95"/>
      <c r="DM11" s="95"/>
      <c r="DN11" s="95"/>
      <c r="DO11" s="95"/>
      <c r="DP11" s="95"/>
      <c r="DQ11" s="95"/>
      <c r="DR11" s="95"/>
      <c r="DS11" s="95"/>
      <c r="DT11" s="95"/>
      <c r="DU11" s="95"/>
      <c r="DV11" s="95"/>
      <c r="DW11" s="95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5"/>
      <c r="EP11" s="95"/>
      <c r="EQ11" s="95"/>
      <c r="ER11" s="95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5"/>
      <c r="FF11" s="95"/>
      <c r="FG11" s="95"/>
      <c r="FH11" s="95"/>
      <c r="FI11" s="95"/>
      <c r="FJ11" s="95"/>
      <c r="FK11" s="95"/>
      <c r="FL11" s="95"/>
      <c r="FM11" s="95"/>
      <c r="FN11" s="95"/>
      <c r="FO11" s="95"/>
      <c r="FP11" s="95"/>
      <c r="FQ11" s="95"/>
      <c r="FR11" s="95"/>
      <c r="FS11" s="95"/>
      <c r="FT11" s="95"/>
      <c r="FU11" s="95"/>
      <c r="FV11" s="95"/>
      <c r="FW11" s="95"/>
      <c r="FX11" s="95"/>
      <c r="FY11" s="95"/>
      <c r="FZ11" s="95"/>
      <c r="GA11" s="95"/>
      <c r="GB11" s="95"/>
      <c r="GC11" s="95"/>
      <c r="GD11" s="95"/>
      <c r="GE11" s="95"/>
      <c r="GF11" s="95"/>
      <c r="GG11" s="95"/>
      <c r="GH11" s="95"/>
      <c r="GI11" s="95"/>
      <c r="GJ11" s="95"/>
      <c r="GK11" s="95"/>
      <c r="GL11" s="95"/>
      <c r="GM11" s="95"/>
      <c r="GN11" s="95"/>
      <c r="GO11" s="95"/>
      <c r="GP11" s="95"/>
      <c r="GQ11" s="95"/>
      <c r="GR11" s="95"/>
      <c r="GS11" s="95"/>
      <c r="GT11" s="95"/>
      <c r="GU11" s="95"/>
      <c r="GV11" s="95"/>
      <c r="GW11" s="95"/>
      <c r="GX11" s="95"/>
      <c r="GY11" s="95"/>
      <c r="GZ11" s="95"/>
      <c r="HA11" s="95"/>
      <c r="HB11" s="95"/>
      <c r="HC11" s="95"/>
      <c r="HD11" s="95"/>
      <c r="HE11" s="95"/>
      <c r="HF11" s="95"/>
      <c r="HG11" s="95"/>
      <c r="HH11" s="95"/>
      <c r="HI11" s="95"/>
      <c r="HJ11" s="95"/>
      <c r="HK11" s="95"/>
      <c r="HL11" s="95"/>
      <c r="HM11" s="95"/>
      <c r="HN11" s="95"/>
      <c r="HO11" s="95"/>
      <c r="HP11" s="95"/>
      <c r="HQ11" s="95"/>
      <c r="HR11" s="95"/>
      <c r="HS11" s="95"/>
      <c r="HT11" s="95"/>
      <c r="HU11" s="95"/>
      <c r="HV11" s="95"/>
      <c r="HW11" s="95"/>
      <c r="HX11" s="95"/>
      <c r="HY11" s="95"/>
      <c r="HZ11" s="95"/>
    </row>
    <row r="12" s="94" customFormat="1" ht="28.5" customHeight="1" spans="1:234">
      <c r="A12" s="104" t="s">
        <v>80</v>
      </c>
      <c r="B12" s="108"/>
      <c r="C12" s="108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95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5"/>
      <c r="CN12" s="95"/>
      <c r="CO12" s="95"/>
      <c r="CP12" s="95"/>
      <c r="CQ12" s="95"/>
      <c r="CR12" s="95"/>
      <c r="CS12" s="95"/>
      <c r="CT12" s="95"/>
      <c r="CU12" s="95"/>
      <c r="CV12" s="95"/>
      <c r="CW12" s="95"/>
      <c r="CX12" s="95"/>
      <c r="CY12" s="95"/>
      <c r="CZ12" s="95"/>
      <c r="DA12" s="95"/>
      <c r="DB12" s="95"/>
      <c r="DC12" s="95"/>
      <c r="DD12" s="95"/>
      <c r="DE12" s="95"/>
      <c r="DF12" s="95"/>
      <c r="DG12" s="95"/>
      <c r="DH12" s="95"/>
      <c r="DI12" s="95"/>
      <c r="DJ12" s="95"/>
      <c r="DK12" s="95"/>
      <c r="DL12" s="95"/>
      <c r="DM12" s="95"/>
      <c r="DN12" s="95"/>
      <c r="DO12" s="95"/>
      <c r="DP12" s="95"/>
      <c r="DQ12" s="95"/>
      <c r="DR12" s="95"/>
      <c r="DS12" s="95"/>
      <c r="DT12" s="95"/>
      <c r="DU12" s="95"/>
      <c r="DV12" s="95"/>
      <c r="DW12" s="95"/>
      <c r="DX12" s="95"/>
      <c r="DY12" s="95"/>
      <c r="DZ12" s="95"/>
      <c r="EA12" s="95"/>
      <c r="EB12" s="95"/>
      <c r="EC12" s="95"/>
      <c r="ED12" s="95"/>
      <c r="EE12" s="95"/>
      <c r="EF12" s="95"/>
      <c r="EG12" s="95"/>
      <c r="EH12" s="95"/>
      <c r="EI12" s="95"/>
      <c r="EJ12" s="95"/>
      <c r="EK12" s="95"/>
      <c r="EL12" s="95"/>
      <c r="EM12" s="95"/>
      <c r="EN12" s="95"/>
      <c r="EO12" s="95"/>
      <c r="EP12" s="95"/>
      <c r="EQ12" s="95"/>
      <c r="ER12" s="95"/>
      <c r="ES12" s="95"/>
      <c r="ET12" s="95"/>
      <c r="EU12" s="95"/>
      <c r="EV12" s="95"/>
      <c r="EW12" s="95"/>
      <c r="EX12" s="95"/>
      <c r="EY12" s="95"/>
      <c r="EZ12" s="95"/>
      <c r="FA12" s="95"/>
      <c r="FB12" s="95"/>
      <c r="FC12" s="95"/>
      <c r="FD12" s="95"/>
      <c r="FE12" s="95"/>
      <c r="FF12" s="95"/>
      <c r="FG12" s="95"/>
      <c r="FH12" s="95"/>
      <c r="FI12" s="95"/>
      <c r="FJ12" s="95"/>
      <c r="FK12" s="95"/>
      <c r="FL12" s="95"/>
      <c r="FM12" s="95"/>
      <c r="FN12" s="95"/>
      <c r="FO12" s="95"/>
      <c r="FP12" s="95"/>
      <c r="FQ12" s="95"/>
      <c r="FR12" s="95"/>
      <c r="FS12" s="95"/>
      <c r="FT12" s="95"/>
      <c r="FU12" s="95"/>
      <c r="FV12" s="95"/>
      <c r="FW12" s="95"/>
      <c r="FX12" s="95"/>
      <c r="FY12" s="95"/>
      <c r="FZ12" s="95"/>
      <c r="GA12" s="95"/>
      <c r="GB12" s="95"/>
      <c r="GC12" s="95"/>
      <c r="GD12" s="95"/>
      <c r="GE12" s="95"/>
      <c r="GF12" s="95"/>
      <c r="GG12" s="95"/>
      <c r="GH12" s="95"/>
      <c r="GI12" s="95"/>
      <c r="GJ12" s="95"/>
      <c r="GK12" s="95"/>
      <c r="GL12" s="95"/>
      <c r="GM12" s="95"/>
      <c r="GN12" s="95"/>
      <c r="GO12" s="95"/>
      <c r="GP12" s="95"/>
      <c r="GQ12" s="95"/>
      <c r="GR12" s="95"/>
      <c r="GS12" s="95"/>
      <c r="GT12" s="95"/>
      <c r="GU12" s="95"/>
      <c r="GV12" s="95"/>
      <c r="GW12" s="95"/>
      <c r="GX12" s="95"/>
      <c r="GY12" s="95"/>
      <c r="GZ12" s="95"/>
      <c r="HA12" s="95"/>
      <c r="HB12" s="95"/>
      <c r="HC12" s="95"/>
      <c r="HD12" s="95"/>
      <c r="HE12" s="95"/>
      <c r="HF12" s="95"/>
      <c r="HG12" s="95"/>
      <c r="HH12" s="95"/>
      <c r="HI12" s="95"/>
      <c r="HJ12" s="95"/>
      <c r="HK12" s="95"/>
      <c r="HL12" s="95"/>
      <c r="HM12" s="95"/>
      <c r="HN12" s="95"/>
      <c r="HO12" s="95"/>
      <c r="HP12" s="95"/>
      <c r="HQ12" s="95"/>
      <c r="HR12" s="95"/>
      <c r="HS12" s="95"/>
      <c r="HT12" s="95"/>
      <c r="HU12" s="95"/>
      <c r="HV12" s="95"/>
      <c r="HW12" s="95"/>
      <c r="HX12" s="95"/>
      <c r="HY12" s="95"/>
      <c r="HZ12" s="95"/>
    </row>
    <row r="13" s="94" customFormat="1" ht="28.5" customHeight="1" spans="1:234">
      <c r="A13" s="104" t="s">
        <v>81</v>
      </c>
      <c r="B13" s="108"/>
      <c r="C13" s="108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  <c r="CW13" s="95"/>
      <c r="CX13" s="95"/>
      <c r="CY13" s="95"/>
      <c r="CZ13" s="95"/>
      <c r="DA13" s="95"/>
      <c r="DB13" s="95"/>
      <c r="DC13" s="95"/>
      <c r="DD13" s="95"/>
      <c r="DE13" s="95"/>
      <c r="DF13" s="95"/>
      <c r="DG13" s="95"/>
      <c r="DH13" s="95"/>
      <c r="DI13" s="95"/>
      <c r="DJ13" s="95"/>
      <c r="DK13" s="95"/>
      <c r="DL13" s="95"/>
      <c r="DM13" s="95"/>
      <c r="DN13" s="95"/>
      <c r="DO13" s="95"/>
      <c r="DP13" s="95"/>
      <c r="DQ13" s="95"/>
      <c r="DR13" s="95"/>
      <c r="DS13" s="95"/>
      <c r="DT13" s="95"/>
      <c r="DU13" s="95"/>
      <c r="DV13" s="95"/>
      <c r="DW13" s="95"/>
      <c r="DX13" s="95"/>
      <c r="DY13" s="95"/>
      <c r="DZ13" s="95"/>
      <c r="EA13" s="95"/>
      <c r="EB13" s="95"/>
      <c r="EC13" s="95"/>
      <c r="ED13" s="95"/>
      <c r="EE13" s="95"/>
      <c r="EF13" s="95"/>
      <c r="EG13" s="95"/>
      <c r="EH13" s="95"/>
      <c r="EI13" s="95"/>
      <c r="EJ13" s="95"/>
      <c r="EK13" s="95"/>
      <c r="EL13" s="95"/>
      <c r="EM13" s="95"/>
      <c r="EN13" s="95"/>
      <c r="EO13" s="95"/>
      <c r="EP13" s="95"/>
      <c r="EQ13" s="95"/>
      <c r="ER13" s="95"/>
      <c r="ES13" s="95"/>
      <c r="ET13" s="95"/>
      <c r="EU13" s="95"/>
      <c r="EV13" s="95"/>
      <c r="EW13" s="95"/>
      <c r="EX13" s="95"/>
      <c r="EY13" s="95"/>
      <c r="EZ13" s="95"/>
      <c r="FA13" s="95"/>
      <c r="FB13" s="95"/>
      <c r="FC13" s="95"/>
      <c r="FD13" s="95"/>
      <c r="FE13" s="95"/>
      <c r="FF13" s="95"/>
      <c r="FG13" s="95"/>
      <c r="FH13" s="95"/>
      <c r="FI13" s="95"/>
      <c r="FJ13" s="95"/>
      <c r="FK13" s="95"/>
      <c r="FL13" s="95"/>
      <c r="FM13" s="95"/>
      <c r="FN13" s="95"/>
      <c r="FO13" s="95"/>
      <c r="FP13" s="95"/>
      <c r="FQ13" s="95"/>
      <c r="FR13" s="95"/>
      <c r="FS13" s="95"/>
      <c r="FT13" s="95"/>
      <c r="FU13" s="95"/>
      <c r="FV13" s="95"/>
      <c r="FW13" s="95"/>
      <c r="FX13" s="95"/>
      <c r="FY13" s="95"/>
      <c r="FZ13" s="95"/>
      <c r="GA13" s="95"/>
      <c r="GB13" s="95"/>
      <c r="GC13" s="95"/>
      <c r="GD13" s="95"/>
      <c r="GE13" s="95"/>
      <c r="GF13" s="95"/>
      <c r="GG13" s="95"/>
      <c r="GH13" s="95"/>
      <c r="GI13" s="95"/>
      <c r="GJ13" s="95"/>
      <c r="GK13" s="95"/>
      <c r="GL13" s="95"/>
      <c r="GM13" s="95"/>
      <c r="GN13" s="95"/>
      <c r="GO13" s="95"/>
      <c r="GP13" s="95"/>
      <c r="GQ13" s="95"/>
      <c r="GR13" s="95"/>
      <c r="GS13" s="95"/>
      <c r="GT13" s="95"/>
      <c r="GU13" s="95"/>
      <c r="GV13" s="95"/>
      <c r="GW13" s="95"/>
      <c r="GX13" s="95"/>
      <c r="GY13" s="95"/>
      <c r="GZ13" s="95"/>
      <c r="HA13" s="95"/>
      <c r="HB13" s="95"/>
      <c r="HC13" s="95"/>
      <c r="HD13" s="95"/>
      <c r="HE13" s="95"/>
      <c r="HF13" s="95"/>
      <c r="HG13" s="95"/>
      <c r="HH13" s="95"/>
      <c r="HI13" s="95"/>
      <c r="HJ13" s="95"/>
      <c r="HK13" s="95"/>
      <c r="HL13" s="95"/>
      <c r="HM13" s="95"/>
      <c r="HN13" s="95"/>
      <c r="HO13" s="95"/>
      <c r="HP13" s="95"/>
      <c r="HQ13" s="95"/>
      <c r="HR13" s="95"/>
      <c r="HS13" s="95"/>
      <c r="HT13" s="95"/>
      <c r="HU13" s="95"/>
      <c r="HV13" s="95"/>
      <c r="HW13" s="95"/>
      <c r="HX13" s="95"/>
      <c r="HY13" s="95"/>
      <c r="HZ13" s="95"/>
    </row>
    <row r="14" s="94" customFormat="1" ht="28.5" customHeight="1" spans="1:234">
      <c r="A14" s="104" t="s">
        <v>82</v>
      </c>
      <c r="B14" s="108">
        <v>600</v>
      </c>
      <c r="C14" s="108">
        <v>600</v>
      </c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  <c r="BU14" s="95"/>
      <c r="BV14" s="95"/>
      <c r="BW14" s="95"/>
      <c r="BX14" s="95"/>
      <c r="BY14" s="95"/>
      <c r="BZ14" s="95"/>
      <c r="CA14" s="95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CX14" s="95"/>
      <c r="CY14" s="95"/>
      <c r="CZ14" s="95"/>
      <c r="DA14" s="95"/>
      <c r="DB14" s="95"/>
      <c r="DC14" s="95"/>
      <c r="DD14" s="95"/>
      <c r="DE14" s="95"/>
      <c r="DF14" s="95"/>
      <c r="DG14" s="95"/>
      <c r="DH14" s="95"/>
      <c r="DI14" s="95"/>
      <c r="DJ14" s="95"/>
      <c r="DK14" s="95"/>
      <c r="DL14" s="95"/>
      <c r="DM14" s="95"/>
      <c r="DN14" s="95"/>
      <c r="DO14" s="95"/>
      <c r="DP14" s="95"/>
      <c r="DQ14" s="95"/>
      <c r="DR14" s="95"/>
      <c r="DS14" s="95"/>
      <c r="DT14" s="95"/>
      <c r="DU14" s="95"/>
      <c r="DV14" s="95"/>
      <c r="DW14" s="95"/>
      <c r="DX14" s="95"/>
      <c r="DY14" s="95"/>
      <c r="DZ14" s="95"/>
      <c r="EA14" s="95"/>
      <c r="EB14" s="95"/>
      <c r="EC14" s="95"/>
      <c r="ED14" s="95"/>
      <c r="EE14" s="95"/>
      <c r="EF14" s="95"/>
      <c r="EG14" s="95"/>
      <c r="EH14" s="95"/>
      <c r="EI14" s="95"/>
      <c r="EJ14" s="95"/>
      <c r="EK14" s="95"/>
      <c r="EL14" s="95"/>
      <c r="EM14" s="95"/>
      <c r="EN14" s="95"/>
      <c r="EO14" s="95"/>
      <c r="EP14" s="95"/>
      <c r="EQ14" s="95"/>
      <c r="ER14" s="95"/>
      <c r="ES14" s="95"/>
      <c r="ET14" s="95"/>
      <c r="EU14" s="95"/>
      <c r="EV14" s="95"/>
      <c r="EW14" s="95"/>
      <c r="EX14" s="95"/>
      <c r="EY14" s="95"/>
      <c r="EZ14" s="95"/>
      <c r="FA14" s="95"/>
      <c r="FB14" s="95"/>
      <c r="FC14" s="95"/>
      <c r="FD14" s="95"/>
      <c r="FE14" s="95"/>
      <c r="FF14" s="95"/>
      <c r="FG14" s="95"/>
      <c r="FH14" s="95"/>
      <c r="FI14" s="95"/>
      <c r="FJ14" s="95"/>
      <c r="FK14" s="95"/>
      <c r="FL14" s="95"/>
      <c r="FM14" s="95"/>
      <c r="FN14" s="95"/>
      <c r="FO14" s="95"/>
      <c r="FP14" s="95"/>
      <c r="FQ14" s="95"/>
      <c r="FR14" s="95"/>
      <c r="FS14" s="95"/>
      <c r="FT14" s="95"/>
      <c r="FU14" s="95"/>
      <c r="FV14" s="95"/>
      <c r="FW14" s="95"/>
      <c r="FX14" s="95"/>
      <c r="FY14" s="95"/>
      <c r="FZ14" s="95"/>
      <c r="GA14" s="95"/>
      <c r="GB14" s="95"/>
      <c r="GC14" s="95"/>
      <c r="GD14" s="95"/>
      <c r="GE14" s="95"/>
      <c r="GF14" s="95"/>
      <c r="GG14" s="95"/>
      <c r="GH14" s="95"/>
      <c r="GI14" s="95"/>
      <c r="GJ14" s="95"/>
      <c r="GK14" s="95"/>
      <c r="GL14" s="95"/>
      <c r="GM14" s="95"/>
      <c r="GN14" s="95"/>
      <c r="GO14" s="95"/>
      <c r="GP14" s="95"/>
      <c r="GQ14" s="95"/>
      <c r="GR14" s="95"/>
      <c r="GS14" s="95"/>
      <c r="GT14" s="95"/>
      <c r="GU14" s="95"/>
      <c r="GV14" s="95"/>
      <c r="GW14" s="95"/>
      <c r="GX14" s="95"/>
      <c r="GY14" s="95"/>
      <c r="GZ14" s="95"/>
      <c r="HA14" s="95"/>
      <c r="HB14" s="95"/>
      <c r="HC14" s="95"/>
      <c r="HD14" s="95"/>
      <c r="HE14" s="95"/>
      <c r="HF14" s="95"/>
      <c r="HG14" s="95"/>
      <c r="HH14" s="95"/>
      <c r="HI14" s="95"/>
      <c r="HJ14" s="95"/>
      <c r="HK14" s="95"/>
      <c r="HL14" s="95"/>
      <c r="HM14" s="95"/>
      <c r="HN14" s="95"/>
      <c r="HO14" s="95"/>
      <c r="HP14" s="95"/>
      <c r="HQ14" s="95"/>
      <c r="HR14" s="95"/>
      <c r="HS14" s="95"/>
      <c r="HT14" s="95"/>
      <c r="HU14" s="95"/>
      <c r="HV14" s="95"/>
      <c r="HW14" s="95"/>
      <c r="HX14" s="95"/>
      <c r="HY14" s="95"/>
      <c r="HZ14" s="95"/>
    </row>
    <row r="15" s="94" customFormat="1" ht="28.5" customHeight="1" spans="1:234">
      <c r="A15" s="104" t="s">
        <v>83</v>
      </c>
      <c r="B15" s="105"/>
      <c r="C15" s="10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  <c r="BU15" s="95"/>
      <c r="BV15" s="95"/>
      <c r="BW15" s="95"/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  <c r="DB15" s="95"/>
      <c r="DC15" s="95"/>
      <c r="DD15" s="95"/>
      <c r="DE15" s="95"/>
      <c r="DF15" s="95"/>
      <c r="DG15" s="95"/>
      <c r="DH15" s="95"/>
      <c r="DI15" s="95"/>
      <c r="DJ15" s="95"/>
      <c r="DK15" s="95"/>
      <c r="DL15" s="95"/>
      <c r="DM15" s="95"/>
      <c r="DN15" s="95"/>
      <c r="DO15" s="95"/>
      <c r="DP15" s="95"/>
      <c r="DQ15" s="95"/>
      <c r="DR15" s="95"/>
      <c r="DS15" s="95"/>
      <c r="DT15" s="95"/>
      <c r="DU15" s="95"/>
      <c r="DV15" s="95"/>
      <c r="DW15" s="95"/>
      <c r="DX15" s="95"/>
      <c r="DY15" s="95"/>
      <c r="DZ15" s="95"/>
      <c r="EA15" s="95"/>
      <c r="EB15" s="95"/>
      <c r="EC15" s="95"/>
      <c r="ED15" s="95"/>
      <c r="EE15" s="95"/>
      <c r="EF15" s="95"/>
      <c r="EG15" s="95"/>
      <c r="EH15" s="95"/>
      <c r="EI15" s="95"/>
      <c r="EJ15" s="95"/>
      <c r="EK15" s="95"/>
      <c r="EL15" s="95"/>
      <c r="EM15" s="95"/>
      <c r="EN15" s="95"/>
      <c r="EO15" s="95"/>
      <c r="EP15" s="95"/>
      <c r="EQ15" s="95"/>
      <c r="ER15" s="95"/>
      <c r="ES15" s="95"/>
      <c r="ET15" s="95"/>
      <c r="EU15" s="95"/>
      <c r="EV15" s="95"/>
      <c r="EW15" s="95"/>
      <c r="EX15" s="95"/>
      <c r="EY15" s="95"/>
      <c r="EZ15" s="95"/>
      <c r="FA15" s="95"/>
      <c r="FB15" s="95"/>
      <c r="FC15" s="95"/>
      <c r="FD15" s="95"/>
      <c r="FE15" s="95"/>
      <c r="FF15" s="95"/>
      <c r="FG15" s="95"/>
      <c r="FH15" s="95"/>
      <c r="FI15" s="95"/>
      <c r="FJ15" s="95"/>
      <c r="FK15" s="95"/>
      <c r="FL15" s="95"/>
      <c r="FM15" s="95"/>
      <c r="FN15" s="95"/>
      <c r="FO15" s="95"/>
      <c r="FP15" s="95"/>
      <c r="FQ15" s="95"/>
      <c r="FR15" s="95"/>
      <c r="FS15" s="95"/>
      <c r="FT15" s="95"/>
      <c r="FU15" s="95"/>
      <c r="FV15" s="95"/>
      <c r="FW15" s="95"/>
      <c r="FX15" s="95"/>
      <c r="FY15" s="95"/>
      <c r="FZ15" s="95"/>
      <c r="GA15" s="95"/>
      <c r="GB15" s="95"/>
      <c r="GC15" s="95"/>
      <c r="GD15" s="95"/>
      <c r="GE15" s="95"/>
      <c r="GF15" s="95"/>
      <c r="GG15" s="95"/>
      <c r="GH15" s="95"/>
      <c r="GI15" s="95"/>
      <c r="GJ15" s="95"/>
      <c r="GK15" s="95"/>
      <c r="GL15" s="95"/>
      <c r="GM15" s="95"/>
      <c r="GN15" s="95"/>
      <c r="GO15" s="95"/>
      <c r="GP15" s="95"/>
      <c r="GQ15" s="95"/>
      <c r="GR15" s="95"/>
      <c r="GS15" s="95"/>
      <c r="GT15" s="95"/>
      <c r="GU15" s="95"/>
      <c r="GV15" s="95"/>
      <c r="GW15" s="95"/>
      <c r="GX15" s="95"/>
      <c r="GY15" s="95"/>
      <c r="GZ15" s="95"/>
      <c r="HA15" s="95"/>
      <c r="HB15" s="95"/>
      <c r="HC15" s="95"/>
      <c r="HD15" s="95"/>
      <c r="HE15" s="95"/>
      <c r="HF15" s="95"/>
      <c r="HG15" s="95"/>
      <c r="HH15" s="95"/>
      <c r="HI15" s="95"/>
      <c r="HJ15" s="95"/>
      <c r="HK15" s="95"/>
      <c r="HL15" s="95"/>
      <c r="HM15" s="95"/>
      <c r="HN15" s="95"/>
      <c r="HO15" s="95"/>
      <c r="HP15" s="95"/>
      <c r="HQ15" s="95"/>
      <c r="HR15" s="95"/>
      <c r="HS15" s="95"/>
      <c r="HT15" s="95"/>
      <c r="HU15" s="95"/>
      <c r="HV15" s="95"/>
      <c r="HW15" s="95"/>
      <c r="HX15" s="95"/>
      <c r="HY15" s="95"/>
      <c r="HZ15" s="95"/>
    </row>
    <row r="16" s="94" customFormat="1" ht="28.5" customHeight="1" spans="1:234">
      <c r="A16" s="104" t="s">
        <v>84</v>
      </c>
      <c r="B16" s="105"/>
      <c r="C16" s="10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5"/>
      <c r="CQ16" s="95"/>
      <c r="CR16" s="95"/>
      <c r="CS16" s="95"/>
      <c r="CT16" s="95"/>
      <c r="CU16" s="95"/>
      <c r="CV16" s="95"/>
      <c r="CW16" s="95"/>
      <c r="CX16" s="95"/>
      <c r="CY16" s="95"/>
      <c r="CZ16" s="95"/>
      <c r="DA16" s="95"/>
      <c r="DB16" s="95"/>
      <c r="DC16" s="95"/>
      <c r="DD16" s="95"/>
      <c r="DE16" s="95"/>
      <c r="DF16" s="95"/>
      <c r="DG16" s="95"/>
      <c r="DH16" s="95"/>
      <c r="DI16" s="95"/>
      <c r="DJ16" s="95"/>
      <c r="DK16" s="95"/>
      <c r="DL16" s="95"/>
      <c r="DM16" s="95"/>
      <c r="DN16" s="95"/>
      <c r="DO16" s="95"/>
      <c r="DP16" s="95"/>
      <c r="DQ16" s="95"/>
      <c r="DR16" s="95"/>
      <c r="DS16" s="95"/>
      <c r="DT16" s="95"/>
      <c r="DU16" s="95"/>
      <c r="DV16" s="95"/>
      <c r="DW16" s="95"/>
      <c r="DX16" s="95"/>
      <c r="DY16" s="95"/>
      <c r="DZ16" s="95"/>
      <c r="EA16" s="95"/>
      <c r="EB16" s="95"/>
      <c r="EC16" s="95"/>
      <c r="ED16" s="95"/>
      <c r="EE16" s="95"/>
      <c r="EF16" s="95"/>
      <c r="EG16" s="95"/>
      <c r="EH16" s="95"/>
      <c r="EI16" s="95"/>
      <c r="EJ16" s="95"/>
      <c r="EK16" s="95"/>
      <c r="EL16" s="95"/>
      <c r="EM16" s="95"/>
      <c r="EN16" s="95"/>
      <c r="EO16" s="95"/>
      <c r="EP16" s="95"/>
      <c r="EQ16" s="95"/>
      <c r="ER16" s="95"/>
      <c r="ES16" s="95"/>
      <c r="ET16" s="95"/>
      <c r="EU16" s="95"/>
      <c r="EV16" s="95"/>
      <c r="EW16" s="95"/>
      <c r="EX16" s="95"/>
      <c r="EY16" s="95"/>
      <c r="EZ16" s="95"/>
      <c r="FA16" s="95"/>
      <c r="FB16" s="95"/>
      <c r="FC16" s="95"/>
      <c r="FD16" s="95"/>
      <c r="FE16" s="95"/>
      <c r="FF16" s="95"/>
      <c r="FG16" s="95"/>
      <c r="FH16" s="95"/>
      <c r="FI16" s="95"/>
      <c r="FJ16" s="95"/>
      <c r="FK16" s="95"/>
      <c r="FL16" s="95"/>
      <c r="FM16" s="95"/>
      <c r="FN16" s="95"/>
      <c r="FO16" s="95"/>
      <c r="FP16" s="95"/>
      <c r="FQ16" s="95"/>
      <c r="FR16" s="95"/>
      <c r="FS16" s="95"/>
      <c r="FT16" s="95"/>
      <c r="FU16" s="95"/>
      <c r="FV16" s="95"/>
      <c r="FW16" s="95"/>
      <c r="FX16" s="95"/>
      <c r="FY16" s="95"/>
      <c r="FZ16" s="95"/>
      <c r="GA16" s="95"/>
      <c r="GB16" s="95"/>
      <c r="GC16" s="95"/>
      <c r="GD16" s="95"/>
      <c r="GE16" s="95"/>
      <c r="GF16" s="95"/>
      <c r="GG16" s="95"/>
      <c r="GH16" s="95"/>
      <c r="GI16" s="95"/>
      <c r="GJ16" s="95"/>
      <c r="GK16" s="95"/>
      <c r="GL16" s="95"/>
      <c r="GM16" s="95"/>
      <c r="GN16" s="95"/>
      <c r="GO16" s="95"/>
      <c r="GP16" s="95"/>
      <c r="GQ16" s="95"/>
      <c r="GR16" s="95"/>
      <c r="GS16" s="95"/>
      <c r="GT16" s="95"/>
      <c r="GU16" s="95"/>
      <c r="GV16" s="95"/>
      <c r="GW16" s="95"/>
      <c r="GX16" s="95"/>
      <c r="GY16" s="95"/>
      <c r="GZ16" s="95"/>
      <c r="HA16" s="95"/>
      <c r="HB16" s="95"/>
      <c r="HC16" s="95"/>
      <c r="HD16" s="95"/>
      <c r="HE16" s="95"/>
      <c r="HF16" s="95"/>
      <c r="HG16" s="95"/>
      <c r="HH16" s="95"/>
      <c r="HI16" s="95"/>
      <c r="HJ16" s="95"/>
      <c r="HK16" s="95"/>
      <c r="HL16" s="95"/>
      <c r="HM16" s="95"/>
      <c r="HN16" s="95"/>
      <c r="HO16" s="95"/>
      <c r="HP16" s="95"/>
      <c r="HQ16" s="95"/>
      <c r="HR16" s="95"/>
      <c r="HS16" s="95"/>
      <c r="HT16" s="95"/>
      <c r="HU16" s="95"/>
      <c r="HV16" s="95"/>
      <c r="HW16" s="95"/>
      <c r="HX16" s="95"/>
      <c r="HY16" s="95"/>
      <c r="HZ16" s="95"/>
    </row>
    <row r="17" s="94" customFormat="1" ht="28.5" customHeight="1" spans="1:234">
      <c r="A17" s="104" t="s">
        <v>80</v>
      </c>
      <c r="B17" s="105"/>
      <c r="C17" s="10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5"/>
      <c r="CQ17" s="95"/>
      <c r="CR17" s="95"/>
      <c r="CS17" s="95"/>
      <c r="CT17" s="95"/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5"/>
      <c r="DK17" s="95"/>
      <c r="DL17" s="95"/>
      <c r="DM17" s="95"/>
      <c r="DN17" s="95"/>
      <c r="DO17" s="95"/>
      <c r="DP17" s="95"/>
      <c r="DQ17" s="95"/>
      <c r="DR17" s="95"/>
      <c r="DS17" s="95"/>
      <c r="DT17" s="95"/>
      <c r="DU17" s="95"/>
      <c r="DV17" s="95"/>
      <c r="DW17" s="95"/>
      <c r="DX17" s="95"/>
      <c r="DY17" s="95"/>
      <c r="DZ17" s="95"/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/>
      <c r="EQ17" s="95"/>
      <c r="ER17" s="95"/>
      <c r="ES17" s="95"/>
      <c r="ET17" s="95"/>
      <c r="EU17" s="95"/>
      <c r="EV17" s="95"/>
      <c r="EW17" s="95"/>
      <c r="EX17" s="95"/>
      <c r="EY17" s="95"/>
      <c r="EZ17" s="95"/>
      <c r="FA17" s="95"/>
      <c r="FB17" s="95"/>
      <c r="FC17" s="95"/>
      <c r="FD17" s="95"/>
      <c r="FE17" s="95"/>
      <c r="FF17" s="95"/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/>
      <c r="FW17" s="95"/>
      <c r="FX17" s="95"/>
      <c r="FY17" s="95"/>
      <c r="FZ17" s="95"/>
      <c r="GA17" s="95"/>
      <c r="GB17" s="95"/>
      <c r="GC17" s="95"/>
      <c r="GD17" s="95"/>
      <c r="GE17" s="95"/>
      <c r="GF17" s="95"/>
      <c r="GG17" s="95"/>
      <c r="GH17" s="95"/>
      <c r="GI17" s="95"/>
      <c r="GJ17" s="95"/>
      <c r="GK17" s="95"/>
      <c r="GL17" s="95"/>
      <c r="GM17" s="95"/>
      <c r="GN17" s="95"/>
      <c r="GO17" s="95"/>
      <c r="GP17" s="95"/>
      <c r="GQ17" s="95"/>
      <c r="GR17" s="95"/>
      <c r="GS17" s="95"/>
      <c r="GT17" s="95"/>
      <c r="GU17" s="95"/>
      <c r="GV17" s="95"/>
      <c r="GW17" s="95"/>
      <c r="GX17" s="95"/>
      <c r="GY17" s="95"/>
      <c r="GZ17" s="95"/>
      <c r="HA17" s="95"/>
      <c r="HB17" s="95"/>
      <c r="HC17" s="95"/>
      <c r="HD17" s="95"/>
      <c r="HE17" s="95"/>
      <c r="HF17" s="95"/>
      <c r="HG17" s="95"/>
      <c r="HH17" s="95"/>
      <c r="HI17" s="95"/>
      <c r="HJ17" s="95"/>
      <c r="HK17" s="95"/>
      <c r="HL17" s="95"/>
      <c r="HM17" s="95"/>
      <c r="HN17" s="95"/>
      <c r="HO17" s="95"/>
      <c r="HP17" s="95"/>
      <c r="HQ17" s="95"/>
      <c r="HR17" s="95"/>
      <c r="HS17" s="95"/>
      <c r="HT17" s="95"/>
      <c r="HU17" s="95"/>
      <c r="HV17" s="95"/>
      <c r="HW17" s="95"/>
      <c r="HX17" s="95"/>
      <c r="HY17" s="95"/>
      <c r="HZ17" s="95"/>
    </row>
    <row r="18" s="94" customFormat="1" ht="28.5" customHeight="1" spans="1:234">
      <c r="A18" s="104" t="s">
        <v>81</v>
      </c>
      <c r="B18" s="105"/>
      <c r="C18" s="105"/>
      <c r="D18" s="95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  <c r="DB18" s="95"/>
      <c r="DC18" s="95"/>
      <c r="DD18" s="95"/>
      <c r="DE18" s="95"/>
      <c r="DF18" s="95"/>
      <c r="DG18" s="95"/>
      <c r="DH18" s="95"/>
      <c r="DI18" s="95"/>
      <c r="DJ18" s="95"/>
      <c r="DK18" s="95"/>
      <c r="DL18" s="95"/>
      <c r="DM18" s="95"/>
      <c r="DN18" s="95"/>
      <c r="DO18" s="95"/>
      <c r="DP18" s="95"/>
      <c r="DQ18" s="95"/>
      <c r="DR18" s="95"/>
      <c r="DS18" s="95"/>
      <c r="DT18" s="95"/>
      <c r="DU18" s="95"/>
      <c r="DV18" s="95"/>
      <c r="DW18" s="95"/>
      <c r="DX18" s="95"/>
      <c r="DY18" s="95"/>
      <c r="DZ18" s="95"/>
      <c r="EA18" s="95"/>
      <c r="EB18" s="95"/>
      <c r="EC18" s="95"/>
      <c r="ED18" s="95"/>
      <c r="EE18" s="95"/>
      <c r="EF18" s="95"/>
      <c r="EG18" s="95"/>
      <c r="EH18" s="95"/>
      <c r="EI18" s="95"/>
      <c r="EJ18" s="95"/>
      <c r="EK18" s="95"/>
      <c r="EL18" s="95"/>
      <c r="EM18" s="95"/>
      <c r="EN18" s="95"/>
      <c r="EO18" s="95"/>
      <c r="EP18" s="95"/>
      <c r="EQ18" s="95"/>
      <c r="ER18" s="95"/>
      <c r="ES18" s="95"/>
      <c r="ET18" s="95"/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95"/>
      <c r="FK18" s="95"/>
      <c r="FL18" s="95"/>
      <c r="FM18" s="95"/>
      <c r="FN18" s="95"/>
      <c r="FO18" s="95"/>
      <c r="FP18" s="95"/>
      <c r="FQ18" s="95"/>
      <c r="FR18" s="95"/>
      <c r="FS18" s="95"/>
      <c r="FT18" s="95"/>
      <c r="FU18" s="95"/>
      <c r="FV18" s="95"/>
      <c r="FW18" s="95"/>
      <c r="FX18" s="95"/>
      <c r="FY18" s="95"/>
      <c r="FZ18" s="95"/>
      <c r="GA18" s="95"/>
      <c r="GB18" s="95"/>
      <c r="GC18" s="95"/>
      <c r="GD18" s="95"/>
      <c r="GE18" s="95"/>
      <c r="GF18" s="95"/>
      <c r="GG18" s="95"/>
      <c r="GH18" s="95"/>
      <c r="GI18" s="95"/>
      <c r="GJ18" s="95"/>
      <c r="GK18" s="95"/>
      <c r="GL18" s="95"/>
      <c r="GM18" s="95"/>
      <c r="GN18" s="95"/>
      <c r="GO18" s="95"/>
      <c r="GP18" s="95"/>
      <c r="GQ18" s="95"/>
      <c r="GR18" s="95"/>
      <c r="GS18" s="95"/>
      <c r="GT18" s="95"/>
      <c r="GU18" s="95"/>
      <c r="GV18" s="95"/>
      <c r="GW18" s="95"/>
      <c r="GX18" s="95"/>
      <c r="GY18" s="95"/>
      <c r="GZ18" s="95"/>
      <c r="HA18" s="95"/>
      <c r="HB18" s="95"/>
      <c r="HC18" s="95"/>
      <c r="HD18" s="95"/>
      <c r="HE18" s="95"/>
      <c r="HF18" s="95"/>
      <c r="HG18" s="95"/>
      <c r="HH18" s="95"/>
      <c r="HI18" s="95"/>
      <c r="HJ18" s="95"/>
      <c r="HK18" s="95"/>
      <c r="HL18" s="95"/>
      <c r="HM18" s="95"/>
      <c r="HN18" s="95"/>
      <c r="HO18" s="95"/>
      <c r="HP18" s="95"/>
      <c r="HQ18" s="95"/>
      <c r="HR18" s="95"/>
      <c r="HS18" s="95"/>
      <c r="HT18" s="95"/>
      <c r="HU18" s="95"/>
      <c r="HV18" s="95"/>
      <c r="HW18" s="95"/>
      <c r="HX18" s="95"/>
      <c r="HY18" s="95"/>
      <c r="HZ18" s="95"/>
    </row>
    <row r="19" s="94" customFormat="1" ht="28.5" customHeight="1" spans="1:234">
      <c r="A19" s="110" t="s">
        <v>85</v>
      </c>
      <c r="B19" s="105"/>
      <c r="C19" s="10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  <c r="DB19" s="95"/>
      <c r="DC19" s="95"/>
      <c r="DD19" s="95"/>
      <c r="DE19" s="95"/>
      <c r="DF19" s="95"/>
      <c r="DG19" s="95"/>
      <c r="DH19" s="95"/>
      <c r="DI19" s="95"/>
      <c r="DJ19" s="95"/>
      <c r="DK19" s="95"/>
      <c r="DL19" s="95"/>
      <c r="DM19" s="95"/>
      <c r="DN19" s="95"/>
      <c r="DO19" s="95"/>
      <c r="DP19" s="95"/>
      <c r="DQ19" s="95"/>
      <c r="DR19" s="95"/>
      <c r="DS19" s="95"/>
      <c r="DT19" s="95"/>
      <c r="DU19" s="95"/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5"/>
      <c r="EP19" s="95"/>
      <c r="EQ19" s="95"/>
      <c r="ER19" s="95"/>
      <c r="ES19" s="95"/>
      <c r="ET19" s="95"/>
      <c r="EU19" s="95"/>
      <c r="EV19" s="95"/>
      <c r="EW19" s="95"/>
      <c r="EX19" s="95"/>
      <c r="EY19" s="95"/>
      <c r="EZ19" s="95"/>
      <c r="FA19" s="95"/>
      <c r="FB19" s="95"/>
      <c r="FC19" s="95"/>
      <c r="FD19" s="95"/>
      <c r="FE19" s="95"/>
      <c r="FF19" s="95"/>
      <c r="FG19" s="95"/>
      <c r="FH19" s="95"/>
      <c r="FI19" s="95"/>
      <c r="FJ19" s="95"/>
      <c r="FK19" s="95"/>
      <c r="FL19" s="95"/>
      <c r="FM19" s="95"/>
      <c r="FN19" s="95"/>
      <c r="FO19" s="95"/>
      <c r="FP19" s="95"/>
      <c r="FQ19" s="95"/>
      <c r="FR19" s="95"/>
      <c r="FS19" s="95"/>
      <c r="FT19" s="95"/>
      <c r="FU19" s="95"/>
      <c r="FV19" s="95"/>
      <c r="FW19" s="95"/>
      <c r="FX19" s="95"/>
      <c r="FY19" s="95"/>
      <c r="FZ19" s="95"/>
      <c r="GA19" s="95"/>
      <c r="GB19" s="95"/>
      <c r="GC19" s="95"/>
      <c r="GD19" s="95"/>
      <c r="GE19" s="95"/>
      <c r="GF19" s="95"/>
      <c r="GG19" s="95"/>
      <c r="GH19" s="95"/>
      <c r="GI19" s="95"/>
      <c r="GJ19" s="95"/>
      <c r="GK19" s="95"/>
      <c r="GL19" s="95"/>
      <c r="GM19" s="95"/>
      <c r="GN19" s="95"/>
      <c r="GO19" s="95"/>
      <c r="GP19" s="95"/>
      <c r="GQ19" s="95"/>
      <c r="GR19" s="95"/>
      <c r="GS19" s="95"/>
      <c r="GT19" s="95"/>
      <c r="GU19" s="95"/>
      <c r="GV19" s="95"/>
      <c r="GW19" s="95"/>
      <c r="GX19" s="95"/>
      <c r="GY19" s="95"/>
      <c r="GZ19" s="95"/>
      <c r="HA19" s="95"/>
      <c r="HB19" s="95"/>
      <c r="HC19" s="95"/>
      <c r="HD19" s="95"/>
      <c r="HE19" s="95"/>
      <c r="HF19" s="95"/>
      <c r="HG19" s="95"/>
      <c r="HH19" s="95"/>
      <c r="HI19" s="95"/>
      <c r="HJ19" s="95"/>
      <c r="HK19" s="95"/>
      <c r="HL19" s="95"/>
      <c r="HM19" s="95"/>
      <c r="HN19" s="95"/>
      <c r="HO19" s="95"/>
      <c r="HP19" s="95"/>
      <c r="HQ19" s="95"/>
      <c r="HR19" s="95"/>
      <c r="HS19" s="95"/>
      <c r="HT19" s="95"/>
      <c r="HU19" s="95"/>
      <c r="HV19" s="95"/>
      <c r="HW19" s="95"/>
      <c r="HX19" s="95"/>
      <c r="HY19" s="95"/>
      <c r="HZ19" s="95"/>
    </row>
    <row r="20" s="94" customFormat="1" ht="28.5" customHeight="1" spans="1:234">
      <c r="A20" s="110" t="s">
        <v>86</v>
      </c>
      <c r="B20" s="105">
        <v>400</v>
      </c>
      <c r="C20" s="105">
        <v>50</v>
      </c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</row>
    <row r="21" s="94" customFormat="1" ht="28.5" customHeight="1" spans="1:234">
      <c r="A21" s="110" t="s">
        <v>87</v>
      </c>
      <c r="B21" s="105"/>
      <c r="C21" s="10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</row>
    <row r="22" s="94" customFormat="1" ht="28.5" customHeight="1" spans="1:234">
      <c r="A22" s="110" t="s">
        <v>88</v>
      </c>
      <c r="B22" s="105"/>
      <c r="C22" s="10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</row>
    <row r="23" s="94" customFormat="1" ht="28.5" customHeight="1" spans="1:234">
      <c r="A23" s="110" t="s">
        <v>89</v>
      </c>
      <c r="B23" s="105">
        <v>9175</v>
      </c>
      <c r="C23" s="105">
        <v>45000</v>
      </c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5"/>
      <c r="BN23" s="95"/>
      <c r="BO23" s="95"/>
      <c r="BP23" s="95"/>
      <c r="BQ23" s="95"/>
      <c r="BR23" s="95"/>
      <c r="BS23" s="95"/>
      <c r="BT23" s="95"/>
      <c r="BU23" s="95"/>
      <c r="BV23" s="95"/>
      <c r="BW23" s="95"/>
      <c r="BX23" s="95"/>
      <c r="BY23" s="95"/>
      <c r="BZ23" s="95"/>
      <c r="CA23" s="95"/>
      <c r="CB23" s="95"/>
      <c r="CC23" s="95"/>
      <c r="CD23" s="95"/>
      <c r="CE23" s="95"/>
      <c r="CF23" s="95"/>
      <c r="CG23" s="95"/>
      <c r="CH23" s="95"/>
      <c r="CI23" s="95"/>
      <c r="CJ23" s="95"/>
      <c r="CK23" s="95"/>
      <c r="CL23" s="95"/>
      <c r="CM23" s="95"/>
      <c r="CN23" s="95"/>
      <c r="CO23" s="95"/>
      <c r="CP23" s="95"/>
      <c r="CQ23" s="95"/>
      <c r="CR23" s="95"/>
      <c r="CS23" s="95"/>
      <c r="CT23" s="95"/>
      <c r="CU23" s="95"/>
      <c r="CV23" s="95"/>
      <c r="CW23" s="95"/>
      <c r="CX23" s="95"/>
      <c r="CY23" s="95"/>
      <c r="CZ23" s="95"/>
      <c r="DA23" s="95"/>
      <c r="DB23" s="95"/>
      <c r="DC23" s="95"/>
      <c r="DD23" s="95"/>
      <c r="DE23" s="95"/>
      <c r="DF23" s="95"/>
      <c r="DG23" s="95"/>
      <c r="DH23" s="95"/>
      <c r="DI23" s="95"/>
      <c r="DJ23" s="95"/>
      <c r="DK23" s="95"/>
      <c r="DL23" s="95"/>
      <c r="DM23" s="95"/>
      <c r="DN23" s="95"/>
      <c r="DO23" s="95"/>
      <c r="DP23" s="95"/>
      <c r="DQ23" s="95"/>
      <c r="DR23" s="95"/>
      <c r="DS23" s="95"/>
      <c r="DT23" s="95"/>
      <c r="DU23" s="95"/>
      <c r="DV23" s="95"/>
      <c r="DW23" s="95"/>
      <c r="DX23" s="95"/>
      <c r="DY23" s="95"/>
      <c r="DZ23" s="95"/>
      <c r="EA23" s="95"/>
      <c r="EB23" s="95"/>
      <c r="EC23" s="95"/>
      <c r="ED23" s="95"/>
      <c r="EE23" s="95"/>
      <c r="EF23" s="95"/>
      <c r="EG23" s="95"/>
      <c r="EH23" s="95"/>
      <c r="EI23" s="95"/>
      <c r="EJ23" s="95"/>
      <c r="EK23" s="95"/>
      <c r="EL23" s="95"/>
      <c r="EM23" s="95"/>
      <c r="EN23" s="95"/>
      <c r="EO23" s="95"/>
      <c r="EP23" s="95"/>
      <c r="EQ23" s="95"/>
      <c r="ER23" s="95"/>
      <c r="ES23" s="95"/>
      <c r="ET23" s="95"/>
      <c r="EU23" s="95"/>
      <c r="EV23" s="95"/>
      <c r="EW23" s="95"/>
      <c r="EX23" s="95"/>
      <c r="EY23" s="95"/>
      <c r="EZ23" s="95"/>
      <c r="FA23" s="95"/>
      <c r="FB23" s="95"/>
      <c r="FC23" s="95"/>
      <c r="FD23" s="95"/>
      <c r="FE23" s="95"/>
      <c r="FF23" s="95"/>
      <c r="FG23" s="95"/>
      <c r="FH23" s="95"/>
      <c r="FI23" s="95"/>
      <c r="FJ23" s="95"/>
      <c r="FK23" s="95"/>
      <c r="FL23" s="95"/>
      <c r="FM23" s="95"/>
      <c r="FN23" s="95"/>
      <c r="FO23" s="95"/>
      <c r="FP23" s="95"/>
      <c r="FQ23" s="95"/>
      <c r="FR23" s="95"/>
      <c r="FS23" s="95"/>
      <c r="FT23" s="95"/>
      <c r="FU23" s="95"/>
      <c r="FV23" s="95"/>
      <c r="FW23" s="95"/>
      <c r="FX23" s="95"/>
      <c r="FY23" s="95"/>
      <c r="FZ23" s="95"/>
      <c r="GA23" s="95"/>
      <c r="GB23" s="95"/>
      <c r="GC23" s="95"/>
      <c r="GD23" s="95"/>
      <c r="GE23" s="95"/>
      <c r="GF23" s="95"/>
      <c r="GG23" s="95"/>
      <c r="GH23" s="95"/>
      <c r="GI23" s="95"/>
      <c r="GJ23" s="95"/>
      <c r="GK23" s="95"/>
      <c r="GL23" s="95"/>
      <c r="GM23" s="95"/>
      <c r="GN23" s="95"/>
      <c r="GO23" s="95"/>
      <c r="GP23" s="95"/>
      <c r="GQ23" s="95"/>
      <c r="GR23" s="95"/>
      <c r="GS23" s="95"/>
      <c r="GT23" s="95"/>
      <c r="GU23" s="95"/>
      <c r="GV23" s="95"/>
      <c r="GW23" s="95"/>
      <c r="GX23" s="95"/>
      <c r="GY23" s="95"/>
      <c r="GZ23" s="95"/>
      <c r="HA23" s="95"/>
      <c r="HB23" s="95"/>
      <c r="HC23" s="95"/>
      <c r="HD23" s="95"/>
      <c r="HE23" s="95"/>
      <c r="HF23" s="95"/>
      <c r="HG23" s="95"/>
      <c r="HH23" s="95"/>
      <c r="HI23" s="95"/>
      <c r="HJ23" s="95"/>
      <c r="HK23" s="95"/>
      <c r="HL23" s="95"/>
      <c r="HM23" s="95"/>
      <c r="HN23" s="95"/>
      <c r="HO23" s="95"/>
      <c r="HP23" s="95"/>
      <c r="HQ23" s="95"/>
      <c r="HR23" s="95"/>
      <c r="HS23" s="95"/>
      <c r="HT23" s="95"/>
      <c r="HU23" s="95"/>
      <c r="HV23" s="95"/>
      <c r="HW23" s="95"/>
      <c r="HX23" s="95"/>
      <c r="HY23" s="95"/>
      <c r="HZ23" s="95"/>
    </row>
    <row r="24" s="94" customFormat="1" ht="28.5" customHeight="1" spans="1:234">
      <c r="A24" s="101" t="s">
        <v>90</v>
      </c>
      <c r="B24" s="111">
        <f>SUM(B9:B23)</f>
        <v>250000</v>
      </c>
      <c r="C24" s="111">
        <f>SUM(C9:C23)</f>
        <v>260000</v>
      </c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5"/>
      <c r="BN24" s="95"/>
      <c r="BO24" s="95"/>
      <c r="BP24" s="95"/>
      <c r="BQ24" s="95"/>
      <c r="BR24" s="95"/>
      <c r="BS24" s="95"/>
      <c r="BT24" s="95"/>
      <c r="BU24" s="95"/>
      <c r="BV24" s="95"/>
      <c r="BW24" s="95"/>
      <c r="BX24" s="95"/>
      <c r="BY24" s="95"/>
      <c r="BZ24" s="95"/>
      <c r="CA24" s="95"/>
      <c r="CB24" s="95"/>
      <c r="CC24" s="95"/>
      <c r="CD24" s="95"/>
      <c r="CE24" s="95"/>
      <c r="CF24" s="95"/>
      <c r="CG24" s="95"/>
      <c r="CH24" s="95"/>
      <c r="CI24" s="95"/>
      <c r="CJ24" s="95"/>
      <c r="CK24" s="95"/>
      <c r="CL24" s="95"/>
      <c r="CM24" s="95"/>
      <c r="CN24" s="95"/>
      <c r="CO24" s="95"/>
      <c r="CP24" s="95"/>
      <c r="CQ24" s="95"/>
      <c r="CR24" s="95"/>
      <c r="CS24" s="95"/>
      <c r="CT24" s="95"/>
      <c r="CU24" s="95"/>
      <c r="CV24" s="95"/>
      <c r="CW24" s="95"/>
      <c r="CX24" s="95"/>
      <c r="CY24" s="95"/>
      <c r="CZ24" s="95"/>
      <c r="DA24" s="95"/>
      <c r="DB24" s="95"/>
      <c r="DC24" s="95"/>
      <c r="DD24" s="95"/>
      <c r="DE24" s="95"/>
      <c r="DF24" s="95"/>
      <c r="DG24" s="95"/>
      <c r="DH24" s="95"/>
      <c r="DI24" s="95"/>
      <c r="DJ24" s="95"/>
      <c r="DK24" s="95"/>
      <c r="DL24" s="95"/>
      <c r="DM24" s="95"/>
      <c r="DN24" s="95"/>
      <c r="DO24" s="95"/>
      <c r="DP24" s="95"/>
      <c r="DQ24" s="95"/>
      <c r="DR24" s="95"/>
      <c r="DS24" s="95"/>
      <c r="DT24" s="95"/>
      <c r="DU24" s="95"/>
      <c r="DV24" s="95"/>
      <c r="DW24" s="95"/>
      <c r="DX24" s="95"/>
      <c r="DY24" s="95"/>
      <c r="DZ24" s="95"/>
      <c r="EA24" s="95"/>
      <c r="EB24" s="95"/>
      <c r="EC24" s="95"/>
      <c r="ED24" s="95"/>
      <c r="EE24" s="95"/>
      <c r="EF24" s="95"/>
      <c r="EG24" s="95"/>
      <c r="EH24" s="95"/>
      <c r="EI24" s="95"/>
      <c r="EJ24" s="95"/>
      <c r="EK24" s="95"/>
      <c r="EL24" s="95"/>
      <c r="EM24" s="95"/>
      <c r="EN24" s="95"/>
      <c r="EO24" s="95"/>
      <c r="EP24" s="95"/>
      <c r="EQ24" s="95"/>
      <c r="ER24" s="95"/>
      <c r="ES24" s="95"/>
      <c r="ET24" s="95"/>
      <c r="EU24" s="95"/>
      <c r="EV24" s="95"/>
      <c r="EW24" s="95"/>
      <c r="EX24" s="95"/>
      <c r="EY24" s="95"/>
      <c r="EZ24" s="95"/>
      <c r="FA24" s="95"/>
      <c r="FB24" s="95"/>
      <c r="FC24" s="95"/>
      <c r="FD24" s="95"/>
      <c r="FE24" s="95"/>
      <c r="FF24" s="95"/>
      <c r="FG24" s="95"/>
      <c r="FH24" s="95"/>
      <c r="FI24" s="95"/>
      <c r="FJ24" s="95"/>
      <c r="FK24" s="95"/>
      <c r="FL24" s="95"/>
      <c r="FM24" s="95"/>
      <c r="FN24" s="95"/>
      <c r="FO24" s="95"/>
      <c r="FP24" s="95"/>
      <c r="FQ24" s="95"/>
      <c r="FR24" s="95"/>
      <c r="FS24" s="95"/>
      <c r="FT24" s="95"/>
      <c r="FU24" s="95"/>
      <c r="FV24" s="95"/>
      <c r="FW24" s="95"/>
      <c r="FX24" s="95"/>
      <c r="FY24" s="95"/>
      <c r="FZ24" s="95"/>
      <c r="GA24" s="95"/>
      <c r="GB24" s="95"/>
      <c r="GC24" s="95"/>
      <c r="GD24" s="95"/>
      <c r="GE24" s="95"/>
      <c r="GF24" s="95"/>
      <c r="GG24" s="95"/>
      <c r="GH24" s="95"/>
      <c r="GI24" s="95"/>
      <c r="GJ24" s="95"/>
      <c r="GK24" s="95"/>
      <c r="GL24" s="95"/>
      <c r="GM24" s="95"/>
      <c r="GN24" s="95"/>
      <c r="GO24" s="95"/>
      <c r="GP24" s="95"/>
      <c r="GQ24" s="95"/>
      <c r="GR24" s="95"/>
      <c r="GS24" s="95"/>
      <c r="GT24" s="95"/>
      <c r="GU24" s="95"/>
      <c r="GV24" s="95"/>
      <c r="GW24" s="95"/>
      <c r="GX24" s="95"/>
      <c r="GY24" s="95"/>
      <c r="GZ24" s="95"/>
      <c r="HA24" s="95"/>
      <c r="HB24" s="95"/>
      <c r="HC24" s="95"/>
      <c r="HD24" s="95"/>
      <c r="HE24" s="95"/>
      <c r="HF24" s="95"/>
      <c r="HG24" s="95"/>
      <c r="HH24" s="95"/>
      <c r="HI24" s="95"/>
      <c r="HJ24" s="95"/>
      <c r="HK24" s="95"/>
      <c r="HL24" s="95"/>
      <c r="HM24" s="95"/>
      <c r="HN24" s="95"/>
      <c r="HO24" s="95"/>
      <c r="HP24" s="95"/>
      <c r="HQ24" s="95"/>
      <c r="HR24" s="95"/>
      <c r="HS24" s="95"/>
      <c r="HT24" s="95"/>
      <c r="HU24" s="95"/>
      <c r="HV24" s="95"/>
      <c r="HW24" s="95"/>
      <c r="HX24" s="95"/>
      <c r="HY24" s="95"/>
      <c r="HZ24" s="95"/>
    </row>
    <row r="25" s="94" customFormat="1" ht="20.1" hidden="1" customHeight="1" spans="1:234">
      <c r="A25" s="112" t="s">
        <v>91</v>
      </c>
      <c r="B25" s="113"/>
      <c r="C25" s="114" t="s">
        <v>92</v>
      </c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95"/>
      <c r="BS25" s="95"/>
      <c r="BT25" s="95"/>
      <c r="BU25" s="95"/>
      <c r="BV25" s="95"/>
      <c r="BW25" s="95"/>
      <c r="BX25" s="95"/>
      <c r="BY25" s="95"/>
      <c r="BZ25" s="95"/>
      <c r="CA25" s="95"/>
      <c r="CB25" s="95"/>
      <c r="CC25" s="95"/>
      <c r="CD25" s="95"/>
      <c r="CE25" s="95"/>
      <c r="CF25" s="95"/>
      <c r="CG25" s="95"/>
      <c r="CH25" s="95"/>
      <c r="CI25" s="95"/>
      <c r="CJ25" s="95"/>
      <c r="CK25" s="95"/>
      <c r="CL25" s="95"/>
      <c r="CM25" s="95"/>
      <c r="CN25" s="95"/>
      <c r="CO25" s="95"/>
      <c r="CP25" s="95"/>
      <c r="CQ25" s="95"/>
      <c r="CR25" s="95"/>
      <c r="CS25" s="95"/>
      <c r="CT25" s="95"/>
      <c r="CU25" s="95"/>
      <c r="CV25" s="95"/>
      <c r="CW25" s="95"/>
      <c r="CX25" s="95"/>
      <c r="CY25" s="95"/>
      <c r="CZ25" s="95"/>
      <c r="DA25" s="95"/>
      <c r="DB25" s="95"/>
      <c r="DC25" s="95"/>
      <c r="DD25" s="95"/>
      <c r="DE25" s="95"/>
      <c r="DF25" s="95"/>
      <c r="DG25" s="95"/>
      <c r="DH25" s="95"/>
      <c r="DI25" s="95"/>
      <c r="DJ25" s="95"/>
      <c r="DK25" s="95"/>
      <c r="DL25" s="95"/>
      <c r="DM25" s="95"/>
      <c r="DN25" s="95"/>
      <c r="DO25" s="95"/>
      <c r="DP25" s="95"/>
      <c r="DQ25" s="95"/>
      <c r="DR25" s="95"/>
      <c r="DS25" s="95"/>
      <c r="DT25" s="95"/>
      <c r="DU25" s="95"/>
      <c r="DV25" s="95"/>
      <c r="DW25" s="95"/>
      <c r="DX25" s="95"/>
      <c r="DY25" s="95"/>
      <c r="DZ25" s="95"/>
      <c r="EA25" s="95"/>
      <c r="EB25" s="95"/>
      <c r="EC25" s="95"/>
      <c r="ED25" s="95"/>
      <c r="EE25" s="95"/>
      <c r="EF25" s="95"/>
      <c r="EG25" s="95"/>
      <c r="EH25" s="95"/>
      <c r="EI25" s="95"/>
      <c r="EJ25" s="95"/>
      <c r="EK25" s="95"/>
      <c r="EL25" s="95"/>
      <c r="EM25" s="95"/>
      <c r="EN25" s="95"/>
      <c r="EO25" s="95"/>
      <c r="EP25" s="95"/>
      <c r="EQ25" s="95"/>
      <c r="ER25" s="95"/>
      <c r="ES25" s="95"/>
      <c r="ET25" s="95"/>
      <c r="EU25" s="95"/>
      <c r="EV25" s="95"/>
      <c r="EW25" s="95"/>
      <c r="EX25" s="95"/>
      <c r="EY25" s="95"/>
      <c r="EZ25" s="95"/>
      <c r="FA25" s="95"/>
      <c r="FB25" s="95"/>
      <c r="FC25" s="95"/>
      <c r="FD25" s="95"/>
      <c r="FE25" s="95"/>
      <c r="FF25" s="95"/>
      <c r="FG25" s="95"/>
      <c r="FH25" s="95"/>
      <c r="FI25" s="95"/>
      <c r="FJ25" s="95"/>
      <c r="FK25" s="95"/>
      <c r="FL25" s="95"/>
      <c r="FM25" s="95"/>
      <c r="FN25" s="95"/>
      <c r="FO25" s="95"/>
      <c r="FP25" s="95"/>
      <c r="FQ25" s="95"/>
      <c r="FR25" s="95"/>
      <c r="FS25" s="95"/>
      <c r="FT25" s="95"/>
      <c r="FU25" s="95"/>
      <c r="FV25" s="95"/>
      <c r="FW25" s="95"/>
      <c r="FX25" s="95"/>
      <c r="FY25" s="95"/>
      <c r="FZ25" s="95"/>
      <c r="GA25" s="95"/>
      <c r="GB25" s="95"/>
      <c r="GC25" s="95"/>
      <c r="GD25" s="95"/>
      <c r="GE25" s="95"/>
      <c r="GF25" s="95"/>
      <c r="GG25" s="95"/>
      <c r="GH25" s="95"/>
      <c r="GI25" s="95"/>
      <c r="GJ25" s="95"/>
      <c r="GK25" s="95"/>
      <c r="GL25" s="95"/>
      <c r="GM25" s="95"/>
      <c r="GN25" s="95"/>
      <c r="GO25" s="95"/>
      <c r="GP25" s="95"/>
      <c r="GQ25" s="95"/>
      <c r="GR25" s="95"/>
      <c r="GS25" s="95"/>
      <c r="GT25" s="95"/>
      <c r="GU25" s="95"/>
      <c r="GV25" s="95"/>
      <c r="GW25" s="95"/>
      <c r="GX25" s="95"/>
      <c r="GY25" s="95"/>
      <c r="GZ25" s="95"/>
      <c r="HA25" s="95"/>
      <c r="HB25" s="95"/>
      <c r="HC25" s="95"/>
      <c r="HD25" s="95"/>
      <c r="HE25" s="95"/>
      <c r="HF25" s="95"/>
      <c r="HG25" s="95"/>
      <c r="HH25" s="95"/>
      <c r="HI25" s="95"/>
      <c r="HJ25" s="95"/>
      <c r="HK25" s="95"/>
      <c r="HL25" s="95"/>
      <c r="HM25" s="95"/>
      <c r="HN25" s="95"/>
      <c r="HO25" s="95"/>
      <c r="HP25" s="95"/>
      <c r="HQ25" s="95"/>
      <c r="HR25" s="95"/>
      <c r="HS25" s="95"/>
      <c r="HT25" s="95"/>
      <c r="HU25" s="95"/>
      <c r="HV25" s="95"/>
      <c r="HW25" s="95"/>
      <c r="HX25" s="95"/>
      <c r="HY25" s="95"/>
      <c r="HZ25" s="95"/>
    </row>
    <row r="26" s="94" customFormat="1" ht="20.1" hidden="1" customHeight="1" spans="1:234">
      <c r="A26" s="115" t="s">
        <v>93</v>
      </c>
      <c r="B26" s="113"/>
      <c r="C26" s="116" t="s">
        <v>94</v>
      </c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5"/>
      <c r="CU26" s="95"/>
      <c r="CV26" s="95"/>
      <c r="CW26" s="95"/>
      <c r="CX26" s="95"/>
      <c r="CY26" s="95"/>
      <c r="CZ26" s="95"/>
      <c r="DA26" s="95"/>
      <c r="DB26" s="95"/>
      <c r="DC26" s="95"/>
      <c r="DD26" s="95"/>
      <c r="DE26" s="95"/>
      <c r="DF26" s="95"/>
      <c r="DG26" s="95"/>
      <c r="DH26" s="95"/>
      <c r="DI26" s="95"/>
      <c r="DJ26" s="95"/>
      <c r="DK26" s="95"/>
      <c r="DL26" s="95"/>
      <c r="DM26" s="95"/>
      <c r="DN26" s="95"/>
      <c r="DO26" s="95"/>
      <c r="DP26" s="95"/>
      <c r="DQ26" s="95"/>
      <c r="DR26" s="95"/>
      <c r="DS26" s="95"/>
      <c r="DT26" s="95"/>
      <c r="DU26" s="95"/>
      <c r="DV26" s="95"/>
      <c r="DW26" s="95"/>
      <c r="DX26" s="95"/>
      <c r="DY26" s="95"/>
      <c r="DZ26" s="95"/>
      <c r="EA26" s="95"/>
      <c r="EB26" s="95"/>
      <c r="EC26" s="95"/>
      <c r="ED26" s="95"/>
      <c r="EE26" s="95"/>
      <c r="EF26" s="95"/>
      <c r="EG26" s="95"/>
      <c r="EH26" s="95"/>
      <c r="EI26" s="95"/>
      <c r="EJ26" s="95"/>
      <c r="EK26" s="95"/>
      <c r="EL26" s="95"/>
      <c r="EM26" s="95"/>
      <c r="EN26" s="95"/>
      <c r="EO26" s="95"/>
      <c r="EP26" s="95"/>
      <c r="EQ26" s="95"/>
      <c r="ER26" s="95"/>
      <c r="ES26" s="95"/>
      <c r="ET26" s="95"/>
      <c r="EU26" s="95"/>
      <c r="EV26" s="95"/>
      <c r="EW26" s="95"/>
      <c r="EX26" s="95"/>
      <c r="EY26" s="95"/>
      <c r="EZ26" s="95"/>
      <c r="FA26" s="95"/>
      <c r="FB26" s="95"/>
      <c r="FC26" s="95"/>
      <c r="FD26" s="95"/>
      <c r="FE26" s="95"/>
      <c r="FF26" s="95"/>
      <c r="FG26" s="95"/>
      <c r="FH26" s="95"/>
      <c r="FI26" s="95"/>
      <c r="FJ26" s="95"/>
      <c r="FK26" s="95"/>
      <c r="FL26" s="95"/>
      <c r="FM26" s="95"/>
      <c r="FN26" s="95"/>
      <c r="FO26" s="95"/>
      <c r="FP26" s="95"/>
      <c r="FQ26" s="95"/>
      <c r="FR26" s="95"/>
      <c r="FS26" s="95"/>
      <c r="FT26" s="95"/>
      <c r="FU26" s="95"/>
      <c r="FV26" s="95"/>
      <c r="FW26" s="95"/>
      <c r="FX26" s="95"/>
      <c r="FY26" s="95"/>
      <c r="FZ26" s="95"/>
      <c r="GA26" s="95"/>
      <c r="GB26" s="95"/>
      <c r="GC26" s="95"/>
      <c r="GD26" s="95"/>
      <c r="GE26" s="95"/>
      <c r="GF26" s="95"/>
      <c r="GG26" s="95"/>
      <c r="GH26" s="95"/>
      <c r="GI26" s="95"/>
      <c r="GJ26" s="95"/>
      <c r="GK26" s="95"/>
      <c r="GL26" s="95"/>
      <c r="GM26" s="95"/>
      <c r="GN26" s="95"/>
      <c r="GO26" s="95"/>
      <c r="GP26" s="95"/>
      <c r="GQ26" s="95"/>
      <c r="GR26" s="95"/>
      <c r="GS26" s="95"/>
      <c r="GT26" s="95"/>
      <c r="GU26" s="95"/>
      <c r="GV26" s="95"/>
      <c r="GW26" s="95"/>
      <c r="GX26" s="95"/>
      <c r="GY26" s="95"/>
      <c r="GZ26" s="95"/>
      <c r="HA26" s="95"/>
      <c r="HB26" s="95"/>
      <c r="HC26" s="95"/>
      <c r="HD26" s="95"/>
      <c r="HE26" s="95"/>
      <c r="HF26" s="95"/>
      <c r="HG26" s="95"/>
      <c r="HH26" s="95"/>
      <c r="HI26" s="95"/>
      <c r="HJ26" s="95"/>
      <c r="HK26" s="95"/>
      <c r="HL26" s="95"/>
      <c r="HM26" s="95"/>
      <c r="HN26" s="95"/>
      <c r="HO26" s="95"/>
      <c r="HP26" s="95"/>
      <c r="HQ26" s="95"/>
      <c r="HR26" s="95"/>
      <c r="HS26" s="95"/>
      <c r="HT26" s="95"/>
      <c r="HU26" s="95"/>
      <c r="HV26" s="95"/>
      <c r="HW26" s="95"/>
      <c r="HX26" s="95"/>
      <c r="HY26" s="95"/>
      <c r="HZ26" s="95"/>
    </row>
    <row r="27" s="94" customFormat="1" ht="20.1" hidden="1" customHeight="1" spans="1:234">
      <c r="A27" s="115" t="s">
        <v>95</v>
      </c>
      <c r="B27" s="113"/>
      <c r="C27" s="116" t="s">
        <v>96</v>
      </c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</row>
    <row r="28" s="94" customFormat="1" ht="20.1" hidden="1" customHeight="1" spans="1:234">
      <c r="A28" s="115" t="s">
        <v>97</v>
      </c>
      <c r="B28" s="113"/>
      <c r="C28" s="116" t="s">
        <v>98</v>
      </c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  <c r="DB28" s="95"/>
      <c r="DC28" s="95"/>
      <c r="DD28" s="95"/>
      <c r="DE28" s="95"/>
      <c r="DF28" s="95"/>
      <c r="DG28" s="95"/>
      <c r="DH28" s="95"/>
      <c r="DI28" s="95"/>
      <c r="DJ28" s="95"/>
      <c r="DK28" s="95"/>
      <c r="DL28" s="95"/>
      <c r="DM28" s="95"/>
      <c r="DN28" s="95"/>
      <c r="DO28" s="95"/>
      <c r="DP28" s="95"/>
      <c r="DQ28" s="95"/>
      <c r="DR28" s="95"/>
      <c r="DS28" s="95"/>
      <c r="DT28" s="95"/>
      <c r="DU28" s="95"/>
      <c r="DV28" s="95"/>
      <c r="DW28" s="95"/>
      <c r="DX28" s="95"/>
      <c r="DY28" s="95"/>
      <c r="DZ28" s="95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  <c r="EZ28" s="95"/>
      <c r="FA28" s="95"/>
      <c r="FB28" s="95"/>
      <c r="FC28" s="95"/>
      <c r="FD28" s="95"/>
      <c r="FE28" s="95"/>
      <c r="FF28" s="95"/>
      <c r="FG28" s="95"/>
      <c r="FH28" s="95"/>
      <c r="FI28" s="95"/>
      <c r="FJ28" s="95"/>
      <c r="FK28" s="95"/>
      <c r="FL28" s="95"/>
      <c r="FM28" s="95"/>
      <c r="FN28" s="95"/>
      <c r="FO28" s="95"/>
      <c r="FP28" s="95"/>
      <c r="FQ28" s="95"/>
      <c r="FR28" s="95"/>
      <c r="FS28" s="95"/>
      <c r="FT28" s="95"/>
      <c r="FU28" s="95"/>
      <c r="FV28" s="95"/>
      <c r="FW28" s="95"/>
      <c r="FX28" s="95"/>
      <c r="FY28" s="95"/>
      <c r="FZ28" s="95"/>
      <c r="GA28" s="95"/>
      <c r="GB28" s="95"/>
      <c r="GC28" s="95"/>
      <c r="GD28" s="95"/>
      <c r="GE28" s="95"/>
      <c r="GF28" s="95"/>
      <c r="GG28" s="95"/>
      <c r="GH28" s="95"/>
      <c r="GI28" s="95"/>
      <c r="GJ28" s="95"/>
      <c r="GK28" s="95"/>
      <c r="GL28" s="95"/>
      <c r="GM28" s="95"/>
      <c r="GN28" s="95"/>
      <c r="GO28" s="95"/>
      <c r="GP28" s="95"/>
      <c r="GQ28" s="95"/>
      <c r="GR28" s="95"/>
      <c r="GS28" s="95"/>
      <c r="GT28" s="95"/>
      <c r="GU28" s="95"/>
      <c r="GV28" s="95"/>
      <c r="GW28" s="95"/>
      <c r="GX28" s="95"/>
      <c r="GY28" s="95"/>
      <c r="GZ28" s="95"/>
      <c r="HA28" s="95"/>
      <c r="HB28" s="95"/>
      <c r="HC28" s="95"/>
      <c r="HD28" s="95"/>
      <c r="HE28" s="95"/>
      <c r="HF28" s="95"/>
      <c r="HG28" s="95"/>
      <c r="HH28" s="95"/>
      <c r="HI28" s="95"/>
      <c r="HJ28" s="95"/>
      <c r="HK28" s="95"/>
      <c r="HL28" s="95"/>
      <c r="HM28" s="95"/>
      <c r="HN28" s="95"/>
      <c r="HO28" s="95"/>
      <c r="HP28" s="95"/>
      <c r="HQ28" s="95"/>
      <c r="HR28" s="95"/>
      <c r="HS28" s="95"/>
      <c r="HT28" s="95"/>
      <c r="HU28" s="95"/>
      <c r="HV28" s="95"/>
      <c r="HW28" s="95"/>
      <c r="HX28" s="95"/>
      <c r="HY28" s="95"/>
      <c r="HZ28" s="95"/>
    </row>
    <row r="29" s="94" customFormat="1" ht="20.1" hidden="1" customHeight="1" spans="1:234">
      <c r="A29" s="115" t="s">
        <v>99</v>
      </c>
      <c r="B29" s="113"/>
      <c r="C29" s="116" t="s">
        <v>100</v>
      </c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  <c r="DB29" s="95"/>
      <c r="DC29" s="95"/>
      <c r="DD29" s="95"/>
      <c r="DE29" s="95"/>
      <c r="DF29" s="95"/>
      <c r="DG29" s="95"/>
      <c r="DH29" s="95"/>
      <c r="DI29" s="95"/>
      <c r="DJ29" s="95"/>
      <c r="DK29" s="95"/>
      <c r="DL29" s="95"/>
      <c r="DM29" s="95"/>
      <c r="DN29" s="95"/>
      <c r="DO29" s="95"/>
      <c r="DP29" s="95"/>
      <c r="DQ29" s="95"/>
      <c r="DR29" s="95"/>
      <c r="DS29" s="95"/>
      <c r="DT29" s="95"/>
      <c r="DU29" s="95"/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5"/>
      <c r="EP29" s="95"/>
      <c r="EQ29" s="95"/>
      <c r="ER29" s="95"/>
      <c r="ES29" s="95"/>
      <c r="ET29" s="95"/>
      <c r="EU29" s="95"/>
      <c r="EV29" s="95"/>
      <c r="EW29" s="95"/>
      <c r="EX29" s="95"/>
      <c r="EY29" s="95"/>
      <c r="EZ29" s="95"/>
      <c r="FA29" s="95"/>
      <c r="FB29" s="95"/>
      <c r="FC29" s="95"/>
      <c r="FD29" s="95"/>
      <c r="FE29" s="95"/>
      <c r="FF29" s="95"/>
      <c r="FG29" s="95"/>
      <c r="FH29" s="95"/>
      <c r="FI29" s="95"/>
      <c r="FJ29" s="95"/>
      <c r="FK29" s="95"/>
      <c r="FL29" s="95"/>
      <c r="FM29" s="95"/>
      <c r="FN29" s="95"/>
      <c r="FO29" s="95"/>
      <c r="FP29" s="95"/>
      <c r="FQ29" s="95"/>
      <c r="FR29" s="95"/>
      <c r="FS29" s="95"/>
      <c r="FT29" s="95"/>
      <c r="FU29" s="95"/>
      <c r="FV29" s="95"/>
      <c r="FW29" s="95"/>
      <c r="FX29" s="95"/>
      <c r="FY29" s="95"/>
      <c r="FZ29" s="95"/>
      <c r="GA29" s="95"/>
      <c r="GB29" s="95"/>
      <c r="GC29" s="95"/>
      <c r="GD29" s="95"/>
      <c r="GE29" s="95"/>
      <c r="GF29" s="95"/>
      <c r="GG29" s="95"/>
      <c r="GH29" s="95"/>
      <c r="GI29" s="95"/>
      <c r="GJ29" s="95"/>
      <c r="GK29" s="95"/>
      <c r="GL29" s="95"/>
      <c r="GM29" s="95"/>
      <c r="GN29" s="95"/>
      <c r="GO29" s="95"/>
      <c r="GP29" s="95"/>
      <c r="GQ29" s="95"/>
      <c r="GR29" s="95"/>
      <c r="GS29" s="95"/>
      <c r="GT29" s="95"/>
      <c r="GU29" s="95"/>
      <c r="GV29" s="95"/>
      <c r="GW29" s="95"/>
      <c r="GX29" s="95"/>
      <c r="GY29" s="95"/>
      <c r="GZ29" s="95"/>
      <c r="HA29" s="95"/>
      <c r="HB29" s="95"/>
      <c r="HC29" s="95"/>
      <c r="HD29" s="95"/>
      <c r="HE29" s="95"/>
      <c r="HF29" s="95"/>
      <c r="HG29" s="95"/>
      <c r="HH29" s="95"/>
      <c r="HI29" s="95"/>
      <c r="HJ29" s="95"/>
      <c r="HK29" s="95"/>
      <c r="HL29" s="95"/>
      <c r="HM29" s="95"/>
      <c r="HN29" s="95"/>
      <c r="HO29" s="95"/>
      <c r="HP29" s="95"/>
      <c r="HQ29" s="95"/>
      <c r="HR29" s="95"/>
      <c r="HS29" s="95"/>
      <c r="HT29" s="95"/>
      <c r="HU29" s="95"/>
      <c r="HV29" s="95"/>
      <c r="HW29" s="95"/>
      <c r="HX29" s="95"/>
      <c r="HY29" s="95"/>
      <c r="HZ29" s="95"/>
    </row>
    <row r="30" s="94" customFormat="1" ht="20.1" hidden="1" customHeight="1" spans="1:234">
      <c r="A30" s="115" t="s">
        <v>101</v>
      </c>
      <c r="B30" s="113"/>
      <c r="C30" s="116" t="s">
        <v>102</v>
      </c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5"/>
      <c r="BW30" s="95"/>
      <c r="BX30" s="95"/>
      <c r="BY30" s="95"/>
      <c r="BZ30" s="95"/>
      <c r="CA30" s="95"/>
      <c r="CB30" s="95"/>
      <c r="CC30" s="95"/>
      <c r="CD30" s="95"/>
      <c r="CE30" s="95"/>
      <c r="CF30" s="95"/>
      <c r="CG30" s="95"/>
      <c r="CH30" s="95"/>
      <c r="CI30" s="95"/>
      <c r="CJ30" s="95"/>
      <c r="CK30" s="95"/>
      <c r="CL30" s="95"/>
      <c r="CM30" s="95"/>
      <c r="CN30" s="95"/>
      <c r="CO30" s="95"/>
      <c r="CP30" s="95"/>
      <c r="CQ30" s="95"/>
      <c r="CR30" s="95"/>
      <c r="CS30" s="95"/>
      <c r="CT30" s="95"/>
      <c r="CU30" s="95"/>
      <c r="CV30" s="95"/>
      <c r="CW30" s="95"/>
      <c r="CX30" s="95"/>
      <c r="CY30" s="95"/>
      <c r="CZ30" s="95"/>
      <c r="DA30" s="95"/>
      <c r="DB30" s="95"/>
      <c r="DC30" s="95"/>
      <c r="DD30" s="95"/>
      <c r="DE30" s="95"/>
      <c r="DF30" s="95"/>
      <c r="DG30" s="95"/>
      <c r="DH30" s="95"/>
      <c r="DI30" s="95"/>
      <c r="DJ30" s="95"/>
      <c r="DK30" s="95"/>
      <c r="DL30" s="95"/>
      <c r="DM30" s="95"/>
      <c r="DN30" s="95"/>
      <c r="DO30" s="95"/>
      <c r="DP30" s="95"/>
      <c r="DQ30" s="95"/>
      <c r="DR30" s="95"/>
      <c r="DS30" s="95"/>
      <c r="DT30" s="95"/>
      <c r="DU30" s="95"/>
      <c r="DV30" s="95"/>
      <c r="DW30" s="95"/>
      <c r="DX30" s="95"/>
      <c r="DY30" s="95"/>
      <c r="DZ30" s="95"/>
      <c r="EA30" s="95"/>
      <c r="EB30" s="95"/>
      <c r="EC30" s="95"/>
      <c r="ED30" s="95"/>
      <c r="EE30" s="95"/>
      <c r="EF30" s="95"/>
      <c r="EG30" s="95"/>
      <c r="EH30" s="95"/>
      <c r="EI30" s="95"/>
      <c r="EJ30" s="95"/>
      <c r="EK30" s="95"/>
      <c r="EL30" s="95"/>
      <c r="EM30" s="95"/>
      <c r="EN30" s="95"/>
      <c r="EO30" s="95"/>
      <c r="EP30" s="95"/>
      <c r="EQ30" s="95"/>
      <c r="ER30" s="95"/>
      <c r="ES30" s="95"/>
      <c r="ET30" s="95"/>
      <c r="EU30" s="95"/>
      <c r="EV30" s="95"/>
      <c r="EW30" s="95"/>
      <c r="EX30" s="95"/>
      <c r="EY30" s="95"/>
      <c r="EZ30" s="95"/>
      <c r="FA30" s="95"/>
      <c r="FB30" s="95"/>
      <c r="FC30" s="95"/>
      <c r="FD30" s="95"/>
      <c r="FE30" s="95"/>
      <c r="FF30" s="95"/>
      <c r="FG30" s="95"/>
      <c r="FH30" s="95"/>
      <c r="FI30" s="95"/>
      <c r="FJ30" s="95"/>
      <c r="FK30" s="95"/>
      <c r="FL30" s="95"/>
      <c r="FM30" s="95"/>
      <c r="FN30" s="95"/>
      <c r="FO30" s="95"/>
      <c r="FP30" s="95"/>
      <c r="FQ30" s="95"/>
      <c r="FR30" s="95"/>
      <c r="FS30" s="95"/>
      <c r="FT30" s="95"/>
      <c r="FU30" s="95"/>
      <c r="FV30" s="95"/>
      <c r="FW30" s="95"/>
      <c r="FX30" s="95"/>
      <c r="FY30" s="95"/>
      <c r="FZ30" s="95"/>
      <c r="GA30" s="95"/>
      <c r="GB30" s="95"/>
      <c r="GC30" s="95"/>
      <c r="GD30" s="95"/>
      <c r="GE30" s="95"/>
      <c r="GF30" s="95"/>
      <c r="GG30" s="95"/>
      <c r="GH30" s="95"/>
      <c r="GI30" s="95"/>
      <c r="GJ30" s="95"/>
      <c r="GK30" s="95"/>
      <c r="GL30" s="95"/>
      <c r="GM30" s="95"/>
      <c r="GN30" s="95"/>
      <c r="GO30" s="95"/>
      <c r="GP30" s="95"/>
      <c r="GQ30" s="95"/>
      <c r="GR30" s="95"/>
      <c r="GS30" s="95"/>
      <c r="GT30" s="95"/>
      <c r="GU30" s="95"/>
      <c r="GV30" s="95"/>
      <c r="GW30" s="95"/>
      <c r="GX30" s="95"/>
      <c r="GY30" s="95"/>
      <c r="GZ30" s="95"/>
      <c r="HA30" s="95"/>
      <c r="HB30" s="95"/>
      <c r="HC30" s="95"/>
      <c r="HD30" s="95"/>
      <c r="HE30" s="95"/>
      <c r="HF30" s="95"/>
      <c r="HG30" s="95"/>
      <c r="HH30" s="95"/>
      <c r="HI30" s="95"/>
      <c r="HJ30" s="95"/>
      <c r="HK30" s="95"/>
      <c r="HL30" s="95"/>
      <c r="HM30" s="95"/>
      <c r="HN30" s="95"/>
      <c r="HO30" s="95"/>
      <c r="HP30" s="95"/>
      <c r="HQ30" s="95"/>
      <c r="HR30" s="95"/>
      <c r="HS30" s="95"/>
      <c r="HT30" s="95"/>
      <c r="HU30" s="95"/>
      <c r="HV30" s="95"/>
      <c r="HW30" s="95"/>
      <c r="HX30" s="95"/>
      <c r="HY30" s="95"/>
      <c r="HZ30" s="95"/>
    </row>
    <row r="31" s="94" customFormat="1" ht="20.1" hidden="1" customHeight="1" spans="1:234">
      <c r="A31" s="115" t="s">
        <v>103</v>
      </c>
      <c r="B31" s="113"/>
      <c r="C31" s="117" t="s">
        <v>104</v>
      </c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/>
      <c r="CE31" s="95"/>
      <c r="CF31" s="95"/>
      <c r="CG31" s="95"/>
      <c r="CH31" s="95"/>
      <c r="CI31" s="95"/>
      <c r="CJ31" s="95"/>
      <c r="CK31" s="95"/>
      <c r="CL31" s="95"/>
      <c r="CM31" s="95"/>
      <c r="CN31" s="95"/>
      <c r="CO31" s="95"/>
      <c r="CP31" s="95"/>
      <c r="CQ31" s="95"/>
      <c r="CR31" s="95"/>
      <c r="CS31" s="95"/>
      <c r="CT31" s="95"/>
      <c r="CU31" s="95"/>
      <c r="CV31" s="95"/>
      <c r="CW31" s="95"/>
      <c r="CX31" s="95"/>
      <c r="CY31" s="95"/>
      <c r="CZ31" s="95"/>
      <c r="DA31" s="95"/>
      <c r="DB31" s="95"/>
      <c r="DC31" s="95"/>
      <c r="DD31" s="95"/>
      <c r="DE31" s="95"/>
      <c r="DF31" s="95"/>
      <c r="DG31" s="95"/>
      <c r="DH31" s="95"/>
      <c r="DI31" s="95"/>
      <c r="DJ31" s="95"/>
      <c r="DK31" s="95"/>
      <c r="DL31" s="95"/>
      <c r="DM31" s="95"/>
      <c r="DN31" s="95"/>
      <c r="DO31" s="95"/>
      <c r="DP31" s="95"/>
      <c r="DQ31" s="95"/>
      <c r="DR31" s="95"/>
      <c r="DS31" s="95"/>
      <c r="DT31" s="95"/>
      <c r="DU31" s="95"/>
      <c r="DV31" s="95"/>
      <c r="DW31" s="95"/>
      <c r="DX31" s="95"/>
      <c r="DY31" s="95"/>
      <c r="DZ31" s="95"/>
      <c r="EA31" s="95"/>
      <c r="EB31" s="95"/>
      <c r="EC31" s="95"/>
      <c r="ED31" s="95"/>
      <c r="EE31" s="95"/>
      <c r="EF31" s="95"/>
      <c r="EG31" s="95"/>
      <c r="EH31" s="95"/>
      <c r="EI31" s="95"/>
      <c r="EJ31" s="95"/>
      <c r="EK31" s="95"/>
      <c r="EL31" s="95"/>
      <c r="EM31" s="95"/>
      <c r="EN31" s="95"/>
      <c r="EO31" s="95"/>
      <c r="EP31" s="95"/>
      <c r="EQ31" s="95"/>
      <c r="ER31" s="95"/>
      <c r="ES31" s="95"/>
      <c r="ET31" s="95"/>
      <c r="EU31" s="95"/>
      <c r="EV31" s="95"/>
      <c r="EW31" s="95"/>
      <c r="EX31" s="95"/>
      <c r="EY31" s="95"/>
      <c r="EZ31" s="95"/>
      <c r="FA31" s="95"/>
      <c r="FB31" s="95"/>
      <c r="FC31" s="95"/>
      <c r="FD31" s="95"/>
      <c r="FE31" s="95"/>
      <c r="FF31" s="95"/>
      <c r="FG31" s="95"/>
      <c r="FH31" s="95"/>
      <c r="FI31" s="95"/>
      <c r="FJ31" s="95"/>
      <c r="FK31" s="95"/>
      <c r="FL31" s="95"/>
      <c r="FM31" s="95"/>
      <c r="FN31" s="95"/>
      <c r="FO31" s="95"/>
      <c r="FP31" s="95"/>
      <c r="FQ31" s="95"/>
      <c r="FR31" s="95"/>
      <c r="FS31" s="95"/>
      <c r="FT31" s="95"/>
      <c r="FU31" s="95"/>
      <c r="FV31" s="95"/>
      <c r="FW31" s="95"/>
      <c r="FX31" s="95"/>
      <c r="FY31" s="95"/>
      <c r="FZ31" s="95"/>
      <c r="GA31" s="95"/>
      <c r="GB31" s="95"/>
      <c r="GC31" s="95"/>
      <c r="GD31" s="95"/>
      <c r="GE31" s="95"/>
      <c r="GF31" s="95"/>
      <c r="GG31" s="95"/>
      <c r="GH31" s="95"/>
      <c r="GI31" s="95"/>
      <c r="GJ31" s="95"/>
      <c r="GK31" s="95"/>
      <c r="GL31" s="95"/>
      <c r="GM31" s="95"/>
      <c r="GN31" s="95"/>
      <c r="GO31" s="95"/>
      <c r="GP31" s="95"/>
      <c r="GQ31" s="95"/>
      <c r="GR31" s="95"/>
      <c r="GS31" s="95"/>
      <c r="GT31" s="95"/>
      <c r="GU31" s="95"/>
      <c r="GV31" s="95"/>
      <c r="GW31" s="95"/>
      <c r="GX31" s="95"/>
      <c r="GY31" s="95"/>
      <c r="GZ31" s="95"/>
      <c r="HA31" s="95"/>
      <c r="HB31" s="95"/>
      <c r="HC31" s="95"/>
      <c r="HD31" s="95"/>
      <c r="HE31" s="95"/>
      <c r="HF31" s="95"/>
      <c r="HG31" s="95"/>
      <c r="HH31" s="95"/>
      <c r="HI31" s="95"/>
      <c r="HJ31" s="95"/>
      <c r="HK31" s="95"/>
      <c r="HL31" s="95"/>
      <c r="HM31" s="95"/>
      <c r="HN31" s="95"/>
      <c r="HO31" s="95"/>
      <c r="HP31" s="95"/>
      <c r="HQ31" s="95"/>
      <c r="HR31" s="95"/>
      <c r="HS31" s="95"/>
      <c r="HT31" s="95"/>
      <c r="HU31" s="95"/>
      <c r="HV31" s="95"/>
      <c r="HW31" s="95"/>
      <c r="HX31" s="95"/>
      <c r="HY31" s="95"/>
      <c r="HZ31" s="95"/>
    </row>
    <row r="32" s="94" customFormat="1" ht="20.1" hidden="1" customHeight="1" spans="1:234">
      <c r="A32" s="118" t="s">
        <v>105</v>
      </c>
      <c r="B32" s="113"/>
      <c r="C32" s="117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  <c r="BI32" s="95"/>
      <c r="BJ32" s="95"/>
      <c r="BK32" s="95"/>
      <c r="BL32" s="95"/>
      <c r="BM32" s="95"/>
      <c r="BN32" s="95"/>
      <c r="BO32" s="95"/>
      <c r="BP32" s="95"/>
      <c r="BQ32" s="95"/>
      <c r="BR32" s="95"/>
      <c r="BS32" s="95"/>
      <c r="BT32" s="95"/>
      <c r="BU32" s="95"/>
      <c r="BV32" s="95"/>
      <c r="BW32" s="95"/>
      <c r="BX32" s="95"/>
      <c r="BY32" s="95"/>
      <c r="BZ32" s="95"/>
      <c r="CA32" s="95"/>
      <c r="CB32" s="95"/>
      <c r="CC32" s="95"/>
      <c r="CD32" s="95"/>
      <c r="CE32" s="95"/>
      <c r="CF32" s="95"/>
      <c r="CG32" s="95"/>
      <c r="CH32" s="95"/>
      <c r="CI32" s="95"/>
      <c r="CJ32" s="95"/>
      <c r="CK32" s="95"/>
      <c r="CL32" s="95"/>
      <c r="CM32" s="95"/>
      <c r="CN32" s="95"/>
      <c r="CO32" s="95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  <c r="DB32" s="95"/>
      <c r="DC32" s="95"/>
      <c r="DD32" s="95"/>
      <c r="DE32" s="95"/>
      <c r="DF32" s="95"/>
      <c r="DG32" s="95"/>
      <c r="DH32" s="95"/>
      <c r="DI32" s="95"/>
      <c r="DJ32" s="95"/>
      <c r="DK32" s="95"/>
      <c r="DL32" s="95"/>
      <c r="DM32" s="95"/>
      <c r="DN32" s="95"/>
      <c r="DO32" s="95"/>
      <c r="DP32" s="95"/>
      <c r="DQ32" s="95"/>
      <c r="DR32" s="95"/>
      <c r="DS32" s="95"/>
      <c r="DT32" s="95"/>
      <c r="DU32" s="95"/>
      <c r="DV32" s="95"/>
      <c r="DW32" s="95"/>
      <c r="DX32" s="95"/>
      <c r="DY32" s="95"/>
      <c r="DZ32" s="95"/>
      <c r="EA32" s="95"/>
      <c r="EB32" s="95"/>
      <c r="EC32" s="95"/>
      <c r="ED32" s="95"/>
      <c r="EE32" s="95"/>
      <c r="EF32" s="95"/>
      <c r="EG32" s="95"/>
      <c r="EH32" s="95"/>
      <c r="EI32" s="95"/>
      <c r="EJ32" s="95"/>
      <c r="EK32" s="95"/>
      <c r="EL32" s="95"/>
      <c r="EM32" s="95"/>
      <c r="EN32" s="95"/>
      <c r="EO32" s="95"/>
      <c r="EP32" s="95"/>
      <c r="EQ32" s="95"/>
      <c r="ER32" s="95"/>
      <c r="ES32" s="95"/>
      <c r="ET32" s="95"/>
      <c r="EU32" s="95"/>
      <c r="EV32" s="95"/>
      <c r="EW32" s="95"/>
      <c r="EX32" s="95"/>
      <c r="EY32" s="95"/>
      <c r="EZ32" s="95"/>
      <c r="FA32" s="95"/>
      <c r="FB32" s="95"/>
      <c r="FC32" s="95"/>
      <c r="FD32" s="95"/>
      <c r="FE32" s="95"/>
      <c r="FF32" s="95"/>
      <c r="FG32" s="95"/>
      <c r="FH32" s="95"/>
      <c r="FI32" s="95"/>
      <c r="FJ32" s="95"/>
      <c r="FK32" s="95"/>
      <c r="FL32" s="95"/>
      <c r="FM32" s="95"/>
      <c r="FN32" s="95"/>
      <c r="FO32" s="95"/>
      <c r="FP32" s="95"/>
      <c r="FQ32" s="95"/>
      <c r="FR32" s="95"/>
      <c r="FS32" s="95"/>
      <c r="FT32" s="95"/>
      <c r="FU32" s="95"/>
      <c r="FV32" s="95"/>
      <c r="FW32" s="95"/>
      <c r="FX32" s="95"/>
      <c r="FY32" s="95"/>
      <c r="FZ32" s="95"/>
      <c r="GA32" s="95"/>
      <c r="GB32" s="95"/>
      <c r="GC32" s="95"/>
      <c r="GD32" s="95"/>
      <c r="GE32" s="95"/>
      <c r="GF32" s="95"/>
      <c r="GG32" s="95"/>
      <c r="GH32" s="95"/>
      <c r="GI32" s="95"/>
      <c r="GJ32" s="95"/>
      <c r="GK32" s="95"/>
      <c r="GL32" s="95"/>
      <c r="GM32" s="95"/>
      <c r="GN32" s="95"/>
      <c r="GO32" s="95"/>
      <c r="GP32" s="95"/>
      <c r="GQ32" s="95"/>
      <c r="GR32" s="95"/>
      <c r="GS32" s="95"/>
      <c r="GT32" s="95"/>
      <c r="GU32" s="95"/>
      <c r="GV32" s="95"/>
      <c r="GW32" s="95"/>
      <c r="GX32" s="95"/>
      <c r="GY32" s="95"/>
      <c r="GZ32" s="95"/>
      <c r="HA32" s="95"/>
      <c r="HB32" s="95"/>
      <c r="HC32" s="95"/>
      <c r="HD32" s="95"/>
      <c r="HE32" s="95"/>
      <c r="HF32" s="95"/>
      <c r="HG32" s="95"/>
      <c r="HH32" s="95"/>
      <c r="HI32" s="95"/>
      <c r="HJ32" s="95"/>
      <c r="HK32" s="95"/>
      <c r="HL32" s="95"/>
      <c r="HM32" s="95"/>
      <c r="HN32" s="95"/>
      <c r="HO32" s="95"/>
      <c r="HP32" s="95"/>
      <c r="HQ32" s="95"/>
      <c r="HR32" s="95"/>
      <c r="HS32" s="95"/>
      <c r="HT32" s="95"/>
      <c r="HU32" s="95"/>
      <c r="HV32" s="95"/>
      <c r="HW32" s="95"/>
      <c r="HX32" s="95"/>
      <c r="HY32" s="95"/>
      <c r="HZ32" s="95"/>
    </row>
    <row r="33" s="94" customFormat="1" ht="20.1" hidden="1" customHeight="1" spans="1:234">
      <c r="A33" s="118" t="s">
        <v>106</v>
      </c>
      <c r="B33" s="113"/>
      <c r="C33" s="117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95"/>
      <c r="BN33" s="95"/>
      <c r="BO33" s="95"/>
      <c r="BP33" s="95"/>
      <c r="BQ33" s="95"/>
      <c r="BR33" s="95"/>
      <c r="BS33" s="95"/>
      <c r="BT33" s="95"/>
      <c r="BU33" s="95"/>
      <c r="BV33" s="95"/>
      <c r="BW33" s="95"/>
      <c r="BX33" s="95"/>
      <c r="BY33" s="95"/>
      <c r="BZ33" s="95"/>
      <c r="CA33" s="95"/>
      <c r="CB33" s="95"/>
      <c r="CC33" s="95"/>
      <c r="CD33" s="95"/>
      <c r="CE33" s="95"/>
      <c r="CF33" s="95"/>
      <c r="CG33" s="95"/>
      <c r="CH33" s="95"/>
      <c r="CI33" s="95"/>
      <c r="CJ33" s="95"/>
      <c r="CK33" s="95"/>
      <c r="CL33" s="95"/>
      <c r="CM33" s="95"/>
      <c r="CN33" s="95"/>
      <c r="CO33" s="95"/>
      <c r="CP33" s="95"/>
      <c r="CQ33" s="95"/>
      <c r="CR33" s="95"/>
      <c r="CS33" s="95"/>
      <c r="CT33" s="95"/>
      <c r="CU33" s="95"/>
      <c r="CV33" s="95"/>
      <c r="CW33" s="95"/>
      <c r="CX33" s="95"/>
      <c r="CY33" s="95"/>
      <c r="CZ33" s="95"/>
      <c r="DA33" s="95"/>
      <c r="DB33" s="95"/>
      <c r="DC33" s="95"/>
      <c r="DD33" s="95"/>
      <c r="DE33" s="95"/>
      <c r="DF33" s="95"/>
      <c r="DG33" s="95"/>
      <c r="DH33" s="95"/>
      <c r="DI33" s="95"/>
      <c r="DJ33" s="95"/>
      <c r="DK33" s="95"/>
      <c r="DL33" s="95"/>
      <c r="DM33" s="95"/>
      <c r="DN33" s="95"/>
      <c r="DO33" s="95"/>
      <c r="DP33" s="95"/>
      <c r="DQ33" s="95"/>
      <c r="DR33" s="95"/>
      <c r="DS33" s="95"/>
      <c r="DT33" s="95"/>
      <c r="DU33" s="95"/>
      <c r="DV33" s="95"/>
      <c r="DW33" s="95"/>
      <c r="DX33" s="95"/>
      <c r="DY33" s="95"/>
      <c r="DZ33" s="95"/>
      <c r="EA33" s="95"/>
      <c r="EB33" s="95"/>
      <c r="EC33" s="95"/>
      <c r="ED33" s="95"/>
      <c r="EE33" s="95"/>
      <c r="EF33" s="95"/>
      <c r="EG33" s="95"/>
      <c r="EH33" s="95"/>
      <c r="EI33" s="95"/>
      <c r="EJ33" s="95"/>
      <c r="EK33" s="95"/>
      <c r="EL33" s="95"/>
      <c r="EM33" s="95"/>
      <c r="EN33" s="95"/>
      <c r="EO33" s="95"/>
      <c r="EP33" s="95"/>
      <c r="EQ33" s="95"/>
      <c r="ER33" s="95"/>
      <c r="ES33" s="95"/>
      <c r="ET33" s="95"/>
      <c r="EU33" s="95"/>
      <c r="EV33" s="95"/>
      <c r="EW33" s="95"/>
      <c r="EX33" s="95"/>
      <c r="EY33" s="95"/>
      <c r="EZ33" s="95"/>
      <c r="FA33" s="95"/>
      <c r="FB33" s="95"/>
      <c r="FC33" s="95"/>
      <c r="FD33" s="95"/>
      <c r="FE33" s="95"/>
      <c r="FF33" s="95"/>
      <c r="FG33" s="95"/>
      <c r="FH33" s="95"/>
      <c r="FI33" s="95"/>
      <c r="FJ33" s="95"/>
      <c r="FK33" s="95"/>
      <c r="FL33" s="95"/>
      <c r="FM33" s="95"/>
      <c r="FN33" s="95"/>
      <c r="FO33" s="95"/>
      <c r="FP33" s="95"/>
      <c r="FQ33" s="95"/>
      <c r="FR33" s="95"/>
      <c r="FS33" s="95"/>
      <c r="FT33" s="95"/>
      <c r="FU33" s="95"/>
      <c r="FV33" s="95"/>
      <c r="FW33" s="95"/>
      <c r="FX33" s="95"/>
      <c r="FY33" s="95"/>
      <c r="FZ33" s="95"/>
      <c r="GA33" s="95"/>
      <c r="GB33" s="95"/>
      <c r="GC33" s="95"/>
      <c r="GD33" s="95"/>
      <c r="GE33" s="95"/>
      <c r="GF33" s="95"/>
      <c r="GG33" s="95"/>
      <c r="GH33" s="95"/>
      <c r="GI33" s="95"/>
      <c r="GJ33" s="95"/>
      <c r="GK33" s="95"/>
      <c r="GL33" s="95"/>
      <c r="GM33" s="95"/>
      <c r="GN33" s="95"/>
      <c r="GO33" s="95"/>
      <c r="GP33" s="95"/>
      <c r="GQ33" s="95"/>
      <c r="GR33" s="95"/>
      <c r="GS33" s="95"/>
      <c r="GT33" s="95"/>
      <c r="GU33" s="95"/>
      <c r="GV33" s="95"/>
      <c r="GW33" s="95"/>
      <c r="GX33" s="95"/>
      <c r="GY33" s="95"/>
      <c r="GZ33" s="95"/>
      <c r="HA33" s="95"/>
      <c r="HB33" s="95"/>
      <c r="HC33" s="95"/>
      <c r="HD33" s="95"/>
      <c r="HE33" s="95"/>
      <c r="HF33" s="95"/>
      <c r="HG33" s="95"/>
      <c r="HH33" s="95"/>
      <c r="HI33" s="95"/>
      <c r="HJ33" s="95"/>
      <c r="HK33" s="95"/>
      <c r="HL33" s="95"/>
      <c r="HM33" s="95"/>
      <c r="HN33" s="95"/>
      <c r="HO33" s="95"/>
      <c r="HP33" s="95"/>
      <c r="HQ33" s="95"/>
      <c r="HR33" s="95"/>
      <c r="HS33" s="95"/>
      <c r="HT33" s="95"/>
      <c r="HU33" s="95"/>
      <c r="HV33" s="95"/>
      <c r="HW33" s="95"/>
      <c r="HX33" s="95"/>
      <c r="HY33" s="95"/>
      <c r="HZ33" s="95"/>
    </row>
    <row r="34" s="94" customFormat="1" ht="20.1" hidden="1" customHeight="1" spans="1:234">
      <c r="A34" s="119" t="s">
        <v>107</v>
      </c>
      <c r="B34" s="113"/>
      <c r="C34" s="114" t="s">
        <v>108</v>
      </c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95"/>
      <c r="BN34" s="95"/>
      <c r="BO34" s="95"/>
      <c r="BP34" s="95"/>
      <c r="BQ34" s="95"/>
      <c r="BR34" s="95"/>
      <c r="BS34" s="95"/>
      <c r="BT34" s="95"/>
      <c r="BU34" s="95"/>
      <c r="BV34" s="95"/>
      <c r="BW34" s="95"/>
      <c r="BX34" s="95"/>
      <c r="BY34" s="95"/>
      <c r="BZ34" s="95"/>
      <c r="CA34" s="95"/>
      <c r="CB34" s="95"/>
      <c r="CC34" s="95"/>
      <c r="CD34" s="95"/>
      <c r="CE34" s="95"/>
      <c r="CF34" s="95"/>
      <c r="CG34" s="95"/>
      <c r="CH34" s="95"/>
      <c r="CI34" s="95"/>
      <c r="CJ34" s="95"/>
      <c r="CK34" s="95"/>
      <c r="CL34" s="95"/>
      <c r="CM34" s="95"/>
      <c r="CN34" s="95"/>
      <c r="CO34" s="95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  <c r="DB34" s="95"/>
      <c r="DC34" s="95"/>
      <c r="DD34" s="95"/>
      <c r="DE34" s="95"/>
      <c r="DF34" s="95"/>
      <c r="DG34" s="95"/>
      <c r="DH34" s="95"/>
      <c r="DI34" s="95"/>
      <c r="DJ34" s="95"/>
      <c r="DK34" s="95"/>
      <c r="DL34" s="95"/>
      <c r="DM34" s="95"/>
      <c r="DN34" s="95"/>
      <c r="DO34" s="95"/>
      <c r="DP34" s="95"/>
      <c r="DQ34" s="95"/>
      <c r="DR34" s="95"/>
      <c r="DS34" s="95"/>
      <c r="DT34" s="95"/>
      <c r="DU34" s="95"/>
      <c r="DV34" s="95"/>
      <c r="DW34" s="95"/>
      <c r="DX34" s="95"/>
      <c r="DY34" s="95"/>
      <c r="DZ34" s="95"/>
      <c r="EA34" s="95"/>
      <c r="EB34" s="95"/>
      <c r="EC34" s="95"/>
      <c r="ED34" s="95"/>
      <c r="EE34" s="95"/>
      <c r="EF34" s="95"/>
      <c r="EG34" s="95"/>
      <c r="EH34" s="95"/>
      <c r="EI34" s="95"/>
      <c r="EJ34" s="95"/>
      <c r="EK34" s="95"/>
      <c r="EL34" s="95"/>
      <c r="EM34" s="95"/>
      <c r="EN34" s="95"/>
      <c r="EO34" s="95"/>
      <c r="EP34" s="95"/>
      <c r="EQ34" s="95"/>
      <c r="ER34" s="95"/>
      <c r="ES34" s="95"/>
      <c r="ET34" s="95"/>
      <c r="EU34" s="95"/>
      <c r="EV34" s="95"/>
      <c r="EW34" s="95"/>
      <c r="EX34" s="95"/>
      <c r="EY34" s="95"/>
      <c r="EZ34" s="95"/>
      <c r="FA34" s="95"/>
      <c r="FB34" s="95"/>
      <c r="FC34" s="95"/>
      <c r="FD34" s="95"/>
      <c r="FE34" s="95"/>
      <c r="FF34" s="95"/>
      <c r="FG34" s="95"/>
      <c r="FH34" s="95"/>
      <c r="FI34" s="95"/>
      <c r="FJ34" s="95"/>
      <c r="FK34" s="95"/>
      <c r="FL34" s="95"/>
      <c r="FM34" s="95"/>
      <c r="FN34" s="95"/>
      <c r="FO34" s="95"/>
      <c r="FP34" s="95"/>
      <c r="FQ34" s="95"/>
      <c r="FR34" s="95"/>
      <c r="FS34" s="95"/>
      <c r="FT34" s="95"/>
      <c r="FU34" s="95"/>
      <c r="FV34" s="95"/>
      <c r="FW34" s="95"/>
      <c r="FX34" s="95"/>
      <c r="FY34" s="95"/>
      <c r="FZ34" s="95"/>
      <c r="GA34" s="95"/>
      <c r="GB34" s="95"/>
      <c r="GC34" s="95"/>
      <c r="GD34" s="95"/>
      <c r="GE34" s="95"/>
      <c r="GF34" s="95"/>
      <c r="GG34" s="95"/>
      <c r="GH34" s="95"/>
      <c r="GI34" s="95"/>
      <c r="GJ34" s="95"/>
      <c r="GK34" s="95"/>
      <c r="GL34" s="95"/>
      <c r="GM34" s="95"/>
      <c r="GN34" s="95"/>
      <c r="GO34" s="95"/>
      <c r="GP34" s="95"/>
      <c r="GQ34" s="95"/>
      <c r="GR34" s="95"/>
      <c r="GS34" s="95"/>
      <c r="GT34" s="95"/>
      <c r="GU34" s="95"/>
      <c r="GV34" s="95"/>
      <c r="GW34" s="95"/>
      <c r="GX34" s="95"/>
      <c r="GY34" s="95"/>
      <c r="GZ34" s="95"/>
      <c r="HA34" s="95"/>
      <c r="HB34" s="95"/>
      <c r="HC34" s="95"/>
      <c r="HD34" s="95"/>
      <c r="HE34" s="95"/>
      <c r="HF34" s="95"/>
      <c r="HG34" s="95"/>
      <c r="HH34" s="95"/>
      <c r="HI34" s="95"/>
      <c r="HJ34" s="95"/>
      <c r="HK34" s="95"/>
      <c r="HL34" s="95"/>
      <c r="HM34" s="95"/>
      <c r="HN34" s="95"/>
      <c r="HO34" s="95"/>
      <c r="HP34" s="95"/>
      <c r="HQ34" s="95"/>
      <c r="HR34" s="95"/>
      <c r="HS34" s="95"/>
      <c r="HT34" s="95"/>
      <c r="HU34" s="95"/>
      <c r="HV34" s="95"/>
      <c r="HW34" s="95"/>
      <c r="HX34" s="95"/>
      <c r="HY34" s="95"/>
      <c r="HZ34" s="95"/>
    </row>
    <row r="35" s="94" customFormat="1" ht="20.1" customHeight="1" spans="1:234">
      <c r="A35" s="95"/>
      <c r="B35" s="120"/>
      <c r="C35" s="96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5"/>
      <c r="BN35" s="95"/>
      <c r="BO35" s="95"/>
      <c r="BP35" s="95"/>
      <c r="BQ35" s="95"/>
      <c r="BR35" s="95"/>
      <c r="BS35" s="95"/>
      <c r="BT35" s="95"/>
      <c r="BU35" s="95"/>
      <c r="BV35" s="95"/>
      <c r="BW35" s="95"/>
      <c r="BX35" s="95"/>
      <c r="BY35" s="95"/>
      <c r="BZ35" s="95"/>
      <c r="CA35" s="95"/>
      <c r="CB35" s="95"/>
      <c r="CC35" s="95"/>
      <c r="CD35" s="95"/>
      <c r="CE35" s="95"/>
      <c r="CF35" s="95"/>
      <c r="CG35" s="95"/>
      <c r="CH35" s="95"/>
      <c r="CI35" s="95"/>
      <c r="CJ35" s="95"/>
      <c r="CK35" s="95"/>
      <c r="CL35" s="95"/>
      <c r="CM35" s="95"/>
      <c r="CN35" s="95"/>
      <c r="CO35" s="95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  <c r="DB35" s="95"/>
      <c r="DC35" s="95"/>
      <c r="DD35" s="95"/>
      <c r="DE35" s="95"/>
      <c r="DF35" s="95"/>
      <c r="DG35" s="95"/>
      <c r="DH35" s="95"/>
      <c r="DI35" s="95"/>
      <c r="DJ35" s="95"/>
      <c r="DK35" s="95"/>
      <c r="DL35" s="95"/>
      <c r="DM35" s="95"/>
      <c r="DN35" s="95"/>
      <c r="DO35" s="95"/>
      <c r="DP35" s="95"/>
      <c r="DQ35" s="95"/>
      <c r="DR35" s="95"/>
      <c r="DS35" s="95"/>
      <c r="DT35" s="95"/>
      <c r="DU35" s="95"/>
      <c r="DV35" s="95"/>
      <c r="DW35" s="95"/>
      <c r="DX35" s="95"/>
      <c r="DY35" s="95"/>
      <c r="DZ35" s="95"/>
      <c r="EA35" s="95"/>
      <c r="EB35" s="95"/>
      <c r="EC35" s="95"/>
      <c r="ED35" s="95"/>
      <c r="EE35" s="95"/>
      <c r="EF35" s="95"/>
      <c r="EG35" s="95"/>
      <c r="EH35" s="95"/>
      <c r="EI35" s="95"/>
      <c r="EJ35" s="95"/>
      <c r="EK35" s="95"/>
      <c r="EL35" s="95"/>
      <c r="EM35" s="95"/>
      <c r="EN35" s="95"/>
      <c r="EO35" s="95"/>
      <c r="EP35" s="95"/>
      <c r="EQ35" s="95"/>
      <c r="ER35" s="95"/>
      <c r="ES35" s="95"/>
      <c r="ET35" s="95"/>
      <c r="EU35" s="95"/>
      <c r="EV35" s="95"/>
      <c r="EW35" s="95"/>
      <c r="EX35" s="95"/>
      <c r="EY35" s="95"/>
      <c r="EZ35" s="95"/>
      <c r="FA35" s="95"/>
      <c r="FB35" s="95"/>
      <c r="FC35" s="95"/>
      <c r="FD35" s="95"/>
      <c r="FE35" s="95"/>
      <c r="FF35" s="95"/>
      <c r="FG35" s="95"/>
      <c r="FH35" s="95"/>
      <c r="FI35" s="95"/>
      <c r="FJ35" s="95"/>
      <c r="FK35" s="95"/>
      <c r="FL35" s="95"/>
      <c r="FM35" s="95"/>
      <c r="FN35" s="95"/>
      <c r="FO35" s="95"/>
      <c r="FP35" s="95"/>
      <c r="FQ35" s="95"/>
      <c r="FR35" s="95"/>
      <c r="FS35" s="95"/>
      <c r="FT35" s="95"/>
      <c r="FU35" s="95"/>
      <c r="FV35" s="95"/>
      <c r="FW35" s="95"/>
      <c r="FX35" s="95"/>
      <c r="FY35" s="95"/>
      <c r="FZ35" s="95"/>
      <c r="GA35" s="95"/>
      <c r="GB35" s="95"/>
      <c r="GC35" s="95"/>
      <c r="GD35" s="95"/>
      <c r="GE35" s="95"/>
      <c r="GF35" s="95"/>
      <c r="GG35" s="95"/>
      <c r="GH35" s="95"/>
      <c r="GI35" s="95"/>
      <c r="GJ35" s="95"/>
      <c r="GK35" s="95"/>
      <c r="GL35" s="95"/>
      <c r="GM35" s="95"/>
      <c r="GN35" s="95"/>
      <c r="GO35" s="95"/>
      <c r="GP35" s="95"/>
      <c r="GQ35" s="95"/>
      <c r="GR35" s="95"/>
      <c r="GS35" s="95"/>
      <c r="GT35" s="95"/>
      <c r="GU35" s="95"/>
      <c r="GV35" s="95"/>
      <c r="GW35" s="95"/>
      <c r="GX35" s="95"/>
      <c r="GY35" s="95"/>
      <c r="GZ35" s="95"/>
      <c r="HA35" s="95"/>
      <c r="HB35" s="95"/>
      <c r="HC35" s="95"/>
      <c r="HD35" s="95"/>
      <c r="HE35" s="95"/>
      <c r="HF35" s="95"/>
      <c r="HG35" s="95"/>
      <c r="HH35" s="95"/>
      <c r="HI35" s="95"/>
      <c r="HJ35" s="95"/>
      <c r="HK35" s="95"/>
      <c r="HL35" s="95"/>
      <c r="HM35" s="95"/>
      <c r="HN35" s="95"/>
      <c r="HO35" s="95"/>
      <c r="HP35" s="95"/>
      <c r="HQ35" s="95"/>
      <c r="HR35" s="95"/>
      <c r="HS35" s="95"/>
      <c r="HT35" s="95"/>
      <c r="HU35" s="95"/>
      <c r="HV35" s="95"/>
      <c r="HW35" s="95"/>
      <c r="HX35" s="95"/>
      <c r="HY35" s="95"/>
      <c r="HZ35" s="95"/>
    </row>
    <row r="36" s="94" customFormat="1" ht="20.1" customHeight="1" spans="1:234">
      <c r="A36" s="95"/>
      <c r="B36" s="96"/>
      <c r="C36" s="96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5"/>
      <c r="BN36" s="95"/>
      <c r="BO36" s="95"/>
      <c r="BP36" s="95"/>
      <c r="BQ36" s="95"/>
      <c r="BR36" s="95"/>
      <c r="BS36" s="95"/>
      <c r="BT36" s="95"/>
      <c r="BU36" s="95"/>
      <c r="BV36" s="95"/>
      <c r="BW36" s="95"/>
      <c r="BX36" s="95"/>
      <c r="BY36" s="95"/>
      <c r="BZ36" s="95"/>
      <c r="CA36" s="95"/>
      <c r="CB36" s="95"/>
      <c r="CC36" s="95"/>
      <c r="CD36" s="95"/>
      <c r="CE36" s="95"/>
      <c r="CF36" s="95"/>
      <c r="CG36" s="95"/>
      <c r="CH36" s="95"/>
      <c r="CI36" s="95"/>
      <c r="CJ36" s="95"/>
      <c r="CK36" s="95"/>
      <c r="CL36" s="95"/>
      <c r="CM36" s="95"/>
      <c r="CN36" s="95"/>
      <c r="CO36" s="95"/>
      <c r="CP36" s="95"/>
      <c r="CQ36" s="95"/>
      <c r="CR36" s="95"/>
      <c r="CS36" s="95"/>
      <c r="CT36" s="95"/>
      <c r="CU36" s="95"/>
      <c r="CV36" s="95"/>
      <c r="CW36" s="95"/>
      <c r="CX36" s="95"/>
      <c r="CY36" s="95"/>
      <c r="CZ36" s="95"/>
      <c r="DA36" s="95"/>
      <c r="DB36" s="95"/>
      <c r="DC36" s="95"/>
      <c r="DD36" s="95"/>
      <c r="DE36" s="95"/>
      <c r="DF36" s="95"/>
      <c r="DG36" s="95"/>
      <c r="DH36" s="95"/>
      <c r="DI36" s="95"/>
      <c r="DJ36" s="95"/>
      <c r="DK36" s="95"/>
      <c r="DL36" s="95"/>
      <c r="DM36" s="95"/>
      <c r="DN36" s="95"/>
      <c r="DO36" s="95"/>
      <c r="DP36" s="95"/>
      <c r="DQ36" s="95"/>
      <c r="DR36" s="95"/>
      <c r="DS36" s="95"/>
      <c r="DT36" s="95"/>
      <c r="DU36" s="95"/>
      <c r="DV36" s="95"/>
      <c r="DW36" s="95"/>
      <c r="DX36" s="95"/>
      <c r="DY36" s="95"/>
      <c r="DZ36" s="95"/>
      <c r="EA36" s="95"/>
      <c r="EB36" s="95"/>
      <c r="EC36" s="95"/>
      <c r="ED36" s="95"/>
      <c r="EE36" s="95"/>
      <c r="EF36" s="95"/>
      <c r="EG36" s="95"/>
      <c r="EH36" s="95"/>
      <c r="EI36" s="95"/>
      <c r="EJ36" s="95"/>
      <c r="EK36" s="95"/>
      <c r="EL36" s="95"/>
      <c r="EM36" s="95"/>
      <c r="EN36" s="95"/>
      <c r="EO36" s="95"/>
      <c r="EP36" s="95"/>
      <c r="EQ36" s="95"/>
      <c r="ER36" s="95"/>
      <c r="ES36" s="95"/>
      <c r="ET36" s="95"/>
      <c r="EU36" s="95"/>
      <c r="EV36" s="95"/>
      <c r="EW36" s="95"/>
      <c r="EX36" s="95"/>
      <c r="EY36" s="95"/>
      <c r="EZ36" s="95"/>
      <c r="FA36" s="95"/>
      <c r="FB36" s="95"/>
      <c r="FC36" s="95"/>
      <c r="FD36" s="95"/>
      <c r="FE36" s="95"/>
      <c r="FF36" s="95"/>
      <c r="FG36" s="95"/>
      <c r="FH36" s="95"/>
      <c r="FI36" s="95"/>
      <c r="FJ36" s="95"/>
      <c r="FK36" s="95"/>
      <c r="FL36" s="95"/>
      <c r="FM36" s="95"/>
      <c r="FN36" s="95"/>
      <c r="FO36" s="95"/>
      <c r="FP36" s="95"/>
      <c r="FQ36" s="95"/>
      <c r="FR36" s="95"/>
      <c r="FS36" s="95"/>
      <c r="FT36" s="95"/>
      <c r="FU36" s="95"/>
      <c r="FV36" s="95"/>
      <c r="FW36" s="95"/>
      <c r="FX36" s="95"/>
      <c r="FY36" s="95"/>
      <c r="FZ36" s="95"/>
      <c r="GA36" s="95"/>
      <c r="GB36" s="95"/>
      <c r="GC36" s="95"/>
      <c r="GD36" s="95"/>
      <c r="GE36" s="95"/>
      <c r="GF36" s="95"/>
      <c r="GG36" s="95"/>
      <c r="GH36" s="95"/>
      <c r="GI36" s="95"/>
      <c r="GJ36" s="95"/>
      <c r="GK36" s="95"/>
      <c r="GL36" s="95"/>
      <c r="GM36" s="95"/>
      <c r="GN36" s="95"/>
      <c r="GO36" s="95"/>
      <c r="GP36" s="95"/>
      <c r="GQ36" s="95"/>
      <c r="GR36" s="95"/>
      <c r="GS36" s="95"/>
      <c r="GT36" s="95"/>
      <c r="GU36" s="95"/>
      <c r="GV36" s="95"/>
      <c r="GW36" s="95"/>
      <c r="GX36" s="95"/>
      <c r="GY36" s="95"/>
      <c r="GZ36" s="95"/>
      <c r="HA36" s="95"/>
      <c r="HB36" s="95"/>
      <c r="HC36" s="95"/>
      <c r="HD36" s="95"/>
      <c r="HE36" s="95"/>
      <c r="HF36" s="95"/>
      <c r="HG36" s="95"/>
      <c r="HH36" s="95"/>
      <c r="HI36" s="95"/>
      <c r="HJ36" s="95"/>
      <c r="HK36" s="95"/>
      <c r="HL36" s="95"/>
      <c r="HM36" s="95"/>
      <c r="HN36" s="95"/>
      <c r="HO36" s="95"/>
      <c r="HP36" s="95"/>
      <c r="HQ36" s="95"/>
      <c r="HR36" s="95"/>
      <c r="HS36" s="95"/>
      <c r="HT36" s="95"/>
      <c r="HU36" s="95"/>
      <c r="HV36" s="95"/>
      <c r="HW36" s="95"/>
      <c r="HX36" s="95"/>
      <c r="HY36" s="95"/>
      <c r="HZ36" s="95"/>
    </row>
    <row r="37" s="94" customFormat="1" ht="20.1" customHeight="1" spans="2:234">
      <c r="B37" s="121"/>
      <c r="C37" s="120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95"/>
      <c r="BO37" s="95"/>
      <c r="BP37" s="95"/>
      <c r="BQ37" s="95"/>
      <c r="BR37" s="95"/>
      <c r="BS37" s="95"/>
      <c r="BT37" s="95"/>
      <c r="BU37" s="95"/>
      <c r="BV37" s="95"/>
      <c r="BW37" s="95"/>
      <c r="BX37" s="95"/>
      <c r="BY37" s="95"/>
      <c r="BZ37" s="95"/>
      <c r="CA37" s="95"/>
      <c r="CB37" s="95"/>
      <c r="CC37" s="95"/>
      <c r="CD37" s="95"/>
      <c r="CE37" s="95"/>
      <c r="CF37" s="95"/>
      <c r="CG37" s="95"/>
      <c r="CH37" s="95"/>
      <c r="CI37" s="95"/>
      <c r="CJ37" s="95"/>
      <c r="CK37" s="95"/>
      <c r="CL37" s="95"/>
      <c r="CM37" s="95"/>
      <c r="CN37" s="95"/>
      <c r="CO37" s="95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  <c r="DB37" s="95"/>
      <c r="DC37" s="95"/>
      <c r="DD37" s="95"/>
      <c r="DE37" s="95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5"/>
      <c r="DQ37" s="95"/>
      <c r="DR37" s="95"/>
      <c r="DS37" s="95"/>
      <c r="DT37" s="95"/>
      <c r="DU37" s="95"/>
      <c r="DV37" s="95"/>
      <c r="DW37" s="95"/>
      <c r="DX37" s="95"/>
      <c r="DY37" s="95"/>
      <c r="DZ37" s="95"/>
      <c r="EA37" s="95"/>
      <c r="EB37" s="95"/>
      <c r="EC37" s="95"/>
      <c r="ED37" s="95"/>
      <c r="EE37" s="95"/>
      <c r="EF37" s="95"/>
      <c r="EG37" s="95"/>
      <c r="EH37" s="95"/>
      <c r="EI37" s="95"/>
      <c r="EJ37" s="95"/>
      <c r="EK37" s="95"/>
      <c r="EL37" s="95"/>
      <c r="EM37" s="95"/>
      <c r="EN37" s="95"/>
      <c r="EO37" s="95"/>
      <c r="EP37" s="95"/>
      <c r="EQ37" s="95"/>
      <c r="ER37" s="95"/>
      <c r="ES37" s="95"/>
      <c r="ET37" s="95"/>
      <c r="EU37" s="95"/>
      <c r="EV37" s="95"/>
      <c r="EW37" s="95"/>
      <c r="EX37" s="95"/>
      <c r="EY37" s="95"/>
      <c r="EZ37" s="95"/>
      <c r="FA37" s="95"/>
      <c r="FB37" s="95"/>
      <c r="FC37" s="95"/>
      <c r="FD37" s="95"/>
      <c r="FE37" s="95"/>
      <c r="FF37" s="95"/>
      <c r="FG37" s="95"/>
      <c r="FH37" s="95"/>
      <c r="FI37" s="95"/>
      <c r="FJ37" s="95"/>
      <c r="FK37" s="95"/>
      <c r="FL37" s="95"/>
      <c r="FM37" s="95"/>
      <c r="FN37" s="95"/>
      <c r="FO37" s="95"/>
      <c r="FP37" s="95"/>
      <c r="FQ37" s="95"/>
      <c r="FR37" s="95"/>
      <c r="FS37" s="95"/>
      <c r="FT37" s="95"/>
      <c r="FU37" s="95"/>
      <c r="FV37" s="95"/>
      <c r="FW37" s="95"/>
      <c r="FX37" s="95"/>
      <c r="FY37" s="95"/>
      <c r="FZ37" s="95"/>
      <c r="GA37" s="95"/>
      <c r="GB37" s="95"/>
      <c r="GC37" s="95"/>
      <c r="GD37" s="95"/>
      <c r="GE37" s="95"/>
      <c r="GF37" s="95"/>
      <c r="GG37" s="95"/>
      <c r="GH37" s="95"/>
      <c r="GI37" s="95"/>
      <c r="GJ37" s="95"/>
      <c r="GK37" s="95"/>
      <c r="GL37" s="95"/>
      <c r="GM37" s="95"/>
      <c r="GN37" s="95"/>
      <c r="GO37" s="95"/>
      <c r="GP37" s="95"/>
      <c r="GQ37" s="95"/>
      <c r="GR37" s="95"/>
      <c r="GS37" s="95"/>
      <c r="GT37" s="95"/>
      <c r="GU37" s="95"/>
      <c r="GV37" s="95"/>
      <c r="GW37" s="95"/>
      <c r="GX37" s="95"/>
      <c r="GY37" s="95"/>
      <c r="GZ37" s="95"/>
      <c r="HA37" s="95"/>
      <c r="HB37" s="95"/>
      <c r="HC37" s="95"/>
      <c r="HD37" s="95"/>
      <c r="HE37" s="95"/>
      <c r="HF37" s="95"/>
      <c r="HG37" s="95"/>
      <c r="HH37" s="95"/>
      <c r="HI37" s="95"/>
      <c r="HJ37" s="95"/>
      <c r="HK37" s="95"/>
      <c r="HL37" s="95"/>
      <c r="HM37" s="95"/>
      <c r="HN37" s="95"/>
      <c r="HO37" s="95"/>
      <c r="HP37" s="95"/>
      <c r="HQ37" s="95"/>
      <c r="HR37" s="95"/>
      <c r="HS37" s="95"/>
      <c r="HT37" s="95"/>
      <c r="HU37" s="95"/>
      <c r="HV37" s="95"/>
      <c r="HW37" s="95"/>
      <c r="HX37" s="95"/>
      <c r="HY37" s="95"/>
      <c r="HZ37" s="95"/>
    </row>
    <row r="38" s="94" customFormat="1" ht="20.1" customHeight="1" spans="2:234">
      <c r="B38" s="121"/>
      <c r="C38" s="96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5"/>
      <c r="BN38" s="95"/>
      <c r="BO38" s="95"/>
      <c r="BP38" s="95"/>
      <c r="BQ38" s="95"/>
      <c r="BR38" s="95"/>
      <c r="BS38" s="95"/>
      <c r="BT38" s="95"/>
      <c r="BU38" s="95"/>
      <c r="BV38" s="95"/>
      <c r="BW38" s="95"/>
      <c r="BX38" s="95"/>
      <c r="BY38" s="95"/>
      <c r="BZ38" s="95"/>
      <c r="CA38" s="95"/>
      <c r="CB38" s="95"/>
      <c r="CC38" s="95"/>
      <c r="CD38" s="95"/>
      <c r="CE38" s="95"/>
      <c r="CF38" s="95"/>
      <c r="CG38" s="95"/>
      <c r="CH38" s="95"/>
      <c r="CI38" s="95"/>
      <c r="CJ38" s="95"/>
      <c r="CK38" s="95"/>
      <c r="CL38" s="95"/>
      <c r="CM38" s="95"/>
      <c r="CN38" s="95"/>
      <c r="CO38" s="95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  <c r="DB38" s="95"/>
      <c r="DC38" s="95"/>
      <c r="DD38" s="95"/>
      <c r="DE38" s="95"/>
      <c r="DF38" s="95"/>
      <c r="DG38" s="95"/>
      <c r="DH38" s="95"/>
      <c r="DI38" s="95"/>
      <c r="DJ38" s="95"/>
      <c r="DK38" s="95"/>
      <c r="DL38" s="95"/>
      <c r="DM38" s="95"/>
      <c r="DN38" s="95"/>
      <c r="DO38" s="95"/>
      <c r="DP38" s="95"/>
      <c r="DQ38" s="95"/>
      <c r="DR38" s="95"/>
      <c r="DS38" s="95"/>
      <c r="DT38" s="95"/>
      <c r="DU38" s="95"/>
      <c r="DV38" s="95"/>
      <c r="DW38" s="95"/>
      <c r="DX38" s="95"/>
      <c r="DY38" s="95"/>
      <c r="DZ38" s="95"/>
      <c r="EA38" s="95"/>
      <c r="EB38" s="95"/>
      <c r="EC38" s="95"/>
      <c r="ED38" s="95"/>
      <c r="EE38" s="95"/>
      <c r="EF38" s="95"/>
      <c r="EG38" s="95"/>
      <c r="EH38" s="95"/>
      <c r="EI38" s="95"/>
      <c r="EJ38" s="95"/>
      <c r="EK38" s="95"/>
      <c r="EL38" s="95"/>
      <c r="EM38" s="95"/>
      <c r="EN38" s="95"/>
      <c r="EO38" s="95"/>
      <c r="EP38" s="95"/>
      <c r="EQ38" s="95"/>
      <c r="ER38" s="95"/>
      <c r="ES38" s="95"/>
      <c r="ET38" s="95"/>
      <c r="EU38" s="95"/>
      <c r="EV38" s="95"/>
      <c r="EW38" s="95"/>
      <c r="EX38" s="95"/>
      <c r="EY38" s="95"/>
      <c r="EZ38" s="95"/>
      <c r="FA38" s="95"/>
      <c r="FB38" s="95"/>
      <c r="FC38" s="95"/>
      <c r="FD38" s="95"/>
      <c r="FE38" s="95"/>
      <c r="FF38" s="95"/>
      <c r="FG38" s="95"/>
      <c r="FH38" s="95"/>
      <c r="FI38" s="95"/>
      <c r="FJ38" s="95"/>
      <c r="FK38" s="95"/>
      <c r="FL38" s="95"/>
      <c r="FM38" s="95"/>
      <c r="FN38" s="95"/>
      <c r="FO38" s="95"/>
      <c r="FP38" s="95"/>
      <c r="FQ38" s="95"/>
      <c r="FR38" s="95"/>
      <c r="FS38" s="95"/>
      <c r="FT38" s="95"/>
      <c r="FU38" s="95"/>
      <c r="FV38" s="95"/>
      <c r="FW38" s="95"/>
      <c r="FX38" s="95"/>
      <c r="FY38" s="95"/>
      <c r="FZ38" s="95"/>
      <c r="GA38" s="95"/>
      <c r="GB38" s="95"/>
      <c r="GC38" s="95"/>
      <c r="GD38" s="95"/>
      <c r="GE38" s="95"/>
      <c r="GF38" s="95"/>
      <c r="GG38" s="95"/>
      <c r="GH38" s="95"/>
      <c r="GI38" s="95"/>
      <c r="GJ38" s="95"/>
      <c r="GK38" s="95"/>
      <c r="GL38" s="95"/>
      <c r="GM38" s="95"/>
      <c r="GN38" s="95"/>
      <c r="GO38" s="95"/>
      <c r="GP38" s="95"/>
      <c r="GQ38" s="95"/>
      <c r="GR38" s="95"/>
      <c r="GS38" s="95"/>
      <c r="GT38" s="95"/>
      <c r="GU38" s="95"/>
      <c r="GV38" s="95"/>
      <c r="GW38" s="95"/>
      <c r="GX38" s="95"/>
      <c r="GY38" s="95"/>
      <c r="GZ38" s="95"/>
      <c r="HA38" s="95"/>
      <c r="HB38" s="95"/>
      <c r="HC38" s="95"/>
      <c r="HD38" s="95"/>
      <c r="HE38" s="95"/>
      <c r="HF38" s="95"/>
      <c r="HG38" s="95"/>
      <c r="HH38" s="95"/>
      <c r="HI38" s="95"/>
      <c r="HJ38" s="95"/>
      <c r="HK38" s="95"/>
      <c r="HL38" s="95"/>
      <c r="HM38" s="95"/>
      <c r="HN38" s="95"/>
      <c r="HO38" s="95"/>
      <c r="HP38" s="95"/>
      <c r="HQ38" s="95"/>
      <c r="HR38" s="95"/>
      <c r="HS38" s="95"/>
      <c r="HT38" s="95"/>
      <c r="HU38" s="95"/>
      <c r="HV38" s="95"/>
      <c r="HW38" s="95"/>
      <c r="HX38" s="95"/>
      <c r="HY38" s="95"/>
      <c r="HZ38" s="95"/>
    </row>
    <row r="39" s="94" customFormat="1" ht="20.1" customHeight="1" spans="2:234">
      <c r="B39" s="121"/>
      <c r="C39" s="96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5"/>
      <c r="BN39" s="95"/>
      <c r="BO39" s="95"/>
      <c r="BP39" s="95"/>
      <c r="BQ39" s="95"/>
      <c r="BR39" s="95"/>
      <c r="BS39" s="95"/>
      <c r="BT39" s="95"/>
      <c r="BU39" s="95"/>
      <c r="BV39" s="95"/>
      <c r="BW39" s="95"/>
      <c r="BX39" s="95"/>
      <c r="BY39" s="95"/>
      <c r="BZ39" s="95"/>
      <c r="CA39" s="95"/>
      <c r="CB39" s="95"/>
      <c r="CC39" s="95"/>
      <c r="CD39" s="95"/>
      <c r="CE39" s="95"/>
      <c r="CF39" s="95"/>
      <c r="CG39" s="95"/>
      <c r="CH39" s="95"/>
      <c r="CI39" s="95"/>
      <c r="CJ39" s="95"/>
      <c r="CK39" s="95"/>
      <c r="CL39" s="95"/>
      <c r="CM39" s="95"/>
      <c r="CN39" s="95"/>
      <c r="CO39" s="95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  <c r="DB39" s="95"/>
      <c r="DC39" s="95"/>
      <c r="DD39" s="95"/>
      <c r="DE39" s="95"/>
      <c r="DF39" s="95"/>
      <c r="DG39" s="95"/>
      <c r="DH39" s="95"/>
      <c r="DI39" s="95"/>
      <c r="DJ39" s="95"/>
      <c r="DK39" s="95"/>
      <c r="DL39" s="95"/>
      <c r="DM39" s="95"/>
      <c r="DN39" s="95"/>
      <c r="DO39" s="95"/>
      <c r="DP39" s="95"/>
      <c r="DQ39" s="95"/>
      <c r="DR39" s="95"/>
      <c r="DS39" s="95"/>
      <c r="DT39" s="95"/>
      <c r="DU39" s="95"/>
      <c r="DV39" s="95"/>
      <c r="DW39" s="95"/>
      <c r="DX39" s="95"/>
      <c r="DY39" s="95"/>
      <c r="DZ39" s="95"/>
      <c r="EA39" s="95"/>
      <c r="EB39" s="95"/>
      <c r="EC39" s="95"/>
      <c r="ED39" s="95"/>
      <c r="EE39" s="95"/>
      <c r="EF39" s="95"/>
      <c r="EG39" s="95"/>
      <c r="EH39" s="95"/>
      <c r="EI39" s="95"/>
      <c r="EJ39" s="95"/>
      <c r="EK39" s="95"/>
      <c r="EL39" s="95"/>
      <c r="EM39" s="95"/>
      <c r="EN39" s="95"/>
      <c r="EO39" s="95"/>
      <c r="EP39" s="95"/>
      <c r="EQ39" s="95"/>
      <c r="ER39" s="95"/>
      <c r="ES39" s="95"/>
      <c r="ET39" s="95"/>
      <c r="EU39" s="95"/>
      <c r="EV39" s="95"/>
      <c r="EW39" s="95"/>
      <c r="EX39" s="95"/>
      <c r="EY39" s="95"/>
      <c r="EZ39" s="95"/>
      <c r="FA39" s="95"/>
      <c r="FB39" s="95"/>
      <c r="FC39" s="95"/>
      <c r="FD39" s="95"/>
      <c r="FE39" s="95"/>
      <c r="FF39" s="95"/>
      <c r="FG39" s="95"/>
      <c r="FH39" s="95"/>
      <c r="FI39" s="95"/>
      <c r="FJ39" s="95"/>
      <c r="FK39" s="95"/>
      <c r="FL39" s="95"/>
      <c r="FM39" s="95"/>
      <c r="FN39" s="95"/>
      <c r="FO39" s="95"/>
      <c r="FP39" s="95"/>
      <c r="FQ39" s="95"/>
      <c r="FR39" s="95"/>
      <c r="FS39" s="95"/>
      <c r="FT39" s="95"/>
      <c r="FU39" s="95"/>
      <c r="FV39" s="95"/>
      <c r="FW39" s="95"/>
      <c r="FX39" s="95"/>
      <c r="FY39" s="95"/>
      <c r="FZ39" s="95"/>
      <c r="GA39" s="95"/>
      <c r="GB39" s="95"/>
      <c r="GC39" s="95"/>
      <c r="GD39" s="95"/>
      <c r="GE39" s="95"/>
      <c r="GF39" s="95"/>
      <c r="GG39" s="95"/>
      <c r="GH39" s="95"/>
      <c r="GI39" s="95"/>
      <c r="GJ39" s="95"/>
      <c r="GK39" s="95"/>
      <c r="GL39" s="95"/>
      <c r="GM39" s="95"/>
      <c r="GN39" s="95"/>
      <c r="GO39" s="95"/>
      <c r="GP39" s="95"/>
      <c r="GQ39" s="95"/>
      <c r="GR39" s="95"/>
      <c r="GS39" s="95"/>
      <c r="GT39" s="95"/>
      <c r="GU39" s="95"/>
      <c r="GV39" s="95"/>
      <c r="GW39" s="95"/>
      <c r="GX39" s="95"/>
      <c r="GY39" s="95"/>
      <c r="GZ39" s="95"/>
      <c r="HA39" s="95"/>
      <c r="HB39" s="95"/>
      <c r="HC39" s="95"/>
      <c r="HD39" s="95"/>
      <c r="HE39" s="95"/>
      <c r="HF39" s="95"/>
      <c r="HG39" s="95"/>
      <c r="HH39" s="95"/>
      <c r="HI39" s="95"/>
      <c r="HJ39" s="95"/>
      <c r="HK39" s="95"/>
      <c r="HL39" s="95"/>
      <c r="HM39" s="95"/>
      <c r="HN39" s="95"/>
      <c r="HO39" s="95"/>
      <c r="HP39" s="95"/>
      <c r="HQ39" s="95"/>
      <c r="HR39" s="95"/>
      <c r="HS39" s="95"/>
      <c r="HT39" s="95"/>
      <c r="HU39" s="95"/>
      <c r="HV39" s="95"/>
      <c r="HW39" s="95"/>
      <c r="HX39" s="95"/>
      <c r="HY39" s="95"/>
      <c r="HZ39" s="95"/>
    </row>
    <row r="40" s="94" customFormat="1" ht="20.1" customHeight="1" spans="2:234">
      <c r="B40" s="121"/>
      <c r="C40" s="96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5"/>
      <c r="BX40" s="95"/>
      <c r="BY40" s="95"/>
      <c r="BZ40" s="95"/>
      <c r="CA40" s="95"/>
      <c r="CB40" s="95"/>
      <c r="CC40" s="95"/>
      <c r="CD40" s="95"/>
      <c r="CE40" s="95"/>
      <c r="CF40" s="95"/>
      <c r="CG40" s="95"/>
      <c r="CH40" s="95"/>
      <c r="CI40" s="95"/>
      <c r="CJ40" s="95"/>
      <c r="CK40" s="95"/>
      <c r="CL40" s="95"/>
      <c r="CM40" s="95"/>
      <c r="CN40" s="95"/>
      <c r="CO40" s="95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  <c r="DB40" s="95"/>
      <c r="DC40" s="95"/>
      <c r="DD40" s="95"/>
      <c r="DE40" s="95"/>
      <c r="DF40" s="95"/>
      <c r="DG40" s="95"/>
      <c r="DH40" s="95"/>
      <c r="DI40" s="95"/>
      <c r="DJ40" s="95"/>
      <c r="DK40" s="95"/>
      <c r="DL40" s="95"/>
      <c r="DM40" s="95"/>
      <c r="DN40" s="95"/>
      <c r="DO40" s="95"/>
      <c r="DP40" s="95"/>
      <c r="DQ40" s="95"/>
      <c r="DR40" s="95"/>
      <c r="DS40" s="95"/>
      <c r="DT40" s="95"/>
      <c r="DU40" s="95"/>
      <c r="DV40" s="95"/>
      <c r="DW40" s="95"/>
      <c r="DX40" s="95"/>
      <c r="DY40" s="95"/>
      <c r="DZ40" s="95"/>
      <c r="EA40" s="95"/>
      <c r="EB40" s="95"/>
      <c r="EC40" s="95"/>
      <c r="ED40" s="95"/>
      <c r="EE40" s="95"/>
      <c r="EF40" s="95"/>
      <c r="EG40" s="95"/>
      <c r="EH40" s="95"/>
      <c r="EI40" s="95"/>
      <c r="EJ40" s="95"/>
      <c r="EK40" s="95"/>
      <c r="EL40" s="95"/>
      <c r="EM40" s="95"/>
      <c r="EN40" s="95"/>
      <c r="EO40" s="95"/>
      <c r="EP40" s="95"/>
      <c r="EQ40" s="95"/>
      <c r="ER40" s="95"/>
      <c r="ES40" s="95"/>
      <c r="ET40" s="95"/>
      <c r="EU40" s="95"/>
      <c r="EV40" s="95"/>
      <c r="EW40" s="95"/>
      <c r="EX40" s="95"/>
      <c r="EY40" s="95"/>
      <c r="EZ40" s="95"/>
      <c r="FA40" s="95"/>
      <c r="FB40" s="95"/>
      <c r="FC40" s="95"/>
      <c r="FD40" s="95"/>
      <c r="FE40" s="95"/>
      <c r="FF40" s="95"/>
      <c r="FG40" s="95"/>
      <c r="FH40" s="95"/>
      <c r="FI40" s="95"/>
      <c r="FJ40" s="95"/>
      <c r="FK40" s="95"/>
      <c r="FL40" s="95"/>
      <c r="FM40" s="95"/>
      <c r="FN40" s="95"/>
      <c r="FO40" s="95"/>
      <c r="FP40" s="95"/>
      <c r="FQ40" s="95"/>
      <c r="FR40" s="95"/>
      <c r="FS40" s="95"/>
      <c r="FT40" s="95"/>
      <c r="FU40" s="95"/>
      <c r="FV40" s="95"/>
      <c r="FW40" s="95"/>
      <c r="FX40" s="95"/>
      <c r="FY40" s="95"/>
      <c r="FZ40" s="95"/>
      <c r="GA40" s="95"/>
      <c r="GB40" s="95"/>
      <c r="GC40" s="95"/>
      <c r="GD40" s="95"/>
      <c r="GE40" s="95"/>
      <c r="GF40" s="95"/>
      <c r="GG40" s="95"/>
      <c r="GH40" s="95"/>
      <c r="GI40" s="95"/>
      <c r="GJ40" s="95"/>
      <c r="GK40" s="95"/>
      <c r="GL40" s="95"/>
      <c r="GM40" s="95"/>
      <c r="GN40" s="95"/>
      <c r="GO40" s="95"/>
      <c r="GP40" s="95"/>
      <c r="GQ40" s="95"/>
      <c r="GR40" s="95"/>
      <c r="GS40" s="95"/>
      <c r="GT40" s="95"/>
      <c r="GU40" s="95"/>
      <c r="GV40" s="95"/>
      <c r="GW40" s="95"/>
      <c r="GX40" s="95"/>
      <c r="GY40" s="95"/>
      <c r="GZ40" s="95"/>
      <c r="HA40" s="95"/>
      <c r="HB40" s="95"/>
      <c r="HC40" s="95"/>
      <c r="HD40" s="95"/>
      <c r="HE40" s="95"/>
      <c r="HF40" s="95"/>
      <c r="HG40" s="95"/>
      <c r="HH40" s="95"/>
      <c r="HI40" s="95"/>
      <c r="HJ40" s="95"/>
      <c r="HK40" s="95"/>
      <c r="HL40" s="95"/>
      <c r="HM40" s="95"/>
      <c r="HN40" s="95"/>
      <c r="HO40" s="95"/>
      <c r="HP40" s="95"/>
      <c r="HQ40" s="95"/>
      <c r="HR40" s="95"/>
      <c r="HS40" s="95"/>
      <c r="HT40" s="95"/>
      <c r="HU40" s="95"/>
      <c r="HV40" s="95"/>
      <c r="HW40" s="95"/>
      <c r="HX40" s="95"/>
      <c r="HY40" s="95"/>
      <c r="HZ40" s="95"/>
    </row>
    <row r="41" s="94" customFormat="1" ht="20.1" customHeight="1" spans="2:234">
      <c r="B41" s="121"/>
      <c r="C41" s="96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95"/>
      <c r="BS41" s="95"/>
      <c r="BT41" s="95"/>
      <c r="BU41" s="95"/>
      <c r="BV41" s="95"/>
      <c r="BW41" s="95"/>
      <c r="BX41" s="95"/>
      <c r="BY41" s="95"/>
      <c r="BZ41" s="95"/>
      <c r="CA41" s="95"/>
      <c r="CB41" s="95"/>
      <c r="CC41" s="95"/>
      <c r="CD41" s="95"/>
      <c r="CE41" s="95"/>
      <c r="CF41" s="95"/>
      <c r="CG41" s="95"/>
      <c r="CH41" s="95"/>
      <c r="CI41" s="95"/>
      <c r="CJ41" s="95"/>
      <c r="CK41" s="95"/>
      <c r="CL41" s="95"/>
      <c r="CM41" s="95"/>
      <c r="CN41" s="95"/>
      <c r="CO41" s="95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  <c r="DB41" s="95"/>
      <c r="DC41" s="95"/>
      <c r="DD41" s="95"/>
      <c r="DE41" s="95"/>
      <c r="DF41" s="95"/>
      <c r="DG41" s="95"/>
      <c r="DH41" s="95"/>
      <c r="DI41" s="95"/>
      <c r="DJ41" s="95"/>
      <c r="DK41" s="95"/>
      <c r="DL41" s="95"/>
      <c r="DM41" s="95"/>
      <c r="DN41" s="95"/>
      <c r="DO41" s="95"/>
      <c r="DP41" s="95"/>
      <c r="DQ41" s="95"/>
      <c r="DR41" s="95"/>
      <c r="DS41" s="95"/>
      <c r="DT41" s="95"/>
      <c r="DU41" s="95"/>
      <c r="DV41" s="95"/>
      <c r="DW41" s="95"/>
      <c r="DX41" s="95"/>
      <c r="DY41" s="95"/>
      <c r="DZ41" s="95"/>
      <c r="EA41" s="95"/>
      <c r="EB41" s="95"/>
      <c r="EC41" s="95"/>
      <c r="ED41" s="95"/>
      <c r="EE41" s="95"/>
      <c r="EF41" s="95"/>
      <c r="EG41" s="95"/>
      <c r="EH41" s="95"/>
      <c r="EI41" s="95"/>
      <c r="EJ41" s="95"/>
      <c r="EK41" s="95"/>
      <c r="EL41" s="95"/>
      <c r="EM41" s="95"/>
      <c r="EN41" s="95"/>
      <c r="EO41" s="95"/>
      <c r="EP41" s="95"/>
      <c r="EQ41" s="95"/>
      <c r="ER41" s="95"/>
      <c r="ES41" s="95"/>
      <c r="ET41" s="95"/>
      <c r="EU41" s="95"/>
      <c r="EV41" s="95"/>
      <c r="EW41" s="95"/>
      <c r="EX41" s="95"/>
      <c r="EY41" s="95"/>
      <c r="EZ41" s="95"/>
      <c r="FA41" s="95"/>
      <c r="FB41" s="95"/>
      <c r="FC41" s="95"/>
      <c r="FD41" s="95"/>
      <c r="FE41" s="95"/>
      <c r="FF41" s="95"/>
      <c r="FG41" s="95"/>
      <c r="FH41" s="95"/>
      <c r="FI41" s="95"/>
      <c r="FJ41" s="95"/>
      <c r="FK41" s="95"/>
      <c r="FL41" s="95"/>
      <c r="FM41" s="95"/>
      <c r="FN41" s="95"/>
      <c r="FO41" s="95"/>
      <c r="FP41" s="95"/>
      <c r="FQ41" s="95"/>
      <c r="FR41" s="95"/>
      <c r="FS41" s="95"/>
      <c r="FT41" s="95"/>
      <c r="FU41" s="95"/>
      <c r="FV41" s="95"/>
      <c r="FW41" s="95"/>
      <c r="FX41" s="95"/>
      <c r="FY41" s="95"/>
      <c r="FZ41" s="95"/>
      <c r="GA41" s="95"/>
      <c r="GB41" s="95"/>
      <c r="GC41" s="95"/>
      <c r="GD41" s="95"/>
      <c r="GE41" s="95"/>
      <c r="GF41" s="95"/>
      <c r="GG41" s="95"/>
      <c r="GH41" s="95"/>
      <c r="GI41" s="95"/>
      <c r="GJ41" s="95"/>
      <c r="GK41" s="95"/>
      <c r="GL41" s="95"/>
      <c r="GM41" s="95"/>
      <c r="GN41" s="95"/>
      <c r="GO41" s="95"/>
      <c r="GP41" s="95"/>
      <c r="GQ41" s="95"/>
      <c r="GR41" s="95"/>
      <c r="GS41" s="95"/>
      <c r="GT41" s="95"/>
      <c r="GU41" s="95"/>
      <c r="GV41" s="95"/>
      <c r="GW41" s="95"/>
      <c r="GX41" s="95"/>
      <c r="GY41" s="95"/>
      <c r="GZ41" s="95"/>
      <c r="HA41" s="95"/>
      <c r="HB41" s="95"/>
      <c r="HC41" s="95"/>
      <c r="HD41" s="95"/>
      <c r="HE41" s="95"/>
      <c r="HF41" s="95"/>
      <c r="HG41" s="95"/>
      <c r="HH41" s="95"/>
      <c r="HI41" s="95"/>
      <c r="HJ41" s="95"/>
      <c r="HK41" s="95"/>
      <c r="HL41" s="95"/>
      <c r="HM41" s="95"/>
      <c r="HN41" s="95"/>
      <c r="HO41" s="95"/>
      <c r="HP41" s="95"/>
      <c r="HQ41" s="95"/>
      <c r="HR41" s="95"/>
      <c r="HS41" s="95"/>
      <c r="HT41" s="95"/>
      <c r="HU41" s="95"/>
      <c r="HV41" s="95"/>
      <c r="HW41" s="95"/>
      <c r="HX41" s="95"/>
      <c r="HY41" s="95"/>
      <c r="HZ41" s="95"/>
    </row>
    <row r="42" s="94" customFormat="1" ht="20.1" customHeight="1" spans="2:234">
      <c r="B42" s="121"/>
      <c r="C42" s="96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  <c r="BB42" s="95"/>
      <c r="BC42" s="95"/>
      <c r="BD42" s="95"/>
      <c r="BE42" s="95"/>
      <c r="BF42" s="95"/>
      <c r="BG42" s="95"/>
      <c r="BH42" s="95"/>
      <c r="BI42" s="95"/>
      <c r="BJ42" s="95"/>
      <c r="BK42" s="95"/>
      <c r="BL42" s="95"/>
      <c r="BM42" s="95"/>
      <c r="BN42" s="95"/>
      <c r="BO42" s="95"/>
      <c r="BP42" s="95"/>
      <c r="BQ42" s="95"/>
      <c r="BR42" s="95"/>
      <c r="BS42" s="95"/>
      <c r="BT42" s="95"/>
      <c r="BU42" s="95"/>
      <c r="BV42" s="95"/>
      <c r="BW42" s="95"/>
      <c r="BX42" s="95"/>
      <c r="BY42" s="95"/>
      <c r="BZ42" s="95"/>
      <c r="CA42" s="95"/>
      <c r="CB42" s="95"/>
      <c r="CC42" s="95"/>
      <c r="CD42" s="95"/>
      <c r="CE42" s="95"/>
      <c r="CF42" s="95"/>
      <c r="CG42" s="95"/>
      <c r="CH42" s="95"/>
      <c r="CI42" s="95"/>
      <c r="CJ42" s="95"/>
      <c r="CK42" s="95"/>
      <c r="CL42" s="95"/>
      <c r="CM42" s="95"/>
      <c r="CN42" s="95"/>
      <c r="CO42" s="95"/>
      <c r="CP42" s="95"/>
      <c r="CQ42" s="95"/>
      <c r="CR42" s="95"/>
      <c r="CS42" s="95"/>
      <c r="CT42" s="95"/>
      <c r="CU42" s="95"/>
      <c r="CV42" s="95"/>
      <c r="CW42" s="95"/>
      <c r="CX42" s="95"/>
      <c r="CY42" s="95"/>
      <c r="CZ42" s="95"/>
      <c r="DA42" s="95"/>
      <c r="DB42" s="95"/>
      <c r="DC42" s="95"/>
      <c r="DD42" s="95"/>
      <c r="DE42" s="95"/>
      <c r="DF42" s="95"/>
      <c r="DG42" s="95"/>
      <c r="DH42" s="95"/>
      <c r="DI42" s="95"/>
      <c r="DJ42" s="95"/>
      <c r="DK42" s="95"/>
      <c r="DL42" s="95"/>
      <c r="DM42" s="95"/>
      <c r="DN42" s="95"/>
      <c r="DO42" s="95"/>
      <c r="DP42" s="95"/>
      <c r="DQ42" s="95"/>
      <c r="DR42" s="95"/>
      <c r="DS42" s="95"/>
      <c r="DT42" s="95"/>
      <c r="DU42" s="95"/>
      <c r="DV42" s="95"/>
      <c r="DW42" s="95"/>
      <c r="DX42" s="95"/>
      <c r="DY42" s="95"/>
      <c r="DZ42" s="95"/>
      <c r="EA42" s="95"/>
      <c r="EB42" s="95"/>
      <c r="EC42" s="95"/>
      <c r="ED42" s="95"/>
      <c r="EE42" s="95"/>
      <c r="EF42" s="95"/>
      <c r="EG42" s="95"/>
      <c r="EH42" s="95"/>
      <c r="EI42" s="95"/>
      <c r="EJ42" s="95"/>
      <c r="EK42" s="95"/>
      <c r="EL42" s="95"/>
      <c r="EM42" s="95"/>
      <c r="EN42" s="95"/>
      <c r="EO42" s="95"/>
      <c r="EP42" s="95"/>
      <c r="EQ42" s="95"/>
      <c r="ER42" s="95"/>
      <c r="ES42" s="95"/>
      <c r="ET42" s="95"/>
      <c r="EU42" s="95"/>
      <c r="EV42" s="95"/>
      <c r="EW42" s="95"/>
      <c r="EX42" s="95"/>
      <c r="EY42" s="95"/>
      <c r="EZ42" s="95"/>
      <c r="FA42" s="95"/>
      <c r="FB42" s="95"/>
      <c r="FC42" s="95"/>
      <c r="FD42" s="95"/>
      <c r="FE42" s="95"/>
      <c r="FF42" s="95"/>
      <c r="FG42" s="95"/>
      <c r="FH42" s="95"/>
      <c r="FI42" s="95"/>
      <c r="FJ42" s="95"/>
      <c r="FK42" s="95"/>
      <c r="FL42" s="95"/>
      <c r="FM42" s="95"/>
      <c r="FN42" s="95"/>
      <c r="FO42" s="95"/>
      <c r="FP42" s="95"/>
      <c r="FQ42" s="95"/>
      <c r="FR42" s="95"/>
      <c r="FS42" s="95"/>
      <c r="FT42" s="95"/>
      <c r="FU42" s="95"/>
      <c r="FV42" s="95"/>
      <c r="FW42" s="95"/>
      <c r="FX42" s="95"/>
      <c r="FY42" s="95"/>
      <c r="FZ42" s="95"/>
      <c r="GA42" s="95"/>
      <c r="GB42" s="95"/>
      <c r="GC42" s="95"/>
      <c r="GD42" s="95"/>
      <c r="GE42" s="95"/>
      <c r="GF42" s="95"/>
      <c r="GG42" s="95"/>
      <c r="GH42" s="95"/>
      <c r="GI42" s="95"/>
      <c r="GJ42" s="95"/>
      <c r="GK42" s="95"/>
      <c r="GL42" s="95"/>
      <c r="GM42" s="95"/>
      <c r="GN42" s="95"/>
      <c r="GO42" s="95"/>
      <c r="GP42" s="95"/>
      <c r="GQ42" s="95"/>
      <c r="GR42" s="95"/>
      <c r="GS42" s="95"/>
      <c r="GT42" s="95"/>
      <c r="GU42" s="95"/>
      <c r="GV42" s="95"/>
      <c r="GW42" s="95"/>
      <c r="GX42" s="95"/>
      <c r="GY42" s="95"/>
      <c r="GZ42" s="95"/>
      <c r="HA42" s="95"/>
      <c r="HB42" s="95"/>
      <c r="HC42" s="95"/>
      <c r="HD42" s="95"/>
      <c r="HE42" s="95"/>
      <c r="HF42" s="95"/>
      <c r="HG42" s="95"/>
      <c r="HH42" s="95"/>
      <c r="HI42" s="95"/>
      <c r="HJ42" s="95"/>
      <c r="HK42" s="95"/>
      <c r="HL42" s="95"/>
      <c r="HM42" s="95"/>
      <c r="HN42" s="95"/>
      <c r="HO42" s="95"/>
      <c r="HP42" s="95"/>
      <c r="HQ42" s="95"/>
      <c r="HR42" s="95"/>
      <c r="HS42" s="95"/>
      <c r="HT42" s="95"/>
      <c r="HU42" s="95"/>
      <c r="HV42" s="95"/>
      <c r="HW42" s="95"/>
      <c r="HX42" s="95"/>
      <c r="HY42" s="95"/>
      <c r="HZ42" s="95"/>
    </row>
    <row r="43" s="94" customFormat="1" ht="20.1" customHeight="1" spans="2:234">
      <c r="B43" s="121"/>
      <c r="C43" s="96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5"/>
      <c r="BX43" s="95"/>
      <c r="BY43" s="95"/>
      <c r="BZ43" s="95"/>
      <c r="CA43" s="95"/>
      <c r="CB43" s="95"/>
      <c r="CC43" s="95"/>
      <c r="CD43" s="95"/>
      <c r="CE43" s="95"/>
      <c r="CF43" s="95"/>
      <c r="CG43" s="95"/>
      <c r="CH43" s="95"/>
      <c r="CI43" s="95"/>
      <c r="CJ43" s="95"/>
      <c r="CK43" s="95"/>
      <c r="CL43" s="95"/>
      <c r="CM43" s="95"/>
      <c r="CN43" s="95"/>
      <c r="CO43" s="95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95"/>
      <c r="DO43" s="95"/>
      <c r="DP43" s="95"/>
      <c r="DQ43" s="95"/>
      <c r="DR43" s="95"/>
      <c r="DS43" s="95"/>
      <c r="DT43" s="95"/>
      <c r="DU43" s="95"/>
      <c r="DV43" s="95"/>
      <c r="DW43" s="95"/>
      <c r="DX43" s="95"/>
      <c r="DY43" s="95"/>
      <c r="DZ43" s="95"/>
      <c r="EA43" s="95"/>
      <c r="EB43" s="95"/>
      <c r="EC43" s="95"/>
      <c r="ED43" s="95"/>
      <c r="EE43" s="95"/>
      <c r="EF43" s="95"/>
      <c r="EG43" s="95"/>
      <c r="EH43" s="95"/>
      <c r="EI43" s="95"/>
      <c r="EJ43" s="95"/>
      <c r="EK43" s="95"/>
      <c r="EL43" s="95"/>
      <c r="EM43" s="95"/>
      <c r="EN43" s="95"/>
      <c r="EO43" s="95"/>
      <c r="EP43" s="95"/>
      <c r="EQ43" s="95"/>
      <c r="ER43" s="95"/>
      <c r="ES43" s="95"/>
      <c r="ET43" s="95"/>
      <c r="EU43" s="95"/>
      <c r="EV43" s="95"/>
      <c r="EW43" s="95"/>
      <c r="EX43" s="95"/>
      <c r="EY43" s="95"/>
      <c r="EZ43" s="95"/>
      <c r="FA43" s="95"/>
      <c r="FB43" s="95"/>
      <c r="FC43" s="95"/>
      <c r="FD43" s="95"/>
      <c r="FE43" s="95"/>
      <c r="FF43" s="95"/>
      <c r="FG43" s="95"/>
      <c r="FH43" s="95"/>
      <c r="FI43" s="95"/>
      <c r="FJ43" s="95"/>
      <c r="FK43" s="95"/>
      <c r="FL43" s="95"/>
      <c r="FM43" s="95"/>
      <c r="FN43" s="95"/>
      <c r="FO43" s="95"/>
      <c r="FP43" s="95"/>
      <c r="FQ43" s="95"/>
      <c r="FR43" s="95"/>
      <c r="FS43" s="95"/>
      <c r="FT43" s="95"/>
      <c r="FU43" s="95"/>
      <c r="FV43" s="95"/>
      <c r="FW43" s="95"/>
      <c r="FX43" s="95"/>
      <c r="FY43" s="95"/>
      <c r="FZ43" s="95"/>
      <c r="GA43" s="95"/>
      <c r="GB43" s="95"/>
      <c r="GC43" s="95"/>
      <c r="GD43" s="95"/>
      <c r="GE43" s="95"/>
      <c r="GF43" s="95"/>
      <c r="GG43" s="95"/>
      <c r="GH43" s="95"/>
      <c r="GI43" s="95"/>
      <c r="GJ43" s="95"/>
      <c r="GK43" s="95"/>
      <c r="GL43" s="95"/>
      <c r="GM43" s="95"/>
      <c r="GN43" s="95"/>
      <c r="GO43" s="95"/>
      <c r="GP43" s="95"/>
      <c r="GQ43" s="95"/>
      <c r="GR43" s="95"/>
      <c r="GS43" s="95"/>
      <c r="GT43" s="95"/>
      <c r="GU43" s="95"/>
      <c r="GV43" s="95"/>
      <c r="GW43" s="95"/>
      <c r="GX43" s="95"/>
      <c r="GY43" s="95"/>
      <c r="GZ43" s="95"/>
      <c r="HA43" s="95"/>
      <c r="HB43" s="95"/>
      <c r="HC43" s="95"/>
      <c r="HD43" s="95"/>
      <c r="HE43" s="95"/>
      <c r="HF43" s="95"/>
      <c r="HG43" s="95"/>
      <c r="HH43" s="95"/>
      <c r="HI43" s="95"/>
      <c r="HJ43" s="95"/>
      <c r="HK43" s="95"/>
      <c r="HL43" s="95"/>
      <c r="HM43" s="95"/>
      <c r="HN43" s="95"/>
      <c r="HO43" s="95"/>
      <c r="HP43" s="95"/>
      <c r="HQ43" s="95"/>
      <c r="HR43" s="95"/>
      <c r="HS43" s="95"/>
      <c r="HT43" s="95"/>
      <c r="HU43" s="95"/>
      <c r="HV43" s="95"/>
      <c r="HW43" s="95"/>
      <c r="HX43" s="95"/>
      <c r="HY43" s="95"/>
      <c r="HZ43" s="95"/>
    </row>
    <row r="44" s="94" customFormat="1" ht="20.1" customHeight="1" spans="1:234">
      <c r="A44" s="95"/>
      <c r="B44" s="96"/>
      <c r="C44" s="96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95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5"/>
      <c r="BM44" s="95"/>
      <c r="BN44" s="95"/>
      <c r="BO44" s="95"/>
      <c r="BP44" s="95"/>
      <c r="BQ44" s="95"/>
      <c r="BR44" s="95"/>
      <c r="BS44" s="95"/>
      <c r="BT44" s="95"/>
      <c r="BU44" s="95"/>
      <c r="BV44" s="95"/>
      <c r="BW44" s="95"/>
      <c r="BX44" s="95"/>
      <c r="BY44" s="95"/>
      <c r="BZ44" s="95"/>
      <c r="CA44" s="95"/>
      <c r="CB44" s="95"/>
      <c r="CC44" s="95"/>
      <c r="CD44" s="95"/>
      <c r="CE44" s="95"/>
      <c r="CF44" s="95"/>
      <c r="CG44" s="95"/>
      <c r="CH44" s="95"/>
      <c r="CI44" s="95"/>
      <c r="CJ44" s="95"/>
      <c r="CK44" s="95"/>
      <c r="CL44" s="95"/>
      <c r="CM44" s="95"/>
      <c r="CN44" s="95"/>
      <c r="CO44" s="95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  <c r="DB44" s="95"/>
      <c r="DC44" s="95"/>
      <c r="DD44" s="95"/>
      <c r="DE44" s="95"/>
      <c r="DF44" s="95"/>
      <c r="DG44" s="95"/>
      <c r="DH44" s="95"/>
      <c r="DI44" s="95"/>
      <c r="DJ44" s="95"/>
      <c r="DK44" s="95"/>
      <c r="DL44" s="95"/>
      <c r="DM44" s="95"/>
      <c r="DN44" s="95"/>
      <c r="DO44" s="95"/>
      <c r="DP44" s="95"/>
      <c r="DQ44" s="95"/>
      <c r="DR44" s="95"/>
      <c r="DS44" s="95"/>
      <c r="DT44" s="95"/>
      <c r="DU44" s="95"/>
      <c r="DV44" s="95"/>
      <c r="DW44" s="95"/>
      <c r="DX44" s="95"/>
      <c r="DY44" s="95"/>
      <c r="DZ44" s="95"/>
      <c r="EA44" s="95"/>
      <c r="EB44" s="95"/>
      <c r="EC44" s="95"/>
      <c r="ED44" s="95"/>
      <c r="EE44" s="95"/>
      <c r="EF44" s="95"/>
      <c r="EG44" s="95"/>
      <c r="EH44" s="95"/>
      <c r="EI44" s="95"/>
      <c r="EJ44" s="95"/>
      <c r="EK44" s="95"/>
      <c r="EL44" s="95"/>
      <c r="EM44" s="95"/>
      <c r="EN44" s="95"/>
      <c r="EO44" s="95"/>
      <c r="EP44" s="95"/>
      <c r="EQ44" s="95"/>
      <c r="ER44" s="95"/>
      <c r="ES44" s="95"/>
      <c r="ET44" s="95"/>
      <c r="EU44" s="95"/>
      <c r="EV44" s="95"/>
      <c r="EW44" s="95"/>
      <c r="EX44" s="95"/>
      <c r="EY44" s="95"/>
      <c r="EZ44" s="95"/>
      <c r="FA44" s="95"/>
      <c r="FB44" s="95"/>
      <c r="FC44" s="95"/>
      <c r="FD44" s="95"/>
      <c r="FE44" s="95"/>
      <c r="FF44" s="95"/>
      <c r="FG44" s="95"/>
      <c r="FH44" s="95"/>
      <c r="FI44" s="95"/>
      <c r="FJ44" s="95"/>
      <c r="FK44" s="95"/>
      <c r="FL44" s="95"/>
      <c r="FM44" s="95"/>
      <c r="FN44" s="95"/>
      <c r="FO44" s="95"/>
      <c r="FP44" s="95"/>
      <c r="FQ44" s="95"/>
      <c r="FR44" s="95"/>
      <c r="FS44" s="95"/>
      <c r="FT44" s="95"/>
      <c r="FU44" s="95"/>
      <c r="FV44" s="95"/>
      <c r="FW44" s="95"/>
      <c r="FX44" s="95"/>
      <c r="FY44" s="95"/>
      <c r="FZ44" s="95"/>
      <c r="GA44" s="95"/>
      <c r="GB44" s="95"/>
      <c r="GC44" s="95"/>
      <c r="GD44" s="95"/>
      <c r="GE44" s="95"/>
      <c r="GF44" s="95"/>
      <c r="GG44" s="95"/>
      <c r="GH44" s="95"/>
      <c r="GI44" s="95"/>
      <c r="GJ44" s="95"/>
      <c r="GK44" s="95"/>
      <c r="GL44" s="95"/>
      <c r="GM44" s="95"/>
      <c r="GN44" s="95"/>
      <c r="GO44" s="95"/>
      <c r="GP44" s="95"/>
      <c r="GQ44" s="95"/>
      <c r="GR44" s="95"/>
      <c r="GS44" s="95"/>
      <c r="GT44" s="95"/>
      <c r="GU44" s="95"/>
      <c r="GV44" s="95"/>
      <c r="GW44" s="95"/>
      <c r="GX44" s="95"/>
      <c r="GY44" s="95"/>
      <c r="GZ44" s="95"/>
      <c r="HA44" s="95"/>
      <c r="HB44" s="95"/>
      <c r="HC44" s="95"/>
      <c r="HD44" s="95"/>
      <c r="HE44" s="95"/>
      <c r="HF44" s="95"/>
      <c r="HG44" s="95"/>
      <c r="HH44" s="95"/>
      <c r="HI44" s="95"/>
      <c r="HJ44" s="95"/>
      <c r="HK44" s="95"/>
      <c r="HL44" s="95"/>
      <c r="HM44" s="95"/>
      <c r="HN44" s="95"/>
      <c r="HO44" s="95"/>
      <c r="HP44" s="95"/>
      <c r="HQ44" s="95"/>
      <c r="HR44" s="95"/>
      <c r="HS44" s="95"/>
      <c r="HT44" s="95"/>
      <c r="HU44" s="95"/>
      <c r="HV44" s="95"/>
      <c r="HW44" s="95"/>
      <c r="HX44" s="95"/>
      <c r="HY44" s="95"/>
      <c r="HZ44" s="95"/>
    </row>
    <row r="45" s="94" customFormat="1" ht="20.1" customHeight="1" spans="1:234">
      <c r="A45" s="95"/>
      <c r="B45" s="96"/>
      <c r="C45" s="96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/>
      <c r="BK45" s="95"/>
      <c r="BL45" s="95"/>
      <c r="BM45" s="95"/>
      <c r="BN45" s="95"/>
      <c r="BO45" s="95"/>
      <c r="BP45" s="95"/>
      <c r="BQ45" s="95"/>
      <c r="BR45" s="95"/>
      <c r="BS45" s="95"/>
      <c r="BT45" s="95"/>
      <c r="BU45" s="95"/>
      <c r="BV45" s="95"/>
      <c r="BW45" s="95"/>
      <c r="BX45" s="95"/>
      <c r="BY45" s="95"/>
      <c r="BZ45" s="95"/>
      <c r="CA45" s="95"/>
      <c r="CB45" s="95"/>
      <c r="CC45" s="95"/>
      <c r="CD45" s="95"/>
      <c r="CE45" s="95"/>
      <c r="CF45" s="95"/>
      <c r="CG45" s="95"/>
      <c r="CH45" s="95"/>
      <c r="CI45" s="95"/>
      <c r="CJ45" s="95"/>
      <c r="CK45" s="95"/>
      <c r="CL45" s="95"/>
      <c r="CM45" s="95"/>
      <c r="CN45" s="95"/>
      <c r="CO45" s="95"/>
      <c r="CP45" s="95"/>
      <c r="CQ45" s="95"/>
      <c r="CR45" s="95"/>
      <c r="CS45" s="95"/>
      <c r="CT45" s="95"/>
      <c r="CU45" s="95"/>
      <c r="CV45" s="95"/>
      <c r="CW45" s="95"/>
      <c r="CX45" s="95"/>
      <c r="CY45" s="95"/>
      <c r="CZ45" s="95"/>
      <c r="DA45" s="95"/>
      <c r="DB45" s="95"/>
      <c r="DC45" s="95"/>
      <c r="DD45" s="95"/>
      <c r="DE45" s="95"/>
      <c r="DF45" s="95"/>
      <c r="DG45" s="95"/>
      <c r="DH45" s="95"/>
      <c r="DI45" s="95"/>
      <c r="DJ45" s="95"/>
      <c r="DK45" s="95"/>
      <c r="DL45" s="95"/>
      <c r="DM45" s="95"/>
      <c r="DN45" s="95"/>
      <c r="DO45" s="95"/>
      <c r="DP45" s="95"/>
      <c r="DQ45" s="95"/>
      <c r="DR45" s="95"/>
      <c r="DS45" s="95"/>
      <c r="DT45" s="95"/>
      <c r="DU45" s="95"/>
      <c r="DV45" s="95"/>
      <c r="DW45" s="95"/>
      <c r="DX45" s="95"/>
      <c r="DY45" s="95"/>
      <c r="DZ45" s="95"/>
      <c r="EA45" s="95"/>
      <c r="EB45" s="95"/>
      <c r="EC45" s="95"/>
      <c r="ED45" s="95"/>
      <c r="EE45" s="95"/>
      <c r="EF45" s="95"/>
      <c r="EG45" s="95"/>
      <c r="EH45" s="95"/>
      <c r="EI45" s="95"/>
      <c r="EJ45" s="95"/>
      <c r="EK45" s="95"/>
      <c r="EL45" s="95"/>
      <c r="EM45" s="95"/>
      <c r="EN45" s="95"/>
      <c r="EO45" s="95"/>
      <c r="EP45" s="95"/>
      <c r="EQ45" s="95"/>
      <c r="ER45" s="95"/>
      <c r="ES45" s="95"/>
      <c r="ET45" s="95"/>
      <c r="EU45" s="95"/>
      <c r="EV45" s="95"/>
      <c r="EW45" s="95"/>
      <c r="EX45" s="95"/>
      <c r="EY45" s="95"/>
      <c r="EZ45" s="95"/>
      <c r="FA45" s="95"/>
      <c r="FB45" s="95"/>
      <c r="FC45" s="95"/>
      <c r="FD45" s="95"/>
      <c r="FE45" s="95"/>
      <c r="FF45" s="95"/>
      <c r="FG45" s="95"/>
      <c r="FH45" s="95"/>
      <c r="FI45" s="95"/>
      <c r="FJ45" s="95"/>
      <c r="FK45" s="95"/>
      <c r="FL45" s="95"/>
      <c r="FM45" s="95"/>
      <c r="FN45" s="95"/>
      <c r="FO45" s="95"/>
      <c r="FP45" s="95"/>
      <c r="FQ45" s="95"/>
      <c r="FR45" s="95"/>
      <c r="FS45" s="95"/>
      <c r="FT45" s="95"/>
      <c r="FU45" s="95"/>
      <c r="FV45" s="95"/>
      <c r="FW45" s="95"/>
      <c r="FX45" s="95"/>
      <c r="FY45" s="95"/>
      <c r="FZ45" s="95"/>
      <c r="GA45" s="95"/>
      <c r="GB45" s="95"/>
      <c r="GC45" s="95"/>
      <c r="GD45" s="95"/>
      <c r="GE45" s="95"/>
      <c r="GF45" s="95"/>
      <c r="GG45" s="95"/>
      <c r="GH45" s="95"/>
      <c r="GI45" s="95"/>
      <c r="GJ45" s="95"/>
      <c r="GK45" s="95"/>
      <c r="GL45" s="95"/>
      <c r="GM45" s="95"/>
      <c r="GN45" s="95"/>
      <c r="GO45" s="95"/>
      <c r="GP45" s="95"/>
      <c r="GQ45" s="95"/>
      <c r="GR45" s="95"/>
      <c r="GS45" s="95"/>
      <c r="GT45" s="95"/>
      <c r="GU45" s="95"/>
      <c r="GV45" s="95"/>
      <c r="GW45" s="95"/>
      <c r="GX45" s="95"/>
      <c r="GY45" s="95"/>
      <c r="GZ45" s="95"/>
      <c r="HA45" s="95"/>
      <c r="HB45" s="95"/>
      <c r="HC45" s="95"/>
      <c r="HD45" s="95"/>
      <c r="HE45" s="95"/>
      <c r="HF45" s="95"/>
      <c r="HG45" s="95"/>
      <c r="HH45" s="95"/>
      <c r="HI45" s="95"/>
      <c r="HJ45" s="95"/>
      <c r="HK45" s="95"/>
      <c r="HL45" s="95"/>
      <c r="HM45" s="95"/>
      <c r="HN45" s="95"/>
      <c r="HO45" s="95"/>
      <c r="HP45" s="95"/>
      <c r="HQ45" s="95"/>
      <c r="HR45" s="95"/>
      <c r="HS45" s="95"/>
      <c r="HT45" s="95"/>
      <c r="HU45" s="95"/>
      <c r="HV45" s="95"/>
      <c r="HW45" s="95"/>
      <c r="HX45" s="95"/>
      <c r="HY45" s="95"/>
      <c r="HZ45" s="95"/>
    </row>
    <row r="46" s="94" customFormat="1" ht="20.1" customHeight="1" spans="1:234">
      <c r="A46" s="95"/>
      <c r="B46" s="96"/>
      <c r="C46" s="96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  <c r="AU46" s="95"/>
      <c r="AV46" s="95"/>
      <c r="AW46" s="95"/>
      <c r="AX46" s="95"/>
      <c r="AY46" s="95"/>
      <c r="AZ46" s="95"/>
      <c r="BA46" s="95"/>
      <c r="BB46" s="95"/>
      <c r="BC46" s="95"/>
      <c r="BD46" s="95"/>
      <c r="BE46" s="95"/>
      <c r="BF46" s="95"/>
      <c r="BG46" s="95"/>
      <c r="BH46" s="95"/>
      <c r="BI46" s="95"/>
      <c r="BJ46" s="95"/>
      <c r="BK46" s="95"/>
      <c r="BL46" s="95"/>
      <c r="BM46" s="95"/>
      <c r="BN46" s="95"/>
      <c r="BO46" s="95"/>
      <c r="BP46" s="95"/>
      <c r="BQ46" s="95"/>
      <c r="BR46" s="95"/>
      <c r="BS46" s="95"/>
      <c r="BT46" s="95"/>
      <c r="BU46" s="95"/>
      <c r="BV46" s="95"/>
      <c r="BW46" s="95"/>
      <c r="BX46" s="95"/>
      <c r="BY46" s="95"/>
      <c r="BZ46" s="95"/>
      <c r="CA46" s="95"/>
      <c r="CB46" s="95"/>
      <c r="CC46" s="95"/>
      <c r="CD46" s="95"/>
      <c r="CE46" s="95"/>
      <c r="CF46" s="95"/>
      <c r="CG46" s="95"/>
      <c r="CH46" s="95"/>
      <c r="CI46" s="95"/>
      <c r="CJ46" s="95"/>
      <c r="CK46" s="95"/>
      <c r="CL46" s="95"/>
      <c r="CM46" s="95"/>
      <c r="CN46" s="95"/>
      <c r="CO46" s="95"/>
      <c r="CP46" s="95"/>
      <c r="CQ46" s="95"/>
      <c r="CR46" s="95"/>
      <c r="CS46" s="95"/>
      <c r="CT46" s="95"/>
      <c r="CU46" s="95"/>
      <c r="CV46" s="95"/>
      <c r="CW46" s="95"/>
      <c r="CX46" s="95"/>
      <c r="CY46" s="95"/>
      <c r="CZ46" s="95"/>
      <c r="DA46" s="95"/>
      <c r="DB46" s="95"/>
      <c r="DC46" s="95"/>
      <c r="DD46" s="95"/>
      <c r="DE46" s="95"/>
      <c r="DF46" s="95"/>
      <c r="DG46" s="95"/>
      <c r="DH46" s="95"/>
      <c r="DI46" s="95"/>
      <c r="DJ46" s="95"/>
      <c r="DK46" s="95"/>
      <c r="DL46" s="95"/>
      <c r="DM46" s="95"/>
      <c r="DN46" s="95"/>
      <c r="DO46" s="95"/>
      <c r="DP46" s="95"/>
      <c r="DQ46" s="95"/>
      <c r="DR46" s="95"/>
      <c r="DS46" s="95"/>
      <c r="DT46" s="95"/>
      <c r="DU46" s="95"/>
      <c r="DV46" s="95"/>
      <c r="DW46" s="95"/>
      <c r="DX46" s="95"/>
      <c r="DY46" s="95"/>
      <c r="DZ46" s="95"/>
      <c r="EA46" s="95"/>
      <c r="EB46" s="95"/>
      <c r="EC46" s="95"/>
      <c r="ED46" s="95"/>
      <c r="EE46" s="95"/>
      <c r="EF46" s="95"/>
      <c r="EG46" s="95"/>
      <c r="EH46" s="95"/>
      <c r="EI46" s="95"/>
      <c r="EJ46" s="95"/>
      <c r="EK46" s="95"/>
      <c r="EL46" s="95"/>
      <c r="EM46" s="95"/>
      <c r="EN46" s="95"/>
      <c r="EO46" s="95"/>
      <c r="EP46" s="95"/>
      <c r="EQ46" s="95"/>
      <c r="ER46" s="95"/>
      <c r="ES46" s="95"/>
      <c r="ET46" s="95"/>
      <c r="EU46" s="95"/>
      <c r="EV46" s="95"/>
      <c r="EW46" s="95"/>
      <c r="EX46" s="95"/>
      <c r="EY46" s="95"/>
      <c r="EZ46" s="95"/>
      <c r="FA46" s="95"/>
      <c r="FB46" s="95"/>
      <c r="FC46" s="95"/>
      <c r="FD46" s="95"/>
      <c r="FE46" s="95"/>
      <c r="FF46" s="95"/>
      <c r="FG46" s="95"/>
      <c r="FH46" s="95"/>
      <c r="FI46" s="95"/>
      <c r="FJ46" s="95"/>
      <c r="FK46" s="95"/>
      <c r="FL46" s="95"/>
      <c r="FM46" s="95"/>
      <c r="FN46" s="95"/>
      <c r="FO46" s="95"/>
      <c r="FP46" s="95"/>
      <c r="FQ46" s="95"/>
      <c r="FR46" s="95"/>
      <c r="FS46" s="95"/>
      <c r="FT46" s="95"/>
      <c r="FU46" s="95"/>
      <c r="FV46" s="95"/>
      <c r="FW46" s="95"/>
      <c r="FX46" s="95"/>
      <c r="FY46" s="95"/>
      <c r="FZ46" s="95"/>
      <c r="GA46" s="95"/>
      <c r="GB46" s="95"/>
      <c r="GC46" s="95"/>
      <c r="GD46" s="95"/>
      <c r="GE46" s="95"/>
      <c r="GF46" s="95"/>
      <c r="GG46" s="95"/>
      <c r="GH46" s="95"/>
      <c r="GI46" s="95"/>
      <c r="GJ46" s="95"/>
      <c r="GK46" s="95"/>
      <c r="GL46" s="95"/>
      <c r="GM46" s="95"/>
      <c r="GN46" s="95"/>
      <c r="GO46" s="95"/>
      <c r="GP46" s="95"/>
      <c r="GQ46" s="95"/>
      <c r="GR46" s="95"/>
      <c r="GS46" s="95"/>
      <c r="GT46" s="95"/>
      <c r="GU46" s="95"/>
      <c r="GV46" s="95"/>
      <c r="GW46" s="95"/>
      <c r="GX46" s="95"/>
      <c r="GY46" s="95"/>
      <c r="GZ46" s="95"/>
      <c r="HA46" s="95"/>
      <c r="HB46" s="95"/>
      <c r="HC46" s="95"/>
      <c r="HD46" s="95"/>
      <c r="HE46" s="95"/>
      <c r="HF46" s="95"/>
      <c r="HG46" s="95"/>
      <c r="HH46" s="95"/>
      <c r="HI46" s="95"/>
      <c r="HJ46" s="95"/>
      <c r="HK46" s="95"/>
      <c r="HL46" s="95"/>
      <c r="HM46" s="95"/>
      <c r="HN46" s="95"/>
      <c r="HO46" s="95"/>
      <c r="HP46" s="95"/>
      <c r="HQ46" s="95"/>
      <c r="HR46" s="95"/>
      <c r="HS46" s="95"/>
      <c r="HT46" s="95"/>
      <c r="HU46" s="95"/>
      <c r="HV46" s="95"/>
      <c r="HW46" s="95"/>
      <c r="HX46" s="95"/>
      <c r="HY46" s="95"/>
      <c r="HZ46" s="95"/>
    </row>
    <row r="47" s="94" customFormat="1" ht="20.1" customHeight="1" spans="1:234">
      <c r="A47" s="95"/>
      <c r="B47" s="96"/>
      <c r="C47" s="96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  <c r="AT47" s="95"/>
      <c r="AU47" s="95"/>
      <c r="AV47" s="95"/>
      <c r="AW47" s="95"/>
      <c r="AX47" s="95"/>
      <c r="AY47" s="95"/>
      <c r="AZ47" s="95"/>
      <c r="BA47" s="95"/>
      <c r="BB47" s="95"/>
      <c r="BC47" s="95"/>
      <c r="BD47" s="95"/>
      <c r="BE47" s="95"/>
      <c r="BF47" s="95"/>
      <c r="BG47" s="95"/>
      <c r="BH47" s="95"/>
      <c r="BI47" s="95"/>
      <c r="BJ47" s="95"/>
      <c r="BK47" s="95"/>
      <c r="BL47" s="95"/>
      <c r="BM47" s="95"/>
      <c r="BN47" s="95"/>
      <c r="BO47" s="95"/>
      <c r="BP47" s="95"/>
      <c r="BQ47" s="95"/>
      <c r="BR47" s="95"/>
      <c r="BS47" s="95"/>
      <c r="BT47" s="95"/>
      <c r="BU47" s="95"/>
      <c r="BV47" s="95"/>
      <c r="BW47" s="95"/>
      <c r="BX47" s="95"/>
      <c r="BY47" s="95"/>
      <c r="BZ47" s="95"/>
      <c r="CA47" s="95"/>
      <c r="CB47" s="95"/>
      <c r="CC47" s="95"/>
      <c r="CD47" s="95"/>
      <c r="CE47" s="95"/>
      <c r="CF47" s="95"/>
      <c r="CG47" s="95"/>
      <c r="CH47" s="95"/>
      <c r="CI47" s="95"/>
      <c r="CJ47" s="95"/>
      <c r="CK47" s="95"/>
      <c r="CL47" s="95"/>
      <c r="CM47" s="95"/>
      <c r="CN47" s="95"/>
      <c r="CO47" s="95"/>
      <c r="CP47" s="95"/>
      <c r="CQ47" s="95"/>
      <c r="CR47" s="95"/>
      <c r="CS47" s="95"/>
      <c r="CT47" s="95"/>
      <c r="CU47" s="95"/>
      <c r="CV47" s="95"/>
      <c r="CW47" s="95"/>
      <c r="CX47" s="95"/>
      <c r="CY47" s="95"/>
      <c r="CZ47" s="95"/>
      <c r="DA47" s="95"/>
      <c r="DB47" s="95"/>
      <c r="DC47" s="95"/>
      <c r="DD47" s="95"/>
      <c r="DE47" s="95"/>
      <c r="DF47" s="95"/>
      <c r="DG47" s="95"/>
      <c r="DH47" s="95"/>
      <c r="DI47" s="95"/>
      <c r="DJ47" s="95"/>
      <c r="DK47" s="95"/>
      <c r="DL47" s="95"/>
      <c r="DM47" s="95"/>
      <c r="DN47" s="95"/>
      <c r="DO47" s="95"/>
      <c r="DP47" s="95"/>
      <c r="DQ47" s="95"/>
      <c r="DR47" s="95"/>
      <c r="DS47" s="95"/>
      <c r="DT47" s="95"/>
      <c r="DU47" s="95"/>
      <c r="DV47" s="95"/>
      <c r="DW47" s="95"/>
      <c r="DX47" s="95"/>
      <c r="DY47" s="95"/>
      <c r="DZ47" s="95"/>
      <c r="EA47" s="95"/>
      <c r="EB47" s="95"/>
      <c r="EC47" s="95"/>
      <c r="ED47" s="95"/>
      <c r="EE47" s="95"/>
      <c r="EF47" s="95"/>
      <c r="EG47" s="95"/>
      <c r="EH47" s="95"/>
      <c r="EI47" s="95"/>
      <c r="EJ47" s="95"/>
      <c r="EK47" s="95"/>
      <c r="EL47" s="95"/>
      <c r="EM47" s="95"/>
      <c r="EN47" s="95"/>
      <c r="EO47" s="95"/>
      <c r="EP47" s="95"/>
      <c r="EQ47" s="95"/>
      <c r="ER47" s="95"/>
      <c r="ES47" s="95"/>
      <c r="ET47" s="95"/>
      <c r="EU47" s="95"/>
      <c r="EV47" s="95"/>
      <c r="EW47" s="95"/>
      <c r="EX47" s="95"/>
      <c r="EY47" s="95"/>
      <c r="EZ47" s="95"/>
      <c r="FA47" s="95"/>
      <c r="FB47" s="95"/>
      <c r="FC47" s="95"/>
      <c r="FD47" s="95"/>
      <c r="FE47" s="95"/>
      <c r="FF47" s="95"/>
      <c r="FG47" s="95"/>
      <c r="FH47" s="95"/>
      <c r="FI47" s="95"/>
      <c r="FJ47" s="95"/>
      <c r="FK47" s="95"/>
      <c r="FL47" s="95"/>
      <c r="FM47" s="95"/>
      <c r="FN47" s="95"/>
      <c r="FO47" s="95"/>
      <c r="FP47" s="95"/>
      <c r="FQ47" s="95"/>
      <c r="FR47" s="95"/>
      <c r="FS47" s="95"/>
      <c r="FT47" s="95"/>
      <c r="FU47" s="95"/>
      <c r="FV47" s="95"/>
      <c r="FW47" s="95"/>
      <c r="FX47" s="95"/>
      <c r="FY47" s="95"/>
      <c r="FZ47" s="95"/>
      <c r="GA47" s="95"/>
      <c r="GB47" s="95"/>
      <c r="GC47" s="95"/>
      <c r="GD47" s="95"/>
      <c r="GE47" s="95"/>
      <c r="GF47" s="95"/>
      <c r="GG47" s="95"/>
      <c r="GH47" s="95"/>
      <c r="GI47" s="95"/>
      <c r="GJ47" s="95"/>
      <c r="GK47" s="95"/>
      <c r="GL47" s="95"/>
      <c r="GM47" s="95"/>
      <c r="GN47" s="95"/>
      <c r="GO47" s="95"/>
      <c r="GP47" s="95"/>
      <c r="GQ47" s="95"/>
      <c r="GR47" s="95"/>
      <c r="GS47" s="95"/>
      <c r="GT47" s="95"/>
      <c r="GU47" s="95"/>
      <c r="GV47" s="95"/>
      <c r="GW47" s="95"/>
      <c r="GX47" s="95"/>
      <c r="GY47" s="95"/>
      <c r="GZ47" s="95"/>
      <c r="HA47" s="95"/>
      <c r="HB47" s="95"/>
      <c r="HC47" s="95"/>
      <c r="HD47" s="95"/>
      <c r="HE47" s="95"/>
      <c r="HF47" s="95"/>
      <c r="HG47" s="95"/>
      <c r="HH47" s="95"/>
      <c r="HI47" s="95"/>
      <c r="HJ47" s="95"/>
      <c r="HK47" s="95"/>
      <c r="HL47" s="95"/>
      <c r="HM47" s="95"/>
      <c r="HN47" s="95"/>
      <c r="HO47" s="95"/>
      <c r="HP47" s="95"/>
      <c r="HQ47" s="95"/>
      <c r="HR47" s="95"/>
      <c r="HS47" s="95"/>
      <c r="HT47" s="95"/>
      <c r="HU47" s="95"/>
      <c r="HV47" s="95"/>
      <c r="HW47" s="95"/>
      <c r="HX47" s="95"/>
      <c r="HY47" s="95"/>
      <c r="HZ47" s="95"/>
    </row>
    <row r="48" s="94" customFormat="1" ht="20.1" customHeight="1" spans="1:234">
      <c r="A48" s="95"/>
      <c r="B48" s="96"/>
      <c r="C48" s="96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  <c r="AT48" s="95"/>
      <c r="AU48" s="95"/>
      <c r="AV48" s="95"/>
      <c r="AW48" s="95"/>
      <c r="AX48" s="95"/>
      <c r="AY48" s="95"/>
      <c r="AZ48" s="95"/>
      <c r="BA48" s="95"/>
      <c r="BB48" s="95"/>
      <c r="BC48" s="95"/>
      <c r="BD48" s="95"/>
      <c r="BE48" s="95"/>
      <c r="BF48" s="95"/>
      <c r="BG48" s="95"/>
      <c r="BH48" s="95"/>
      <c r="BI48" s="95"/>
      <c r="BJ48" s="95"/>
      <c r="BK48" s="95"/>
      <c r="BL48" s="95"/>
      <c r="BM48" s="95"/>
      <c r="BN48" s="95"/>
      <c r="BO48" s="95"/>
      <c r="BP48" s="95"/>
      <c r="BQ48" s="95"/>
      <c r="BR48" s="95"/>
      <c r="BS48" s="95"/>
      <c r="BT48" s="95"/>
      <c r="BU48" s="95"/>
      <c r="BV48" s="95"/>
      <c r="BW48" s="95"/>
      <c r="BX48" s="95"/>
      <c r="BY48" s="95"/>
      <c r="BZ48" s="95"/>
      <c r="CA48" s="95"/>
      <c r="CB48" s="95"/>
      <c r="CC48" s="95"/>
      <c r="CD48" s="95"/>
      <c r="CE48" s="95"/>
      <c r="CF48" s="95"/>
      <c r="CG48" s="95"/>
      <c r="CH48" s="95"/>
      <c r="CI48" s="95"/>
      <c r="CJ48" s="95"/>
      <c r="CK48" s="95"/>
      <c r="CL48" s="95"/>
      <c r="CM48" s="95"/>
      <c r="CN48" s="95"/>
      <c r="CO48" s="95"/>
      <c r="CP48" s="95"/>
      <c r="CQ48" s="95"/>
      <c r="CR48" s="95"/>
      <c r="CS48" s="95"/>
      <c r="CT48" s="95"/>
      <c r="CU48" s="95"/>
      <c r="CV48" s="95"/>
      <c r="CW48" s="95"/>
      <c r="CX48" s="95"/>
      <c r="CY48" s="95"/>
      <c r="CZ48" s="95"/>
      <c r="DA48" s="95"/>
      <c r="DB48" s="95"/>
      <c r="DC48" s="95"/>
      <c r="DD48" s="95"/>
      <c r="DE48" s="95"/>
      <c r="DF48" s="95"/>
      <c r="DG48" s="95"/>
      <c r="DH48" s="95"/>
      <c r="DI48" s="95"/>
      <c r="DJ48" s="95"/>
      <c r="DK48" s="95"/>
      <c r="DL48" s="95"/>
      <c r="DM48" s="95"/>
      <c r="DN48" s="95"/>
      <c r="DO48" s="95"/>
      <c r="DP48" s="95"/>
      <c r="DQ48" s="95"/>
      <c r="DR48" s="95"/>
      <c r="DS48" s="95"/>
      <c r="DT48" s="95"/>
      <c r="DU48" s="95"/>
      <c r="DV48" s="95"/>
      <c r="DW48" s="95"/>
      <c r="DX48" s="95"/>
      <c r="DY48" s="95"/>
      <c r="DZ48" s="95"/>
      <c r="EA48" s="95"/>
      <c r="EB48" s="95"/>
      <c r="EC48" s="95"/>
      <c r="ED48" s="95"/>
      <c r="EE48" s="95"/>
      <c r="EF48" s="95"/>
      <c r="EG48" s="95"/>
      <c r="EH48" s="95"/>
      <c r="EI48" s="95"/>
      <c r="EJ48" s="95"/>
      <c r="EK48" s="95"/>
      <c r="EL48" s="95"/>
      <c r="EM48" s="95"/>
      <c r="EN48" s="95"/>
      <c r="EO48" s="95"/>
      <c r="EP48" s="95"/>
      <c r="EQ48" s="95"/>
      <c r="ER48" s="95"/>
      <c r="ES48" s="95"/>
      <c r="ET48" s="95"/>
      <c r="EU48" s="95"/>
      <c r="EV48" s="95"/>
      <c r="EW48" s="95"/>
      <c r="EX48" s="95"/>
      <c r="EY48" s="95"/>
      <c r="EZ48" s="95"/>
      <c r="FA48" s="95"/>
      <c r="FB48" s="95"/>
      <c r="FC48" s="95"/>
      <c r="FD48" s="95"/>
      <c r="FE48" s="95"/>
      <c r="FF48" s="95"/>
      <c r="FG48" s="95"/>
      <c r="FH48" s="95"/>
      <c r="FI48" s="95"/>
      <c r="FJ48" s="95"/>
      <c r="FK48" s="95"/>
      <c r="FL48" s="95"/>
      <c r="FM48" s="95"/>
      <c r="FN48" s="95"/>
      <c r="FO48" s="95"/>
      <c r="FP48" s="95"/>
      <c r="FQ48" s="95"/>
      <c r="FR48" s="95"/>
      <c r="FS48" s="95"/>
      <c r="FT48" s="95"/>
      <c r="FU48" s="95"/>
      <c r="FV48" s="95"/>
      <c r="FW48" s="95"/>
      <c r="FX48" s="95"/>
      <c r="FY48" s="95"/>
      <c r="FZ48" s="95"/>
      <c r="GA48" s="95"/>
      <c r="GB48" s="95"/>
      <c r="GC48" s="95"/>
      <c r="GD48" s="95"/>
      <c r="GE48" s="95"/>
      <c r="GF48" s="95"/>
      <c r="GG48" s="95"/>
      <c r="GH48" s="95"/>
      <c r="GI48" s="95"/>
      <c r="GJ48" s="95"/>
      <c r="GK48" s="95"/>
      <c r="GL48" s="95"/>
      <c r="GM48" s="95"/>
      <c r="GN48" s="95"/>
      <c r="GO48" s="95"/>
      <c r="GP48" s="95"/>
      <c r="GQ48" s="95"/>
      <c r="GR48" s="95"/>
      <c r="GS48" s="95"/>
      <c r="GT48" s="95"/>
      <c r="GU48" s="95"/>
      <c r="GV48" s="95"/>
      <c r="GW48" s="95"/>
      <c r="GX48" s="95"/>
      <c r="GY48" s="95"/>
      <c r="GZ48" s="95"/>
      <c r="HA48" s="95"/>
      <c r="HB48" s="95"/>
      <c r="HC48" s="95"/>
      <c r="HD48" s="95"/>
      <c r="HE48" s="95"/>
      <c r="HF48" s="95"/>
      <c r="HG48" s="95"/>
      <c r="HH48" s="95"/>
      <c r="HI48" s="95"/>
      <c r="HJ48" s="95"/>
      <c r="HK48" s="95"/>
      <c r="HL48" s="95"/>
      <c r="HM48" s="95"/>
      <c r="HN48" s="95"/>
      <c r="HO48" s="95"/>
      <c r="HP48" s="95"/>
      <c r="HQ48" s="95"/>
      <c r="HR48" s="95"/>
      <c r="HS48" s="95"/>
      <c r="HT48" s="95"/>
      <c r="HU48" s="95"/>
      <c r="HV48" s="95"/>
      <c r="HW48" s="95"/>
      <c r="HX48" s="95"/>
      <c r="HY48" s="95"/>
      <c r="HZ48" s="95"/>
    </row>
    <row r="49" s="94" customFormat="1" ht="20.1" customHeight="1" spans="1:234">
      <c r="A49" s="95"/>
      <c r="B49" s="96"/>
      <c r="C49" s="96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95"/>
      <c r="AU49" s="95"/>
      <c r="AV49" s="95"/>
      <c r="AW49" s="95"/>
      <c r="AX49" s="95"/>
      <c r="AY49" s="95"/>
      <c r="AZ49" s="95"/>
      <c r="BA49" s="95"/>
      <c r="BB49" s="95"/>
      <c r="BC49" s="95"/>
      <c r="BD49" s="95"/>
      <c r="BE49" s="95"/>
      <c r="BF49" s="95"/>
      <c r="BG49" s="95"/>
      <c r="BH49" s="95"/>
      <c r="BI49" s="95"/>
      <c r="BJ49" s="95"/>
      <c r="BK49" s="95"/>
      <c r="BL49" s="95"/>
      <c r="BM49" s="95"/>
      <c r="BN49" s="95"/>
      <c r="BO49" s="95"/>
      <c r="BP49" s="95"/>
      <c r="BQ49" s="95"/>
      <c r="BR49" s="95"/>
      <c r="BS49" s="95"/>
      <c r="BT49" s="95"/>
      <c r="BU49" s="95"/>
      <c r="BV49" s="95"/>
      <c r="BW49" s="95"/>
      <c r="BX49" s="95"/>
      <c r="BY49" s="95"/>
      <c r="BZ49" s="95"/>
      <c r="CA49" s="95"/>
      <c r="CB49" s="95"/>
      <c r="CC49" s="95"/>
      <c r="CD49" s="95"/>
      <c r="CE49" s="95"/>
      <c r="CF49" s="95"/>
      <c r="CG49" s="95"/>
      <c r="CH49" s="95"/>
      <c r="CI49" s="95"/>
      <c r="CJ49" s="95"/>
      <c r="CK49" s="95"/>
      <c r="CL49" s="95"/>
      <c r="CM49" s="95"/>
      <c r="CN49" s="95"/>
      <c r="CO49" s="95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  <c r="DB49" s="95"/>
      <c r="DC49" s="95"/>
      <c r="DD49" s="95"/>
      <c r="DE49" s="95"/>
      <c r="DF49" s="95"/>
      <c r="DG49" s="95"/>
      <c r="DH49" s="95"/>
      <c r="DI49" s="95"/>
      <c r="DJ49" s="95"/>
      <c r="DK49" s="95"/>
      <c r="DL49" s="95"/>
      <c r="DM49" s="95"/>
      <c r="DN49" s="95"/>
      <c r="DO49" s="95"/>
      <c r="DP49" s="95"/>
      <c r="DQ49" s="95"/>
      <c r="DR49" s="95"/>
      <c r="DS49" s="95"/>
      <c r="DT49" s="95"/>
      <c r="DU49" s="95"/>
      <c r="DV49" s="95"/>
      <c r="DW49" s="95"/>
      <c r="DX49" s="95"/>
      <c r="DY49" s="95"/>
      <c r="DZ49" s="95"/>
      <c r="EA49" s="95"/>
      <c r="EB49" s="95"/>
      <c r="EC49" s="95"/>
      <c r="ED49" s="95"/>
      <c r="EE49" s="95"/>
      <c r="EF49" s="95"/>
      <c r="EG49" s="95"/>
      <c r="EH49" s="95"/>
      <c r="EI49" s="95"/>
      <c r="EJ49" s="95"/>
      <c r="EK49" s="95"/>
      <c r="EL49" s="95"/>
      <c r="EM49" s="95"/>
      <c r="EN49" s="95"/>
      <c r="EO49" s="95"/>
      <c r="EP49" s="95"/>
      <c r="EQ49" s="95"/>
      <c r="ER49" s="95"/>
      <c r="ES49" s="95"/>
      <c r="ET49" s="95"/>
      <c r="EU49" s="95"/>
      <c r="EV49" s="95"/>
      <c r="EW49" s="95"/>
      <c r="EX49" s="95"/>
      <c r="EY49" s="95"/>
      <c r="EZ49" s="95"/>
      <c r="FA49" s="95"/>
      <c r="FB49" s="95"/>
      <c r="FC49" s="95"/>
      <c r="FD49" s="95"/>
      <c r="FE49" s="95"/>
      <c r="FF49" s="95"/>
      <c r="FG49" s="95"/>
      <c r="FH49" s="95"/>
      <c r="FI49" s="95"/>
      <c r="FJ49" s="95"/>
      <c r="FK49" s="95"/>
      <c r="FL49" s="95"/>
      <c r="FM49" s="95"/>
      <c r="FN49" s="95"/>
      <c r="FO49" s="95"/>
      <c r="FP49" s="95"/>
      <c r="FQ49" s="95"/>
      <c r="FR49" s="95"/>
      <c r="FS49" s="95"/>
      <c r="FT49" s="95"/>
      <c r="FU49" s="95"/>
      <c r="FV49" s="95"/>
      <c r="FW49" s="95"/>
      <c r="FX49" s="95"/>
      <c r="FY49" s="95"/>
      <c r="FZ49" s="95"/>
      <c r="GA49" s="95"/>
      <c r="GB49" s="95"/>
      <c r="GC49" s="95"/>
      <c r="GD49" s="95"/>
      <c r="GE49" s="95"/>
      <c r="GF49" s="95"/>
      <c r="GG49" s="95"/>
      <c r="GH49" s="95"/>
      <c r="GI49" s="95"/>
      <c r="GJ49" s="95"/>
      <c r="GK49" s="95"/>
      <c r="GL49" s="95"/>
      <c r="GM49" s="95"/>
      <c r="GN49" s="95"/>
      <c r="GO49" s="95"/>
      <c r="GP49" s="95"/>
      <c r="GQ49" s="95"/>
      <c r="GR49" s="95"/>
      <c r="GS49" s="95"/>
      <c r="GT49" s="95"/>
      <c r="GU49" s="95"/>
      <c r="GV49" s="95"/>
      <c r="GW49" s="95"/>
      <c r="GX49" s="95"/>
      <c r="GY49" s="95"/>
      <c r="GZ49" s="95"/>
      <c r="HA49" s="95"/>
      <c r="HB49" s="95"/>
      <c r="HC49" s="95"/>
      <c r="HD49" s="95"/>
      <c r="HE49" s="95"/>
      <c r="HF49" s="95"/>
      <c r="HG49" s="95"/>
      <c r="HH49" s="95"/>
      <c r="HI49" s="95"/>
      <c r="HJ49" s="95"/>
      <c r="HK49" s="95"/>
      <c r="HL49" s="95"/>
      <c r="HM49" s="95"/>
      <c r="HN49" s="95"/>
      <c r="HO49" s="95"/>
      <c r="HP49" s="95"/>
      <c r="HQ49" s="95"/>
      <c r="HR49" s="95"/>
      <c r="HS49" s="95"/>
      <c r="HT49" s="95"/>
      <c r="HU49" s="95"/>
      <c r="HV49" s="95"/>
      <c r="HW49" s="95"/>
      <c r="HX49" s="95"/>
      <c r="HY49" s="95"/>
      <c r="HZ49" s="95"/>
    </row>
    <row r="50" s="94" customFormat="1" ht="20.1" customHeight="1" spans="1:234">
      <c r="A50" s="95"/>
      <c r="B50" s="96"/>
      <c r="C50" s="96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95"/>
      <c r="AU50" s="95"/>
      <c r="AV50" s="95"/>
      <c r="AW50" s="95"/>
      <c r="AX50" s="95"/>
      <c r="AY50" s="95"/>
      <c r="AZ50" s="95"/>
      <c r="BA50" s="95"/>
      <c r="BB50" s="95"/>
      <c r="BC50" s="95"/>
      <c r="BD50" s="95"/>
      <c r="BE50" s="95"/>
      <c r="BF50" s="95"/>
      <c r="BG50" s="95"/>
      <c r="BH50" s="95"/>
      <c r="BI50" s="95"/>
      <c r="BJ50" s="95"/>
      <c r="BK50" s="95"/>
      <c r="BL50" s="95"/>
      <c r="BM50" s="95"/>
      <c r="BN50" s="95"/>
      <c r="BO50" s="95"/>
      <c r="BP50" s="95"/>
      <c r="BQ50" s="95"/>
      <c r="BR50" s="95"/>
      <c r="BS50" s="95"/>
      <c r="BT50" s="95"/>
      <c r="BU50" s="95"/>
      <c r="BV50" s="95"/>
      <c r="BW50" s="95"/>
      <c r="BX50" s="95"/>
      <c r="BY50" s="95"/>
      <c r="BZ50" s="95"/>
      <c r="CA50" s="95"/>
      <c r="CB50" s="95"/>
      <c r="CC50" s="95"/>
      <c r="CD50" s="95"/>
      <c r="CE50" s="95"/>
      <c r="CF50" s="95"/>
      <c r="CG50" s="95"/>
      <c r="CH50" s="95"/>
      <c r="CI50" s="95"/>
      <c r="CJ50" s="95"/>
      <c r="CK50" s="95"/>
      <c r="CL50" s="95"/>
      <c r="CM50" s="95"/>
      <c r="CN50" s="95"/>
      <c r="CO50" s="95"/>
      <c r="CP50" s="95"/>
      <c r="CQ50" s="95"/>
      <c r="CR50" s="95"/>
      <c r="CS50" s="95"/>
      <c r="CT50" s="95"/>
      <c r="CU50" s="95"/>
      <c r="CV50" s="95"/>
      <c r="CW50" s="95"/>
      <c r="CX50" s="95"/>
      <c r="CY50" s="95"/>
      <c r="CZ50" s="95"/>
      <c r="DA50" s="95"/>
      <c r="DB50" s="95"/>
      <c r="DC50" s="95"/>
      <c r="DD50" s="95"/>
      <c r="DE50" s="95"/>
      <c r="DF50" s="95"/>
      <c r="DG50" s="95"/>
      <c r="DH50" s="95"/>
      <c r="DI50" s="95"/>
      <c r="DJ50" s="95"/>
      <c r="DK50" s="95"/>
      <c r="DL50" s="95"/>
      <c r="DM50" s="95"/>
      <c r="DN50" s="95"/>
      <c r="DO50" s="95"/>
      <c r="DP50" s="95"/>
      <c r="DQ50" s="95"/>
      <c r="DR50" s="95"/>
      <c r="DS50" s="95"/>
      <c r="DT50" s="95"/>
      <c r="DU50" s="95"/>
      <c r="DV50" s="95"/>
      <c r="DW50" s="95"/>
      <c r="DX50" s="95"/>
      <c r="DY50" s="95"/>
      <c r="DZ50" s="95"/>
      <c r="EA50" s="95"/>
      <c r="EB50" s="95"/>
      <c r="EC50" s="95"/>
      <c r="ED50" s="95"/>
      <c r="EE50" s="95"/>
      <c r="EF50" s="95"/>
      <c r="EG50" s="95"/>
      <c r="EH50" s="95"/>
      <c r="EI50" s="95"/>
      <c r="EJ50" s="95"/>
      <c r="EK50" s="95"/>
      <c r="EL50" s="95"/>
      <c r="EM50" s="95"/>
      <c r="EN50" s="95"/>
      <c r="EO50" s="95"/>
      <c r="EP50" s="95"/>
      <c r="EQ50" s="95"/>
      <c r="ER50" s="95"/>
      <c r="ES50" s="95"/>
      <c r="ET50" s="95"/>
      <c r="EU50" s="95"/>
      <c r="EV50" s="95"/>
      <c r="EW50" s="95"/>
      <c r="EX50" s="95"/>
      <c r="EY50" s="95"/>
      <c r="EZ50" s="95"/>
      <c r="FA50" s="95"/>
      <c r="FB50" s="95"/>
      <c r="FC50" s="95"/>
      <c r="FD50" s="95"/>
      <c r="FE50" s="95"/>
      <c r="FF50" s="95"/>
      <c r="FG50" s="95"/>
      <c r="FH50" s="95"/>
      <c r="FI50" s="95"/>
      <c r="FJ50" s="95"/>
      <c r="FK50" s="95"/>
      <c r="FL50" s="95"/>
      <c r="FM50" s="95"/>
      <c r="FN50" s="95"/>
      <c r="FO50" s="95"/>
      <c r="FP50" s="95"/>
      <c r="FQ50" s="95"/>
      <c r="FR50" s="95"/>
      <c r="FS50" s="95"/>
      <c r="FT50" s="95"/>
      <c r="FU50" s="95"/>
      <c r="FV50" s="95"/>
      <c r="FW50" s="95"/>
      <c r="FX50" s="95"/>
      <c r="FY50" s="95"/>
      <c r="FZ50" s="95"/>
      <c r="GA50" s="95"/>
      <c r="GB50" s="95"/>
      <c r="GC50" s="95"/>
      <c r="GD50" s="95"/>
      <c r="GE50" s="95"/>
      <c r="GF50" s="95"/>
      <c r="GG50" s="95"/>
      <c r="GH50" s="95"/>
      <c r="GI50" s="95"/>
      <c r="GJ50" s="95"/>
      <c r="GK50" s="95"/>
      <c r="GL50" s="95"/>
      <c r="GM50" s="95"/>
      <c r="GN50" s="95"/>
      <c r="GO50" s="95"/>
      <c r="GP50" s="95"/>
      <c r="GQ50" s="95"/>
      <c r="GR50" s="95"/>
      <c r="GS50" s="95"/>
      <c r="GT50" s="95"/>
      <c r="GU50" s="95"/>
      <c r="GV50" s="95"/>
      <c r="GW50" s="95"/>
      <c r="GX50" s="95"/>
      <c r="GY50" s="95"/>
      <c r="GZ50" s="95"/>
      <c r="HA50" s="95"/>
      <c r="HB50" s="95"/>
      <c r="HC50" s="95"/>
      <c r="HD50" s="95"/>
      <c r="HE50" s="95"/>
      <c r="HF50" s="95"/>
      <c r="HG50" s="95"/>
      <c r="HH50" s="95"/>
      <c r="HI50" s="95"/>
      <c r="HJ50" s="95"/>
      <c r="HK50" s="95"/>
      <c r="HL50" s="95"/>
      <c r="HM50" s="95"/>
      <c r="HN50" s="95"/>
      <c r="HO50" s="95"/>
      <c r="HP50" s="95"/>
      <c r="HQ50" s="95"/>
      <c r="HR50" s="95"/>
      <c r="HS50" s="95"/>
      <c r="HT50" s="95"/>
      <c r="HU50" s="95"/>
      <c r="HV50" s="95"/>
      <c r="HW50" s="95"/>
      <c r="HX50" s="95"/>
      <c r="HY50" s="95"/>
      <c r="HZ50" s="95"/>
    </row>
    <row r="51" s="94" customFormat="1" ht="20.1" customHeight="1" spans="1:234">
      <c r="A51" s="95"/>
      <c r="B51" s="96"/>
      <c r="C51" s="96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95"/>
      <c r="AU51" s="95"/>
      <c r="AV51" s="95"/>
      <c r="AW51" s="95"/>
      <c r="AX51" s="95"/>
      <c r="AY51" s="95"/>
      <c r="AZ51" s="95"/>
      <c r="BA51" s="95"/>
      <c r="BB51" s="95"/>
      <c r="BC51" s="95"/>
      <c r="BD51" s="95"/>
      <c r="BE51" s="95"/>
      <c r="BF51" s="95"/>
      <c r="BG51" s="95"/>
      <c r="BH51" s="95"/>
      <c r="BI51" s="95"/>
      <c r="BJ51" s="95"/>
      <c r="BK51" s="95"/>
      <c r="BL51" s="95"/>
      <c r="BM51" s="95"/>
      <c r="BN51" s="95"/>
      <c r="BO51" s="95"/>
      <c r="BP51" s="95"/>
      <c r="BQ51" s="95"/>
      <c r="BR51" s="95"/>
      <c r="BS51" s="95"/>
      <c r="BT51" s="95"/>
      <c r="BU51" s="95"/>
      <c r="BV51" s="95"/>
      <c r="BW51" s="95"/>
      <c r="BX51" s="95"/>
      <c r="BY51" s="95"/>
      <c r="BZ51" s="95"/>
      <c r="CA51" s="95"/>
      <c r="CB51" s="95"/>
      <c r="CC51" s="95"/>
      <c r="CD51" s="95"/>
      <c r="CE51" s="95"/>
      <c r="CF51" s="95"/>
      <c r="CG51" s="95"/>
      <c r="CH51" s="95"/>
      <c r="CI51" s="95"/>
      <c r="CJ51" s="95"/>
      <c r="CK51" s="95"/>
      <c r="CL51" s="95"/>
      <c r="CM51" s="95"/>
      <c r="CN51" s="95"/>
      <c r="CO51" s="9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5"/>
      <c r="EP51" s="95"/>
      <c r="EQ51" s="95"/>
      <c r="ER51" s="95"/>
      <c r="ES51" s="95"/>
      <c r="ET51" s="95"/>
      <c r="EU51" s="95"/>
      <c r="EV51" s="95"/>
      <c r="EW51" s="95"/>
      <c r="EX51" s="95"/>
      <c r="EY51" s="95"/>
      <c r="EZ51" s="95"/>
      <c r="FA51" s="95"/>
      <c r="FB51" s="95"/>
      <c r="FC51" s="95"/>
      <c r="FD51" s="95"/>
      <c r="FE51" s="95"/>
      <c r="FF51" s="95"/>
      <c r="FG51" s="95"/>
      <c r="FH51" s="95"/>
      <c r="FI51" s="95"/>
      <c r="FJ51" s="95"/>
      <c r="FK51" s="95"/>
      <c r="FL51" s="95"/>
      <c r="FM51" s="95"/>
      <c r="FN51" s="95"/>
      <c r="FO51" s="95"/>
      <c r="FP51" s="95"/>
      <c r="FQ51" s="95"/>
      <c r="FR51" s="95"/>
      <c r="FS51" s="95"/>
      <c r="FT51" s="95"/>
      <c r="FU51" s="95"/>
      <c r="FV51" s="95"/>
      <c r="FW51" s="95"/>
      <c r="FX51" s="95"/>
      <c r="FY51" s="95"/>
      <c r="FZ51" s="95"/>
      <c r="GA51" s="95"/>
      <c r="GB51" s="95"/>
      <c r="GC51" s="95"/>
      <c r="GD51" s="95"/>
      <c r="GE51" s="95"/>
      <c r="GF51" s="95"/>
      <c r="GG51" s="95"/>
      <c r="GH51" s="95"/>
      <c r="GI51" s="95"/>
      <c r="GJ51" s="95"/>
      <c r="GK51" s="95"/>
      <c r="GL51" s="95"/>
      <c r="GM51" s="95"/>
      <c r="GN51" s="95"/>
      <c r="GO51" s="95"/>
      <c r="GP51" s="95"/>
      <c r="GQ51" s="95"/>
      <c r="GR51" s="95"/>
      <c r="GS51" s="95"/>
      <c r="GT51" s="95"/>
      <c r="GU51" s="95"/>
      <c r="GV51" s="95"/>
      <c r="GW51" s="95"/>
      <c r="GX51" s="95"/>
      <c r="GY51" s="95"/>
      <c r="GZ51" s="95"/>
      <c r="HA51" s="95"/>
      <c r="HB51" s="95"/>
      <c r="HC51" s="95"/>
      <c r="HD51" s="95"/>
      <c r="HE51" s="95"/>
      <c r="HF51" s="95"/>
      <c r="HG51" s="95"/>
      <c r="HH51" s="95"/>
      <c r="HI51" s="95"/>
      <c r="HJ51" s="95"/>
      <c r="HK51" s="95"/>
      <c r="HL51" s="95"/>
      <c r="HM51" s="95"/>
      <c r="HN51" s="95"/>
      <c r="HO51" s="95"/>
      <c r="HP51" s="95"/>
      <c r="HQ51" s="95"/>
      <c r="HR51" s="95"/>
      <c r="HS51" s="95"/>
      <c r="HT51" s="95"/>
      <c r="HU51" s="95"/>
      <c r="HV51" s="95"/>
      <c r="HW51" s="95"/>
      <c r="HX51" s="95"/>
      <c r="HY51" s="95"/>
      <c r="HZ51" s="95"/>
    </row>
    <row r="52" s="94" customFormat="1" ht="20.1" customHeight="1" spans="1:234">
      <c r="A52" s="95"/>
      <c r="B52" s="96"/>
      <c r="C52" s="96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95"/>
      <c r="AU52" s="95"/>
      <c r="AV52" s="95"/>
      <c r="AW52" s="95"/>
      <c r="AX52" s="95"/>
      <c r="AY52" s="95"/>
      <c r="AZ52" s="95"/>
      <c r="BA52" s="95"/>
      <c r="BB52" s="95"/>
      <c r="BC52" s="95"/>
      <c r="BD52" s="95"/>
      <c r="BE52" s="95"/>
      <c r="BF52" s="95"/>
      <c r="BG52" s="95"/>
      <c r="BH52" s="95"/>
      <c r="BI52" s="95"/>
      <c r="BJ52" s="95"/>
      <c r="BK52" s="95"/>
      <c r="BL52" s="95"/>
      <c r="BM52" s="95"/>
      <c r="BN52" s="95"/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  <c r="EC52" s="95"/>
      <c r="ED52" s="95"/>
      <c r="EE52" s="95"/>
      <c r="EF52" s="95"/>
      <c r="EG52" s="95"/>
      <c r="EH52" s="95"/>
      <c r="EI52" s="95"/>
      <c r="EJ52" s="95"/>
      <c r="EK52" s="95"/>
      <c r="EL52" s="95"/>
      <c r="EM52" s="95"/>
      <c r="EN52" s="95"/>
      <c r="EO52" s="95"/>
      <c r="EP52" s="95"/>
      <c r="EQ52" s="95"/>
      <c r="ER52" s="95"/>
      <c r="ES52" s="95"/>
      <c r="ET52" s="95"/>
      <c r="EU52" s="95"/>
      <c r="EV52" s="95"/>
      <c r="EW52" s="95"/>
      <c r="EX52" s="95"/>
      <c r="EY52" s="95"/>
      <c r="EZ52" s="95"/>
      <c r="FA52" s="95"/>
      <c r="FB52" s="95"/>
      <c r="FC52" s="95"/>
      <c r="FD52" s="95"/>
      <c r="FE52" s="95"/>
      <c r="FF52" s="95"/>
      <c r="FG52" s="95"/>
      <c r="FH52" s="95"/>
      <c r="FI52" s="95"/>
      <c r="FJ52" s="95"/>
      <c r="FK52" s="95"/>
      <c r="FL52" s="95"/>
      <c r="FM52" s="95"/>
      <c r="FN52" s="95"/>
      <c r="FO52" s="95"/>
      <c r="FP52" s="95"/>
      <c r="FQ52" s="95"/>
      <c r="FR52" s="95"/>
      <c r="FS52" s="95"/>
      <c r="FT52" s="95"/>
      <c r="FU52" s="95"/>
      <c r="FV52" s="95"/>
      <c r="FW52" s="95"/>
      <c r="FX52" s="95"/>
      <c r="FY52" s="95"/>
      <c r="FZ52" s="95"/>
      <c r="GA52" s="95"/>
      <c r="GB52" s="95"/>
      <c r="GC52" s="95"/>
      <c r="GD52" s="95"/>
      <c r="GE52" s="95"/>
      <c r="GF52" s="95"/>
      <c r="GG52" s="95"/>
      <c r="GH52" s="95"/>
      <c r="GI52" s="95"/>
      <c r="GJ52" s="95"/>
      <c r="GK52" s="95"/>
      <c r="GL52" s="95"/>
      <c r="GM52" s="95"/>
      <c r="GN52" s="95"/>
      <c r="GO52" s="95"/>
      <c r="GP52" s="95"/>
      <c r="GQ52" s="95"/>
      <c r="GR52" s="95"/>
      <c r="GS52" s="95"/>
      <c r="GT52" s="95"/>
      <c r="GU52" s="95"/>
      <c r="GV52" s="95"/>
      <c r="GW52" s="95"/>
      <c r="GX52" s="95"/>
      <c r="GY52" s="95"/>
      <c r="GZ52" s="95"/>
      <c r="HA52" s="95"/>
      <c r="HB52" s="95"/>
      <c r="HC52" s="95"/>
      <c r="HD52" s="95"/>
      <c r="HE52" s="95"/>
      <c r="HF52" s="95"/>
      <c r="HG52" s="95"/>
      <c r="HH52" s="95"/>
      <c r="HI52" s="95"/>
      <c r="HJ52" s="95"/>
      <c r="HK52" s="95"/>
      <c r="HL52" s="95"/>
      <c r="HM52" s="95"/>
      <c r="HN52" s="95"/>
      <c r="HO52" s="95"/>
      <c r="HP52" s="95"/>
      <c r="HQ52" s="95"/>
      <c r="HR52" s="95"/>
      <c r="HS52" s="95"/>
      <c r="HT52" s="95"/>
      <c r="HU52" s="95"/>
      <c r="HV52" s="95"/>
      <c r="HW52" s="95"/>
      <c r="HX52" s="95"/>
      <c r="HY52" s="95"/>
      <c r="HZ52" s="95"/>
    </row>
    <row r="53" s="94" customFormat="1" ht="20.1" customHeight="1" spans="1:234">
      <c r="A53" s="95"/>
      <c r="B53" s="96"/>
      <c r="C53" s="96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  <c r="AU53" s="95"/>
      <c r="AV53" s="95"/>
      <c r="AW53" s="95"/>
      <c r="AX53" s="95"/>
      <c r="AY53" s="95"/>
      <c r="AZ53" s="95"/>
      <c r="BA53" s="95"/>
      <c r="BB53" s="95"/>
      <c r="BC53" s="95"/>
      <c r="BD53" s="95"/>
      <c r="BE53" s="95"/>
      <c r="BF53" s="95"/>
      <c r="BG53" s="95"/>
      <c r="BH53" s="95"/>
      <c r="BI53" s="95"/>
      <c r="BJ53" s="95"/>
      <c r="BK53" s="95"/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5"/>
      <c r="EP53" s="95"/>
      <c r="EQ53" s="95"/>
      <c r="ER53" s="95"/>
      <c r="ES53" s="95"/>
      <c r="ET53" s="95"/>
      <c r="EU53" s="95"/>
      <c r="EV53" s="95"/>
      <c r="EW53" s="95"/>
      <c r="EX53" s="95"/>
      <c r="EY53" s="95"/>
      <c r="EZ53" s="95"/>
      <c r="FA53" s="95"/>
      <c r="FB53" s="95"/>
      <c r="FC53" s="95"/>
      <c r="FD53" s="95"/>
      <c r="FE53" s="95"/>
      <c r="FF53" s="95"/>
      <c r="FG53" s="95"/>
      <c r="FH53" s="95"/>
      <c r="FI53" s="95"/>
      <c r="FJ53" s="95"/>
      <c r="FK53" s="95"/>
      <c r="FL53" s="95"/>
      <c r="FM53" s="95"/>
      <c r="FN53" s="95"/>
      <c r="FO53" s="95"/>
      <c r="FP53" s="95"/>
      <c r="FQ53" s="95"/>
      <c r="FR53" s="95"/>
      <c r="FS53" s="95"/>
      <c r="FT53" s="95"/>
      <c r="FU53" s="95"/>
      <c r="FV53" s="95"/>
      <c r="FW53" s="95"/>
      <c r="FX53" s="95"/>
      <c r="FY53" s="95"/>
      <c r="FZ53" s="95"/>
      <c r="GA53" s="95"/>
      <c r="GB53" s="95"/>
      <c r="GC53" s="95"/>
      <c r="GD53" s="95"/>
      <c r="GE53" s="95"/>
      <c r="GF53" s="95"/>
      <c r="GG53" s="95"/>
      <c r="GH53" s="95"/>
      <c r="GI53" s="95"/>
      <c r="GJ53" s="95"/>
      <c r="GK53" s="95"/>
      <c r="GL53" s="95"/>
      <c r="GM53" s="95"/>
      <c r="GN53" s="95"/>
      <c r="GO53" s="95"/>
      <c r="GP53" s="95"/>
      <c r="GQ53" s="95"/>
      <c r="GR53" s="95"/>
      <c r="GS53" s="95"/>
      <c r="GT53" s="95"/>
      <c r="GU53" s="95"/>
      <c r="GV53" s="95"/>
      <c r="GW53" s="95"/>
      <c r="GX53" s="95"/>
      <c r="GY53" s="95"/>
      <c r="GZ53" s="95"/>
      <c r="HA53" s="95"/>
      <c r="HB53" s="95"/>
      <c r="HC53" s="95"/>
      <c r="HD53" s="95"/>
      <c r="HE53" s="95"/>
      <c r="HF53" s="95"/>
      <c r="HG53" s="95"/>
      <c r="HH53" s="95"/>
      <c r="HI53" s="95"/>
      <c r="HJ53" s="95"/>
      <c r="HK53" s="95"/>
      <c r="HL53" s="95"/>
      <c r="HM53" s="95"/>
      <c r="HN53" s="95"/>
      <c r="HO53" s="95"/>
      <c r="HP53" s="95"/>
      <c r="HQ53" s="95"/>
      <c r="HR53" s="95"/>
      <c r="HS53" s="95"/>
      <c r="HT53" s="95"/>
      <c r="HU53" s="95"/>
      <c r="HV53" s="95"/>
      <c r="HW53" s="95"/>
      <c r="HX53" s="95"/>
      <c r="HY53" s="95"/>
      <c r="HZ53" s="95"/>
    </row>
  </sheetData>
  <mergeCells count="1">
    <mergeCell ref="A2:C2"/>
  </mergeCells>
  <pageMargins left="0.75" right="0.75" top="1" bottom="1" header="0.5" footer="0.5"/>
  <pageSetup paperSize="9" scale="98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97"/>
  <sheetViews>
    <sheetView workbookViewId="0">
      <pane xSplit="1" ySplit="5" topLeftCell="B40" activePane="bottomRight" state="frozen"/>
      <selection/>
      <selection pane="topRight"/>
      <selection pane="bottomLeft"/>
      <selection pane="bottomRight" activeCell="D17" sqref="D17"/>
    </sheetView>
  </sheetViews>
  <sheetFormatPr defaultColWidth="9" defaultRowHeight="15.95" customHeight="1"/>
  <cols>
    <col min="1" max="1" width="60.625" style="71" customWidth="1"/>
    <col min="2" max="2" width="20.375" style="72" customWidth="1"/>
    <col min="3" max="3" width="11.875" style="72" customWidth="1"/>
    <col min="4" max="4" width="15.125" style="73" customWidth="1"/>
    <col min="5" max="255" width="9" style="72"/>
    <col min="256" max="16384" width="9" style="70"/>
  </cols>
  <sheetData>
    <row r="1" s="65" customFormat="1" ht="24" customHeight="1" spans="1:4">
      <c r="A1" s="74" t="s">
        <v>109</v>
      </c>
      <c r="B1" s="75"/>
      <c r="D1" s="76"/>
    </row>
    <row r="2" s="66" customFormat="1" ht="42" customHeight="1" spans="1:4">
      <c r="A2" s="77" t="s">
        <v>110</v>
      </c>
      <c r="B2" s="77"/>
      <c r="C2" s="77"/>
      <c r="D2" s="77"/>
    </row>
    <row r="3" s="67" customFormat="1" ht="27" customHeight="1" spans="1:4">
      <c r="A3" s="78"/>
      <c r="B3" s="79"/>
      <c r="C3" s="79" t="s">
        <v>11</v>
      </c>
      <c r="D3" s="80"/>
    </row>
    <row r="4" s="68" customFormat="1" ht="36" customHeight="1" spans="1:4">
      <c r="A4" s="81" t="s">
        <v>111</v>
      </c>
      <c r="B4" s="82" t="s">
        <v>13</v>
      </c>
      <c r="C4" s="60" t="s">
        <v>42</v>
      </c>
      <c r="D4" s="60" t="s">
        <v>43</v>
      </c>
    </row>
    <row r="5" s="68" customFormat="1" ht="23" customHeight="1" spans="1:4">
      <c r="A5" s="83" t="s">
        <v>112</v>
      </c>
      <c r="B5" s="84"/>
      <c r="C5" s="85"/>
      <c r="D5" s="85"/>
    </row>
    <row r="6" s="68" customFormat="1" ht="23" customHeight="1" spans="1:4">
      <c r="A6" s="86" t="s">
        <v>113</v>
      </c>
      <c r="B6" s="87"/>
      <c r="C6" s="85"/>
      <c r="D6" s="85"/>
    </row>
    <row r="7" s="68" customFormat="1" ht="23" customHeight="1" spans="1:4">
      <c r="A7" s="83" t="s">
        <v>114</v>
      </c>
      <c r="B7" s="84">
        <v>351</v>
      </c>
      <c r="C7" s="84">
        <v>351</v>
      </c>
      <c r="D7" s="85">
        <v>356</v>
      </c>
    </row>
    <row r="8" s="68" customFormat="1" ht="23" customHeight="1" spans="1:4">
      <c r="A8" s="83" t="s">
        <v>115</v>
      </c>
      <c r="B8" s="84"/>
      <c r="C8" s="85"/>
      <c r="D8" s="85"/>
    </row>
    <row r="9" s="69" customFormat="1" ht="23" customHeight="1" spans="1:4">
      <c r="A9" s="86" t="s">
        <v>116</v>
      </c>
      <c r="B9" s="87"/>
      <c r="C9" s="88"/>
      <c r="D9" s="88"/>
    </row>
    <row r="10" s="69" customFormat="1" ht="23" customHeight="1" spans="1:4">
      <c r="A10" s="86" t="s">
        <v>117</v>
      </c>
      <c r="B10" s="87"/>
      <c r="C10" s="88"/>
      <c r="D10" s="88"/>
    </row>
    <row r="11" s="69" customFormat="1" ht="23" customHeight="1" spans="1:4">
      <c r="A11" s="86" t="s">
        <v>118</v>
      </c>
      <c r="B11" s="87"/>
      <c r="C11" s="88"/>
      <c r="D11" s="88"/>
    </row>
    <row r="12" s="68" customFormat="1" ht="23" customHeight="1" spans="1:4">
      <c r="A12" s="83" t="s">
        <v>119</v>
      </c>
      <c r="B12" s="84">
        <f>SUM(B13:B14)</f>
        <v>0</v>
      </c>
      <c r="C12" s="84">
        <f>SUM(C13:C14)</f>
        <v>0</v>
      </c>
      <c r="D12" s="84">
        <f>SUM(D13:D14)</f>
        <v>2860</v>
      </c>
    </row>
    <row r="13" s="69" customFormat="1" ht="23" customHeight="1" spans="1:4">
      <c r="A13" s="86" t="s">
        <v>120</v>
      </c>
      <c r="B13" s="87"/>
      <c r="C13" s="88"/>
      <c r="D13" s="88"/>
    </row>
    <row r="14" s="69" customFormat="1" ht="23" customHeight="1" spans="1:4">
      <c r="A14" s="86" t="s">
        <v>121</v>
      </c>
      <c r="B14" s="87"/>
      <c r="C14" s="88"/>
      <c r="D14" s="88">
        <v>2860</v>
      </c>
    </row>
    <row r="15" s="68" customFormat="1" ht="23" customHeight="1" spans="1:4">
      <c r="A15" s="83" t="s">
        <v>122</v>
      </c>
      <c r="B15" s="84">
        <f>SUM(B16:B26)</f>
        <v>210437</v>
      </c>
      <c r="C15" s="84">
        <f>SUM(C16:C26)</f>
        <v>231577</v>
      </c>
      <c r="D15" s="84">
        <f>SUM(D16:D26)</f>
        <v>247855</v>
      </c>
    </row>
    <row r="16" s="69" customFormat="1" ht="23" customHeight="1" spans="1:4">
      <c r="A16" s="86" t="s">
        <v>123</v>
      </c>
      <c r="B16" s="87">
        <v>198580</v>
      </c>
      <c r="C16" s="88">
        <v>199720</v>
      </c>
      <c r="D16" s="88">
        <f>212778-5000-17-39+26</f>
        <v>207748</v>
      </c>
    </row>
    <row r="17" s="69" customFormat="1" ht="23" customHeight="1" spans="1:4">
      <c r="A17" s="86" t="s">
        <v>124</v>
      </c>
      <c r="B17" s="87">
        <v>9950</v>
      </c>
      <c r="C17" s="87">
        <v>9950</v>
      </c>
      <c r="D17" s="87">
        <v>9950</v>
      </c>
    </row>
    <row r="18" s="69" customFormat="1" ht="23" customHeight="1" spans="1:4">
      <c r="A18" s="86" t="s">
        <v>125</v>
      </c>
      <c r="B18" s="87">
        <v>907</v>
      </c>
      <c r="C18" s="87">
        <v>907</v>
      </c>
      <c r="D18" s="87">
        <v>907</v>
      </c>
    </row>
    <row r="19" s="69" customFormat="1" ht="23" customHeight="1" spans="1:4">
      <c r="A19" s="86" t="s">
        <v>126</v>
      </c>
      <c r="B19" s="87">
        <v>600</v>
      </c>
      <c r="C19" s="87">
        <v>600</v>
      </c>
      <c r="D19" s="87">
        <v>600</v>
      </c>
    </row>
    <row r="20" s="69" customFormat="1" ht="23" customHeight="1" spans="1:4">
      <c r="A20" s="86" t="s">
        <v>127</v>
      </c>
      <c r="B20" s="87"/>
      <c r="C20" s="88"/>
      <c r="D20" s="88"/>
    </row>
    <row r="21" s="69" customFormat="1" ht="23" customHeight="1" spans="1:4">
      <c r="A21" s="86" t="s">
        <v>128</v>
      </c>
      <c r="B21" s="87"/>
      <c r="C21" s="88"/>
      <c r="D21" s="88"/>
    </row>
    <row r="22" s="69" customFormat="1" ht="23" customHeight="1" spans="1:4">
      <c r="A22" s="86" t="s">
        <v>129</v>
      </c>
      <c r="B22" s="87"/>
      <c r="C22" s="88">
        <v>20000</v>
      </c>
      <c r="D22" s="88">
        <v>25960</v>
      </c>
    </row>
    <row r="23" s="69" customFormat="1" ht="23" customHeight="1" spans="1:4">
      <c r="A23" s="86" t="s">
        <v>130</v>
      </c>
      <c r="B23" s="87"/>
      <c r="C23" s="88"/>
      <c r="D23" s="88"/>
    </row>
    <row r="24" s="69" customFormat="1" ht="23" customHeight="1" spans="1:4">
      <c r="A24" s="86" t="s">
        <v>131</v>
      </c>
      <c r="B24" s="87">
        <v>400</v>
      </c>
      <c r="C24" s="87">
        <v>400</v>
      </c>
      <c r="D24" s="88">
        <v>50</v>
      </c>
    </row>
    <row r="25" s="69" customFormat="1" ht="23" customHeight="1" spans="1:4">
      <c r="A25" s="86" t="s">
        <v>132</v>
      </c>
      <c r="B25" s="87"/>
      <c r="C25" s="88"/>
      <c r="D25" s="88"/>
    </row>
    <row r="26" s="69" customFormat="1" ht="23" customHeight="1" spans="1:4">
      <c r="A26" s="86" t="s">
        <v>121</v>
      </c>
      <c r="B26" s="87"/>
      <c r="C26" s="88"/>
      <c r="D26" s="88">
        <v>2640</v>
      </c>
    </row>
    <row r="27" s="68" customFormat="1" ht="23" customHeight="1" spans="1:4">
      <c r="A27" s="83" t="s">
        <v>133</v>
      </c>
      <c r="B27" s="84">
        <f>SUM(B28:B32)</f>
        <v>183</v>
      </c>
      <c r="C27" s="84">
        <f>SUM(C28:C32)</f>
        <v>2222</v>
      </c>
      <c r="D27" s="84">
        <f>SUM(D28:D32)</f>
        <v>2662</v>
      </c>
    </row>
    <row r="28" s="69" customFormat="1" ht="23" customHeight="1" spans="1:4">
      <c r="A28" s="86" t="s">
        <v>134</v>
      </c>
      <c r="B28" s="87">
        <v>120</v>
      </c>
      <c r="C28" s="88">
        <v>305</v>
      </c>
      <c r="D28" s="88">
        <v>548</v>
      </c>
    </row>
    <row r="29" s="69" customFormat="1" ht="23" customHeight="1" spans="1:4">
      <c r="A29" s="86" t="s">
        <v>135</v>
      </c>
      <c r="B29" s="87">
        <v>62</v>
      </c>
      <c r="C29" s="88">
        <v>117</v>
      </c>
      <c r="D29" s="88">
        <v>117</v>
      </c>
    </row>
    <row r="30" s="69" customFormat="1" ht="23" customHeight="1" spans="1:4">
      <c r="A30" s="86" t="s">
        <v>136</v>
      </c>
      <c r="B30" s="87">
        <v>1</v>
      </c>
      <c r="C30" s="88">
        <v>291</v>
      </c>
      <c r="D30" s="88">
        <v>488</v>
      </c>
    </row>
    <row r="31" s="69" customFormat="1" ht="23" customHeight="1" spans="1:4">
      <c r="A31" s="86" t="s">
        <v>137</v>
      </c>
      <c r="B31" s="87"/>
      <c r="C31" s="88"/>
      <c r="D31" s="88"/>
    </row>
    <row r="32" s="69" customFormat="1" ht="23" customHeight="1" spans="1:4">
      <c r="A32" s="86" t="s">
        <v>121</v>
      </c>
      <c r="B32" s="87"/>
      <c r="C32" s="88">
        <v>1509</v>
      </c>
      <c r="D32" s="88">
        <v>1509</v>
      </c>
    </row>
    <row r="33" s="68" customFormat="1" ht="23" customHeight="1" spans="1:4">
      <c r="A33" s="83" t="s">
        <v>138</v>
      </c>
      <c r="B33" s="84"/>
      <c r="C33" s="85"/>
      <c r="D33" s="85"/>
    </row>
    <row r="34" s="69" customFormat="1" ht="23" customHeight="1" spans="1:4">
      <c r="A34" s="86" t="s">
        <v>139</v>
      </c>
      <c r="B34" s="87"/>
      <c r="C34" s="88"/>
      <c r="D34" s="88"/>
    </row>
    <row r="35" s="69" customFormat="1" ht="23" customHeight="1" spans="1:4">
      <c r="A35" s="86" t="s">
        <v>140</v>
      </c>
      <c r="B35" s="87"/>
      <c r="C35" s="88"/>
      <c r="D35" s="88"/>
    </row>
    <row r="36" s="69" customFormat="1" ht="23" customHeight="1" spans="1:4">
      <c r="A36" s="86" t="s">
        <v>141</v>
      </c>
      <c r="B36" s="87"/>
      <c r="C36" s="88"/>
      <c r="D36" s="88"/>
    </row>
    <row r="37" s="69" customFormat="1" ht="23" customHeight="1" spans="1:4">
      <c r="A37" s="86" t="s">
        <v>142</v>
      </c>
      <c r="B37" s="87"/>
      <c r="C37" s="88"/>
      <c r="D37" s="88"/>
    </row>
    <row r="38" s="69" customFormat="1" ht="23" customHeight="1" spans="1:4">
      <c r="A38" s="86" t="s">
        <v>143</v>
      </c>
      <c r="B38" s="87"/>
      <c r="C38" s="88"/>
      <c r="D38" s="88"/>
    </row>
    <row r="39" s="69" customFormat="1" ht="23" customHeight="1" spans="1:4">
      <c r="A39" s="86" t="s">
        <v>144</v>
      </c>
      <c r="B39" s="87"/>
      <c r="C39" s="88"/>
      <c r="D39" s="88"/>
    </row>
    <row r="40" s="68" customFormat="1" ht="23" customHeight="1" spans="1:4">
      <c r="A40" s="83" t="s">
        <v>145</v>
      </c>
      <c r="B40" s="84">
        <f>SUM(B41:B42)</f>
        <v>405</v>
      </c>
      <c r="C40" s="84">
        <f>SUM(C41:C42)</f>
        <v>5437</v>
      </c>
      <c r="D40" s="84">
        <f>SUM(D41:D42)</f>
        <v>9515</v>
      </c>
    </row>
    <row r="41" s="69" customFormat="1" ht="23" customHeight="1" spans="1:4">
      <c r="A41" s="86" t="s">
        <v>146</v>
      </c>
      <c r="B41" s="87"/>
      <c r="C41" s="88"/>
      <c r="D41" s="88"/>
    </row>
    <row r="42" s="69" customFormat="1" ht="23" customHeight="1" spans="1:4">
      <c r="A42" s="86" t="s">
        <v>147</v>
      </c>
      <c r="B42" s="87">
        <v>405</v>
      </c>
      <c r="C42" s="88">
        <v>5437</v>
      </c>
      <c r="D42" s="88">
        <v>9515</v>
      </c>
    </row>
    <row r="43" s="69" customFormat="1" ht="23" customHeight="1" spans="1:4">
      <c r="A43" s="83" t="s">
        <v>148</v>
      </c>
      <c r="B43" s="84">
        <f>SUM(B44)</f>
        <v>0</v>
      </c>
      <c r="C43" s="84">
        <f>SUM(C44)</f>
        <v>0</v>
      </c>
      <c r="D43" s="84">
        <f>SUM(D44)</f>
        <v>60</v>
      </c>
    </row>
    <row r="44" s="69" customFormat="1" ht="23" customHeight="1" spans="1:4">
      <c r="A44" s="86" t="s">
        <v>121</v>
      </c>
      <c r="B44" s="87"/>
      <c r="C44" s="88"/>
      <c r="D44" s="88">
        <v>60</v>
      </c>
    </row>
    <row r="45" s="68" customFormat="1" ht="23" customHeight="1" spans="1:4">
      <c r="A45" s="83" t="s">
        <v>149</v>
      </c>
      <c r="B45" s="84">
        <f>SUM(B46:B49)</f>
        <v>40840</v>
      </c>
      <c r="C45" s="84">
        <f>SUM(C46:C49)</f>
        <v>71295</v>
      </c>
      <c r="D45" s="84">
        <f>SUM(D46:D49)</f>
        <v>130001</v>
      </c>
    </row>
    <row r="46" s="69" customFormat="1" ht="23" customHeight="1" spans="1:4">
      <c r="A46" s="86" t="s">
        <v>150</v>
      </c>
      <c r="B46" s="87">
        <v>38300</v>
      </c>
      <c r="C46" s="88">
        <f>55500+12500</f>
        <v>68000</v>
      </c>
      <c r="D46" s="88">
        <v>124240</v>
      </c>
    </row>
    <row r="47" s="69" customFormat="1" ht="23" customHeight="1" spans="1:4">
      <c r="A47" s="86" t="s">
        <v>151</v>
      </c>
      <c r="B47" s="87"/>
      <c r="C47" s="88"/>
      <c r="D47" s="88"/>
    </row>
    <row r="48" s="69" customFormat="1" ht="23" customHeight="1" spans="1:4">
      <c r="A48" s="86" t="s">
        <v>152</v>
      </c>
      <c r="B48" s="87">
        <v>2540</v>
      </c>
      <c r="C48" s="88">
        <v>3295</v>
      </c>
      <c r="D48" s="88">
        <v>4811</v>
      </c>
    </row>
    <row r="49" s="69" customFormat="1" ht="23" customHeight="1" spans="1:4">
      <c r="A49" s="86" t="s">
        <v>121</v>
      </c>
      <c r="B49" s="87"/>
      <c r="C49" s="88"/>
      <c r="D49" s="88">
        <v>950</v>
      </c>
    </row>
    <row r="50" s="68" customFormat="1" ht="23" customHeight="1" spans="1:4">
      <c r="A50" s="83" t="s">
        <v>153</v>
      </c>
      <c r="B50" s="84">
        <v>33200</v>
      </c>
      <c r="C50" s="84">
        <v>33200</v>
      </c>
      <c r="D50" s="85">
        <v>30421</v>
      </c>
    </row>
    <row r="51" s="68" customFormat="1" ht="23" customHeight="1" spans="1:4">
      <c r="A51" s="83" t="s">
        <v>154</v>
      </c>
      <c r="B51" s="84">
        <v>132</v>
      </c>
      <c r="C51" s="84">
        <v>132</v>
      </c>
      <c r="D51" s="85">
        <f>153</f>
        <v>153</v>
      </c>
    </row>
    <row r="52" s="68" customFormat="1" ht="23" customHeight="1" spans="1:4">
      <c r="A52" s="83" t="s">
        <v>155</v>
      </c>
      <c r="B52" s="84"/>
      <c r="C52" s="85"/>
      <c r="D52" s="85"/>
    </row>
    <row r="53" s="69" customFormat="1" ht="23" customHeight="1" spans="1:4">
      <c r="A53" s="89"/>
      <c r="B53" s="90"/>
      <c r="C53" s="88"/>
      <c r="D53" s="88"/>
    </row>
    <row r="54" s="69" customFormat="1" ht="23" customHeight="1" spans="1:4">
      <c r="A54" s="91" t="s">
        <v>156</v>
      </c>
      <c r="B54" s="92">
        <f>B51+B50+B45+B27+B15+B7+B40</f>
        <v>285548</v>
      </c>
      <c r="C54" s="92">
        <f>C51+C50+C45+C27+C15+C7+C40</f>
        <v>344214</v>
      </c>
      <c r="D54" s="92">
        <f>D51+D50+D45+D27+D15+D7+D40+D12+D43</f>
        <v>423883</v>
      </c>
    </row>
    <row r="55" s="70" customFormat="1" ht="24" customHeight="1" spans="1:255">
      <c r="A55" s="71"/>
      <c r="B55" s="72"/>
      <c r="C55" s="72"/>
      <c r="D55" s="73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</row>
    <row r="56" s="70" customFormat="1" ht="24" customHeight="1" spans="1:255">
      <c r="A56" s="71"/>
      <c r="B56" s="72"/>
      <c r="C56" s="72"/>
      <c r="D56" s="73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</row>
    <row r="57" s="70" customFormat="1" ht="24" customHeight="1" spans="1:255">
      <c r="A57" s="71"/>
      <c r="B57" s="72"/>
      <c r="C57" s="72"/>
      <c r="D57" s="73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2"/>
      <c r="EL57" s="72"/>
      <c r="EM57" s="72"/>
      <c r="EN57" s="72"/>
      <c r="EO57" s="72"/>
      <c r="EP57" s="72"/>
      <c r="EQ57" s="72"/>
      <c r="ER57" s="72"/>
      <c r="ES57" s="72"/>
      <c r="ET57" s="72"/>
      <c r="EU57" s="72"/>
      <c r="EV57" s="72"/>
      <c r="EW57" s="72"/>
      <c r="EX57" s="72"/>
      <c r="EY57" s="72"/>
      <c r="EZ57" s="72"/>
      <c r="FA57" s="72"/>
      <c r="FB57" s="72"/>
      <c r="FC57" s="72"/>
      <c r="FD57" s="72"/>
      <c r="FE57" s="72"/>
      <c r="FF57" s="72"/>
      <c r="FG57" s="72"/>
      <c r="FH57" s="72"/>
      <c r="FI57" s="72"/>
      <c r="FJ57" s="72"/>
      <c r="FK57" s="72"/>
      <c r="FL57" s="72"/>
      <c r="FM57" s="72"/>
      <c r="FN57" s="72"/>
      <c r="FO57" s="72"/>
      <c r="FP57" s="72"/>
      <c r="FQ57" s="72"/>
      <c r="FR57" s="72"/>
      <c r="FS57" s="72"/>
      <c r="FT57" s="72"/>
      <c r="FU57" s="72"/>
      <c r="FV57" s="72"/>
      <c r="FW57" s="72"/>
      <c r="FX57" s="72"/>
      <c r="FY57" s="72"/>
      <c r="FZ57" s="72"/>
      <c r="GA57" s="72"/>
      <c r="GB57" s="72"/>
      <c r="GC57" s="72"/>
      <c r="GD57" s="72"/>
      <c r="GE57" s="72"/>
      <c r="GF57" s="72"/>
      <c r="GG57" s="72"/>
      <c r="GH57" s="72"/>
      <c r="GI57" s="72"/>
      <c r="GJ57" s="72"/>
      <c r="GK57" s="72"/>
      <c r="GL57" s="72"/>
      <c r="GM57" s="72"/>
      <c r="GN57" s="72"/>
      <c r="GO57" s="72"/>
      <c r="GP57" s="72"/>
      <c r="GQ57" s="72"/>
      <c r="GR57" s="72"/>
      <c r="GS57" s="72"/>
      <c r="GT57" s="72"/>
      <c r="GU57" s="72"/>
      <c r="GV57" s="72"/>
      <c r="GW57" s="72"/>
      <c r="GX57" s="72"/>
      <c r="GY57" s="72"/>
      <c r="GZ57" s="72"/>
      <c r="HA57" s="72"/>
      <c r="HB57" s="72"/>
      <c r="HC57" s="72"/>
      <c r="HD57" s="72"/>
      <c r="HE57" s="72"/>
      <c r="HF57" s="72"/>
      <c r="HG57" s="72"/>
      <c r="HH57" s="72"/>
      <c r="HI57" s="72"/>
      <c r="HJ57" s="72"/>
      <c r="HK57" s="72"/>
      <c r="HL57" s="72"/>
      <c r="HM57" s="72"/>
      <c r="HN57" s="72"/>
      <c r="HO57" s="72"/>
      <c r="HP57" s="72"/>
      <c r="HQ57" s="72"/>
      <c r="HR57" s="72"/>
      <c r="HS57" s="72"/>
      <c r="HT57" s="72"/>
      <c r="HU57" s="72"/>
      <c r="HV57" s="72"/>
      <c r="HW57" s="72"/>
      <c r="HX57" s="72"/>
      <c r="HY57" s="72"/>
      <c r="HZ57" s="72"/>
      <c r="IA57" s="72"/>
      <c r="IB57" s="72"/>
      <c r="IC57" s="72"/>
      <c r="ID57" s="72"/>
      <c r="IE57" s="72"/>
      <c r="IF57" s="72"/>
      <c r="IG57" s="72"/>
      <c r="IH57" s="72"/>
      <c r="II57" s="72"/>
      <c r="IJ57" s="72"/>
      <c r="IK57" s="72"/>
      <c r="IL57" s="72"/>
      <c r="IM57" s="72"/>
      <c r="IN57" s="72"/>
      <c r="IO57" s="72"/>
      <c r="IP57" s="72"/>
      <c r="IQ57" s="72"/>
      <c r="IR57" s="72"/>
      <c r="IS57" s="72"/>
      <c r="IT57" s="72"/>
      <c r="IU57" s="72"/>
    </row>
    <row r="58" s="70" customFormat="1" ht="24" customHeight="1" spans="1:255">
      <c r="A58" s="93"/>
      <c r="B58" s="72"/>
      <c r="C58" s="72"/>
      <c r="D58" s="73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2"/>
      <c r="DL58" s="72"/>
      <c r="DM58" s="72"/>
      <c r="DN58" s="72"/>
      <c r="DO58" s="72"/>
      <c r="DP58" s="72"/>
      <c r="DQ58" s="72"/>
      <c r="DR58" s="72"/>
      <c r="DS58" s="72"/>
      <c r="DT58" s="72"/>
      <c r="DU58" s="72"/>
      <c r="DV58" s="72"/>
      <c r="DW58" s="72"/>
      <c r="DX58" s="72"/>
      <c r="DY58" s="72"/>
      <c r="DZ58" s="72"/>
      <c r="EA58" s="72"/>
      <c r="EB58" s="72"/>
      <c r="EC58" s="72"/>
      <c r="ED58" s="72"/>
      <c r="EE58" s="72"/>
      <c r="EF58" s="72"/>
      <c r="EG58" s="72"/>
      <c r="EH58" s="72"/>
      <c r="EI58" s="72"/>
      <c r="EJ58" s="72"/>
      <c r="EK58" s="72"/>
      <c r="EL58" s="72"/>
      <c r="EM58" s="72"/>
      <c r="EN58" s="72"/>
      <c r="EO58" s="72"/>
      <c r="EP58" s="72"/>
      <c r="EQ58" s="72"/>
      <c r="ER58" s="72"/>
      <c r="ES58" s="72"/>
      <c r="ET58" s="72"/>
      <c r="EU58" s="72"/>
      <c r="EV58" s="72"/>
      <c r="EW58" s="72"/>
      <c r="EX58" s="72"/>
      <c r="EY58" s="72"/>
      <c r="EZ58" s="72"/>
      <c r="FA58" s="72"/>
      <c r="FB58" s="72"/>
      <c r="FC58" s="72"/>
      <c r="FD58" s="72"/>
      <c r="FE58" s="72"/>
      <c r="FF58" s="72"/>
      <c r="FG58" s="72"/>
      <c r="FH58" s="72"/>
      <c r="FI58" s="72"/>
      <c r="FJ58" s="72"/>
      <c r="FK58" s="72"/>
      <c r="FL58" s="72"/>
      <c r="FM58" s="72"/>
      <c r="FN58" s="72"/>
      <c r="FO58" s="72"/>
      <c r="FP58" s="72"/>
      <c r="FQ58" s="72"/>
      <c r="FR58" s="72"/>
      <c r="FS58" s="72"/>
      <c r="FT58" s="72"/>
      <c r="FU58" s="72"/>
      <c r="FV58" s="72"/>
      <c r="FW58" s="72"/>
      <c r="FX58" s="72"/>
      <c r="FY58" s="72"/>
      <c r="FZ58" s="72"/>
      <c r="GA58" s="72"/>
      <c r="GB58" s="72"/>
      <c r="GC58" s="72"/>
      <c r="GD58" s="72"/>
      <c r="GE58" s="72"/>
      <c r="GF58" s="72"/>
      <c r="GG58" s="72"/>
      <c r="GH58" s="72"/>
      <c r="GI58" s="72"/>
      <c r="GJ58" s="72"/>
      <c r="GK58" s="72"/>
      <c r="GL58" s="72"/>
      <c r="GM58" s="72"/>
      <c r="GN58" s="72"/>
      <c r="GO58" s="72"/>
      <c r="GP58" s="72"/>
      <c r="GQ58" s="72"/>
      <c r="GR58" s="72"/>
      <c r="GS58" s="72"/>
      <c r="GT58" s="72"/>
      <c r="GU58" s="72"/>
      <c r="GV58" s="72"/>
      <c r="GW58" s="72"/>
      <c r="GX58" s="72"/>
      <c r="GY58" s="72"/>
      <c r="GZ58" s="72"/>
      <c r="HA58" s="72"/>
      <c r="HB58" s="72"/>
      <c r="HC58" s="72"/>
      <c r="HD58" s="72"/>
      <c r="HE58" s="72"/>
      <c r="HF58" s="72"/>
      <c r="HG58" s="72"/>
      <c r="HH58" s="72"/>
      <c r="HI58" s="72"/>
      <c r="HJ58" s="72"/>
      <c r="HK58" s="72"/>
      <c r="HL58" s="72"/>
      <c r="HM58" s="72"/>
      <c r="HN58" s="72"/>
      <c r="HO58" s="72"/>
      <c r="HP58" s="72"/>
      <c r="HQ58" s="72"/>
      <c r="HR58" s="72"/>
      <c r="HS58" s="72"/>
      <c r="HT58" s="72"/>
      <c r="HU58" s="72"/>
      <c r="HV58" s="72"/>
      <c r="HW58" s="72"/>
      <c r="HX58" s="72"/>
      <c r="HY58" s="72"/>
      <c r="HZ58" s="72"/>
      <c r="IA58" s="72"/>
      <c r="IB58" s="72"/>
      <c r="IC58" s="72"/>
      <c r="ID58" s="72"/>
      <c r="IE58" s="72"/>
      <c r="IF58" s="72"/>
      <c r="IG58" s="72"/>
      <c r="IH58" s="72"/>
      <c r="II58" s="72"/>
      <c r="IJ58" s="72"/>
      <c r="IK58" s="72"/>
      <c r="IL58" s="72"/>
      <c r="IM58" s="72"/>
      <c r="IN58" s="72"/>
      <c r="IO58" s="72"/>
      <c r="IP58" s="72"/>
      <c r="IQ58" s="72"/>
      <c r="IR58" s="72"/>
      <c r="IS58" s="72"/>
      <c r="IT58" s="72"/>
      <c r="IU58" s="72"/>
    </row>
    <row r="59" s="70" customFormat="1" ht="24" customHeight="1" spans="1:255">
      <c r="A59" s="71"/>
      <c r="B59" s="72"/>
      <c r="C59" s="72"/>
      <c r="D59" s="73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72"/>
      <c r="CB59" s="72"/>
      <c r="CC59" s="72"/>
      <c r="CD59" s="72"/>
      <c r="CE59" s="72"/>
      <c r="CF59" s="72"/>
      <c r="CG59" s="72"/>
      <c r="CH59" s="72"/>
      <c r="CI59" s="72"/>
      <c r="CJ59" s="72"/>
      <c r="CK59" s="72"/>
      <c r="CL59" s="72"/>
      <c r="CM59" s="72"/>
      <c r="CN59" s="72"/>
      <c r="CO59" s="72"/>
      <c r="CP59" s="72"/>
      <c r="CQ59" s="72"/>
      <c r="CR59" s="72"/>
      <c r="CS59" s="72"/>
      <c r="CT59" s="72"/>
      <c r="CU59" s="72"/>
      <c r="CV59" s="72"/>
      <c r="CW59" s="72"/>
      <c r="CX59" s="72"/>
      <c r="CY59" s="72"/>
      <c r="CZ59" s="72"/>
      <c r="DA59" s="72"/>
      <c r="DB59" s="72"/>
      <c r="DC59" s="72"/>
      <c r="DD59" s="72"/>
      <c r="DE59" s="72"/>
      <c r="DF59" s="72"/>
      <c r="DG59" s="72"/>
      <c r="DH59" s="72"/>
      <c r="DI59" s="72"/>
      <c r="DJ59" s="72"/>
      <c r="DK59" s="72"/>
      <c r="DL59" s="72"/>
      <c r="DM59" s="72"/>
      <c r="DN59" s="72"/>
      <c r="DO59" s="72"/>
      <c r="DP59" s="72"/>
      <c r="DQ59" s="72"/>
      <c r="DR59" s="72"/>
      <c r="DS59" s="72"/>
      <c r="DT59" s="72"/>
      <c r="DU59" s="72"/>
      <c r="DV59" s="72"/>
      <c r="DW59" s="72"/>
      <c r="DX59" s="72"/>
      <c r="DY59" s="72"/>
      <c r="DZ59" s="72"/>
      <c r="EA59" s="72"/>
      <c r="EB59" s="72"/>
      <c r="EC59" s="72"/>
      <c r="ED59" s="72"/>
      <c r="EE59" s="72"/>
      <c r="EF59" s="72"/>
      <c r="EG59" s="72"/>
      <c r="EH59" s="72"/>
      <c r="EI59" s="72"/>
      <c r="EJ59" s="72"/>
      <c r="EK59" s="72"/>
      <c r="EL59" s="72"/>
      <c r="EM59" s="72"/>
      <c r="EN59" s="72"/>
      <c r="EO59" s="72"/>
      <c r="EP59" s="72"/>
      <c r="EQ59" s="72"/>
      <c r="ER59" s="72"/>
      <c r="ES59" s="72"/>
      <c r="ET59" s="72"/>
      <c r="EU59" s="72"/>
      <c r="EV59" s="72"/>
      <c r="EW59" s="72"/>
      <c r="EX59" s="72"/>
      <c r="EY59" s="72"/>
      <c r="EZ59" s="72"/>
      <c r="FA59" s="72"/>
      <c r="FB59" s="72"/>
      <c r="FC59" s="72"/>
      <c r="FD59" s="72"/>
      <c r="FE59" s="72"/>
      <c r="FF59" s="72"/>
      <c r="FG59" s="72"/>
      <c r="FH59" s="72"/>
      <c r="FI59" s="72"/>
      <c r="FJ59" s="72"/>
      <c r="FK59" s="72"/>
      <c r="FL59" s="72"/>
      <c r="FM59" s="72"/>
      <c r="FN59" s="72"/>
      <c r="FO59" s="72"/>
      <c r="FP59" s="72"/>
      <c r="FQ59" s="72"/>
      <c r="FR59" s="72"/>
      <c r="FS59" s="72"/>
      <c r="FT59" s="72"/>
      <c r="FU59" s="72"/>
      <c r="FV59" s="72"/>
      <c r="FW59" s="72"/>
      <c r="FX59" s="72"/>
      <c r="FY59" s="72"/>
      <c r="FZ59" s="72"/>
      <c r="GA59" s="72"/>
      <c r="GB59" s="72"/>
      <c r="GC59" s="72"/>
      <c r="GD59" s="72"/>
      <c r="GE59" s="72"/>
      <c r="GF59" s="72"/>
      <c r="GG59" s="72"/>
      <c r="GH59" s="72"/>
      <c r="GI59" s="72"/>
      <c r="GJ59" s="72"/>
      <c r="GK59" s="72"/>
      <c r="GL59" s="72"/>
      <c r="GM59" s="72"/>
      <c r="GN59" s="72"/>
      <c r="GO59" s="72"/>
      <c r="GP59" s="72"/>
      <c r="GQ59" s="72"/>
      <c r="GR59" s="72"/>
      <c r="GS59" s="72"/>
      <c r="GT59" s="72"/>
      <c r="GU59" s="72"/>
      <c r="GV59" s="72"/>
      <c r="GW59" s="72"/>
      <c r="GX59" s="72"/>
      <c r="GY59" s="72"/>
      <c r="GZ59" s="72"/>
      <c r="HA59" s="72"/>
      <c r="HB59" s="72"/>
      <c r="HC59" s="72"/>
      <c r="HD59" s="72"/>
      <c r="HE59" s="72"/>
      <c r="HF59" s="72"/>
      <c r="HG59" s="72"/>
      <c r="HH59" s="72"/>
      <c r="HI59" s="72"/>
      <c r="HJ59" s="72"/>
      <c r="HK59" s="72"/>
      <c r="HL59" s="72"/>
      <c r="HM59" s="72"/>
      <c r="HN59" s="72"/>
      <c r="HO59" s="72"/>
      <c r="HP59" s="72"/>
      <c r="HQ59" s="72"/>
      <c r="HR59" s="72"/>
      <c r="HS59" s="72"/>
      <c r="HT59" s="72"/>
      <c r="HU59" s="72"/>
      <c r="HV59" s="72"/>
      <c r="HW59" s="72"/>
      <c r="HX59" s="72"/>
      <c r="HY59" s="72"/>
      <c r="HZ59" s="72"/>
      <c r="IA59" s="72"/>
      <c r="IB59" s="72"/>
      <c r="IC59" s="72"/>
      <c r="ID59" s="72"/>
      <c r="IE59" s="72"/>
      <c r="IF59" s="72"/>
      <c r="IG59" s="72"/>
      <c r="IH59" s="72"/>
      <c r="II59" s="72"/>
      <c r="IJ59" s="72"/>
      <c r="IK59" s="72"/>
      <c r="IL59" s="72"/>
      <c r="IM59" s="72"/>
      <c r="IN59" s="72"/>
      <c r="IO59" s="72"/>
      <c r="IP59" s="72"/>
      <c r="IQ59" s="72"/>
      <c r="IR59" s="72"/>
      <c r="IS59" s="72"/>
      <c r="IT59" s="72"/>
      <c r="IU59" s="72"/>
    </row>
    <row r="60" s="70" customFormat="1" ht="24" customHeight="1" spans="1:255">
      <c r="A60" s="71"/>
      <c r="B60" s="72"/>
      <c r="C60" s="72"/>
      <c r="D60" s="73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72"/>
      <c r="CB60" s="72"/>
      <c r="CC60" s="72"/>
      <c r="CD60" s="72"/>
      <c r="CE60" s="72"/>
      <c r="CF60" s="72"/>
      <c r="CG60" s="72"/>
      <c r="CH60" s="72"/>
      <c r="CI60" s="72"/>
      <c r="CJ60" s="72"/>
      <c r="CK60" s="72"/>
      <c r="CL60" s="72"/>
      <c r="CM60" s="72"/>
      <c r="CN60" s="72"/>
      <c r="CO60" s="72"/>
      <c r="CP60" s="72"/>
      <c r="CQ60" s="72"/>
      <c r="CR60" s="72"/>
      <c r="CS60" s="72"/>
      <c r="CT60" s="72"/>
      <c r="CU60" s="72"/>
      <c r="CV60" s="72"/>
      <c r="CW60" s="72"/>
      <c r="CX60" s="72"/>
      <c r="CY60" s="72"/>
      <c r="CZ60" s="72"/>
      <c r="DA60" s="72"/>
      <c r="DB60" s="72"/>
      <c r="DC60" s="72"/>
      <c r="DD60" s="72"/>
      <c r="DE60" s="72"/>
      <c r="DF60" s="72"/>
      <c r="DG60" s="72"/>
      <c r="DH60" s="72"/>
      <c r="DI60" s="72"/>
      <c r="DJ60" s="72"/>
      <c r="DK60" s="72"/>
      <c r="DL60" s="72"/>
      <c r="DM60" s="72"/>
      <c r="DN60" s="72"/>
      <c r="DO60" s="72"/>
      <c r="DP60" s="72"/>
      <c r="DQ60" s="72"/>
      <c r="DR60" s="72"/>
      <c r="DS60" s="72"/>
      <c r="DT60" s="72"/>
      <c r="DU60" s="72"/>
      <c r="DV60" s="72"/>
      <c r="DW60" s="72"/>
      <c r="DX60" s="72"/>
      <c r="DY60" s="72"/>
      <c r="DZ60" s="72"/>
      <c r="EA60" s="72"/>
      <c r="EB60" s="72"/>
      <c r="EC60" s="72"/>
      <c r="ED60" s="72"/>
      <c r="EE60" s="72"/>
      <c r="EF60" s="72"/>
      <c r="EG60" s="72"/>
      <c r="EH60" s="72"/>
      <c r="EI60" s="72"/>
      <c r="EJ60" s="72"/>
      <c r="EK60" s="72"/>
      <c r="EL60" s="72"/>
      <c r="EM60" s="72"/>
      <c r="EN60" s="72"/>
      <c r="EO60" s="72"/>
      <c r="EP60" s="72"/>
      <c r="EQ60" s="72"/>
      <c r="ER60" s="72"/>
      <c r="ES60" s="72"/>
      <c r="ET60" s="72"/>
      <c r="EU60" s="72"/>
      <c r="EV60" s="72"/>
      <c r="EW60" s="72"/>
      <c r="EX60" s="72"/>
      <c r="EY60" s="72"/>
      <c r="EZ60" s="72"/>
      <c r="FA60" s="72"/>
      <c r="FB60" s="72"/>
      <c r="FC60" s="72"/>
      <c r="FD60" s="72"/>
      <c r="FE60" s="72"/>
      <c r="FF60" s="72"/>
      <c r="FG60" s="72"/>
      <c r="FH60" s="72"/>
      <c r="FI60" s="72"/>
      <c r="FJ60" s="72"/>
      <c r="FK60" s="72"/>
      <c r="FL60" s="72"/>
      <c r="FM60" s="72"/>
      <c r="FN60" s="72"/>
      <c r="FO60" s="72"/>
      <c r="FP60" s="72"/>
      <c r="FQ60" s="72"/>
      <c r="FR60" s="72"/>
      <c r="FS60" s="72"/>
      <c r="FT60" s="72"/>
      <c r="FU60" s="72"/>
      <c r="FV60" s="72"/>
      <c r="FW60" s="72"/>
      <c r="FX60" s="72"/>
      <c r="FY60" s="72"/>
      <c r="FZ60" s="72"/>
      <c r="GA60" s="72"/>
      <c r="GB60" s="72"/>
      <c r="GC60" s="72"/>
      <c r="GD60" s="72"/>
      <c r="GE60" s="72"/>
      <c r="GF60" s="72"/>
      <c r="GG60" s="72"/>
      <c r="GH60" s="72"/>
      <c r="GI60" s="72"/>
      <c r="GJ60" s="72"/>
      <c r="GK60" s="72"/>
      <c r="GL60" s="72"/>
      <c r="GM60" s="72"/>
      <c r="GN60" s="72"/>
      <c r="GO60" s="72"/>
      <c r="GP60" s="72"/>
      <c r="GQ60" s="72"/>
      <c r="GR60" s="72"/>
      <c r="GS60" s="72"/>
      <c r="GT60" s="72"/>
      <c r="GU60" s="72"/>
      <c r="GV60" s="72"/>
      <c r="GW60" s="72"/>
      <c r="GX60" s="72"/>
      <c r="GY60" s="72"/>
      <c r="GZ60" s="72"/>
      <c r="HA60" s="72"/>
      <c r="HB60" s="72"/>
      <c r="HC60" s="72"/>
      <c r="HD60" s="72"/>
      <c r="HE60" s="72"/>
      <c r="HF60" s="72"/>
      <c r="HG60" s="72"/>
      <c r="HH60" s="72"/>
      <c r="HI60" s="72"/>
      <c r="HJ60" s="72"/>
      <c r="HK60" s="72"/>
      <c r="HL60" s="72"/>
      <c r="HM60" s="72"/>
      <c r="HN60" s="72"/>
      <c r="HO60" s="72"/>
      <c r="HP60" s="72"/>
      <c r="HQ60" s="72"/>
      <c r="HR60" s="72"/>
      <c r="HS60" s="72"/>
      <c r="HT60" s="72"/>
      <c r="HU60" s="72"/>
      <c r="HV60" s="72"/>
      <c r="HW60" s="72"/>
      <c r="HX60" s="72"/>
      <c r="HY60" s="72"/>
      <c r="HZ60" s="72"/>
      <c r="IA60" s="72"/>
      <c r="IB60" s="72"/>
      <c r="IC60" s="72"/>
      <c r="ID60" s="72"/>
      <c r="IE60" s="72"/>
      <c r="IF60" s="72"/>
      <c r="IG60" s="72"/>
      <c r="IH60" s="72"/>
      <c r="II60" s="72"/>
      <c r="IJ60" s="72"/>
      <c r="IK60" s="72"/>
      <c r="IL60" s="72"/>
      <c r="IM60" s="72"/>
      <c r="IN60" s="72"/>
      <c r="IO60" s="72"/>
      <c r="IP60" s="72"/>
      <c r="IQ60" s="72"/>
      <c r="IR60" s="72"/>
      <c r="IS60" s="72"/>
      <c r="IT60" s="72"/>
      <c r="IU60" s="72"/>
    </row>
    <row r="61" s="70" customFormat="1" ht="24" customHeight="1" spans="1:255">
      <c r="A61" s="71"/>
      <c r="B61" s="72"/>
      <c r="C61" s="72"/>
      <c r="D61" s="73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72"/>
      <c r="CB61" s="72"/>
      <c r="CC61" s="72"/>
      <c r="CD61" s="72"/>
      <c r="CE61" s="72"/>
      <c r="CF61" s="72"/>
      <c r="CG61" s="72"/>
      <c r="CH61" s="72"/>
      <c r="CI61" s="72"/>
      <c r="CJ61" s="72"/>
      <c r="CK61" s="72"/>
      <c r="CL61" s="72"/>
      <c r="CM61" s="72"/>
      <c r="CN61" s="72"/>
      <c r="CO61" s="72"/>
      <c r="CP61" s="72"/>
      <c r="CQ61" s="72"/>
      <c r="CR61" s="72"/>
      <c r="CS61" s="72"/>
      <c r="CT61" s="72"/>
      <c r="CU61" s="72"/>
      <c r="CV61" s="72"/>
      <c r="CW61" s="72"/>
      <c r="CX61" s="72"/>
      <c r="CY61" s="72"/>
      <c r="CZ61" s="72"/>
      <c r="DA61" s="72"/>
      <c r="DB61" s="72"/>
      <c r="DC61" s="72"/>
      <c r="DD61" s="72"/>
      <c r="DE61" s="72"/>
      <c r="DF61" s="72"/>
      <c r="DG61" s="72"/>
      <c r="DH61" s="72"/>
      <c r="DI61" s="72"/>
      <c r="DJ61" s="72"/>
      <c r="DK61" s="72"/>
      <c r="DL61" s="72"/>
      <c r="DM61" s="72"/>
      <c r="DN61" s="72"/>
      <c r="DO61" s="72"/>
      <c r="DP61" s="72"/>
      <c r="DQ61" s="72"/>
      <c r="DR61" s="72"/>
      <c r="DS61" s="72"/>
      <c r="DT61" s="72"/>
      <c r="DU61" s="72"/>
      <c r="DV61" s="72"/>
      <c r="DW61" s="72"/>
      <c r="DX61" s="72"/>
      <c r="DY61" s="72"/>
      <c r="DZ61" s="72"/>
      <c r="EA61" s="72"/>
      <c r="EB61" s="72"/>
      <c r="EC61" s="72"/>
      <c r="ED61" s="72"/>
      <c r="EE61" s="72"/>
      <c r="EF61" s="72"/>
      <c r="EG61" s="72"/>
      <c r="EH61" s="72"/>
      <c r="EI61" s="72"/>
      <c r="EJ61" s="72"/>
      <c r="EK61" s="72"/>
      <c r="EL61" s="72"/>
      <c r="EM61" s="72"/>
      <c r="EN61" s="72"/>
      <c r="EO61" s="72"/>
      <c r="EP61" s="72"/>
      <c r="EQ61" s="72"/>
      <c r="ER61" s="72"/>
      <c r="ES61" s="72"/>
      <c r="ET61" s="72"/>
      <c r="EU61" s="72"/>
      <c r="EV61" s="72"/>
      <c r="EW61" s="72"/>
      <c r="EX61" s="72"/>
      <c r="EY61" s="72"/>
      <c r="EZ61" s="72"/>
      <c r="FA61" s="72"/>
      <c r="FB61" s="72"/>
      <c r="FC61" s="72"/>
      <c r="FD61" s="72"/>
      <c r="FE61" s="72"/>
      <c r="FF61" s="72"/>
      <c r="FG61" s="72"/>
      <c r="FH61" s="72"/>
      <c r="FI61" s="72"/>
      <c r="FJ61" s="72"/>
      <c r="FK61" s="72"/>
      <c r="FL61" s="72"/>
      <c r="FM61" s="72"/>
      <c r="FN61" s="72"/>
      <c r="FO61" s="72"/>
      <c r="FP61" s="72"/>
      <c r="FQ61" s="72"/>
      <c r="FR61" s="72"/>
      <c r="FS61" s="72"/>
      <c r="FT61" s="72"/>
      <c r="FU61" s="72"/>
      <c r="FV61" s="72"/>
      <c r="FW61" s="72"/>
      <c r="FX61" s="72"/>
      <c r="FY61" s="72"/>
      <c r="FZ61" s="72"/>
      <c r="GA61" s="72"/>
      <c r="GB61" s="72"/>
      <c r="GC61" s="72"/>
      <c r="GD61" s="72"/>
      <c r="GE61" s="72"/>
      <c r="GF61" s="72"/>
      <c r="GG61" s="72"/>
      <c r="GH61" s="72"/>
      <c r="GI61" s="72"/>
      <c r="GJ61" s="72"/>
      <c r="GK61" s="72"/>
      <c r="GL61" s="72"/>
      <c r="GM61" s="72"/>
      <c r="GN61" s="72"/>
      <c r="GO61" s="72"/>
      <c r="GP61" s="72"/>
      <c r="GQ61" s="72"/>
      <c r="GR61" s="72"/>
      <c r="GS61" s="72"/>
      <c r="GT61" s="72"/>
      <c r="GU61" s="72"/>
      <c r="GV61" s="72"/>
      <c r="GW61" s="72"/>
      <c r="GX61" s="72"/>
      <c r="GY61" s="72"/>
      <c r="GZ61" s="72"/>
      <c r="HA61" s="72"/>
      <c r="HB61" s="72"/>
      <c r="HC61" s="72"/>
      <c r="HD61" s="72"/>
      <c r="HE61" s="72"/>
      <c r="HF61" s="72"/>
      <c r="HG61" s="72"/>
      <c r="HH61" s="72"/>
      <c r="HI61" s="72"/>
      <c r="HJ61" s="72"/>
      <c r="HK61" s="72"/>
      <c r="HL61" s="72"/>
      <c r="HM61" s="72"/>
      <c r="HN61" s="72"/>
      <c r="HO61" s="72"/>
      <c r="HP61" s="72"/>
      <c r="HQ61" s="72"/>
      <c r="HR61" s="72"/>
      <c r="HS61" s="72"/>
      <c r="HT61" s="72"/>
      <c r="HU61" s="72"/>
      <c r="HV61" s="72"/>
      <c r="HW61" s="72"/>
      <c r="HX61" s="72"/>
      <c r="HY61" s="72"/>
      <c r="HZ61" s="72"/>
      <c r="IA61" s="72"/>
      <c r="IB61" s="72"/>
      <c r="IC61" s="72"/>
      <c r="ID61" s="72"/>
      <c r="IE61" s="72"/>
      <c r="IF61" s="72"/>
      <c r="IG61" s="72"/>
      <c r="IH61" s="72"/>
      <c r="II61" s="72"/>
      <c r="IJ61" s="72"/>
      <c r="IK61" s="72"/>
      <c r="IL61" s="72"/>
      <c r="IM61" s="72"/>
      <c r="IN61" s="72"/>
      <c r="IO61" s="72"/>
      <c r="IP61" s="72"/>
      <c r="IQ61" s="72"/>
      <c r="IR61" s="72"/>
      <c r="IS61" s="72"/>
      <c r="IT61" s="72"/>
      <c r="IU61" s="72"/>
    </row>
    <row r="62" s="70" customFormat="1" ht="24" customHeight="1" spans="1:255">
      <c r="A62" s="71"/>
      <c r="B62" s="72"/>
      <c r="C62" s="72"/>
      <c r="D62" s="73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72"/>
      <c r="BG62" s="72"/>
      <c r="BH62" s="72"/>
      <c r="BI62" s="72"/>
      <c r="BJ62" s="72"/>
      <c r="BK62" s="72"/>
      <c r="BL62" s="72"/>
      <c r="BM62" s="72"/>
      <c r="BN62" s="72"/>
      <c r="BO62" s="72"/>
      <c r="BP62" s="72"/>
      <c r="BQ62" s="72"/>
      <c r="BR62" s="72"/>
      <c r="BS62" s="72"/>
      <c r="BT62" s="72"/>
      <c r="BU62" s="72"/>
      <c r="BV62" s="72"/>
      <c r="BW62" s="72"/>
      <c r="BX62" s="72"/>
      <c r="BY62" s="72"/>
      <c r="BZ62" s="72"/>
      <c r="CA62" s="72"/>
      <c r="CB62" s="72"/>
      <c r="CC62" s="72"/>
      <c r="CD62" s="72"/>
      <c r="CE62" s="72"/>
      <c r="CF62" s="72"/>
      <c r="CG62" s="72"/>
      <c r="CH62" s="72"/>
      <c r="CI62" s="72"/>
      <c r="CJ62" s="72"/>
      <c r="CK62" s="72"/>
      <c r="CL62" s="72"/>
      <c r="CM62" s="72"/>
      <c r="CN62" s="72"/>
      <c r="CO62" s="72"/>
      <c r="CP62" s="72"/>
      <c r="CQ62" s="72"/>
      <c r="CR62" s="72"/>
      <c r="CS62" s="72"/>
      <c r="CT62" s="72"/>
      <c r="CU62" s="72"/>
      <c r="CV62" s="72"/>
      <c r="CW62" s="72"/>
      <c r="CX62" s="72"/>
      <c r="CY62" s="72"/>
      <c r="CZ62" s="72"/>
      <c r="DA62" s="72"/>
      <c r="DB62" s="72"/>
      <c r="DC62" s="72"/>
      <c r="DD62" s="72"/>
      <c r="DE62" s="72"/>
      <c r="DF62" s="72"/>
      <c r="DG62" s="72"/>
      <c r="DH62" s="72"/>
      <c r="DI62" s="72"/>
      <c r="DJ62" s="72"/>
      <c r="DK62" s="72"/>
      <c r="DL62" s="72"/>
      <c r="DM62" s="72"/>
      <c r="DN62" s="72"/>
      <c r="DO62" s="72"/>
      <c r="DP62" s="72"/>
      <c r="DQ62" s="72"/>
      <c r="DR62" s="72"/>
      <c r="DS62" s="72"/>
      <c r="DT62" s="72"/>
      <c r="DU62" s="72"/>
      <c r="DV62" s="72"/>
      <c r="DW62" s="72"/>
      <c r="DX62" s="72"/>
      <c r="DY62" s="72"/>
      <c r="DZ62" s="72"/>
      <c r="EA62" s="72"/>
      <c r="EB62" s="72"/>
      <c r="EC62" s="72"/>
      <c r="ED62" s="72"/>
      <c r="EE62" s="72"/>
      <c r="EF62" s="72"/>
      <c r="EG62" s="72"/>
      <c r="EH62" s="72"/>
      <c r="EI62" s="72"/>
      <c r="EJ62" s="72"/>
      <c r="EK62" s="72"/>
      <c r="EL62" s="72"/>
      <c r="EM62" s="72"/>
      <c r="EN62" s="72"/>
      <c r="EO62" s="72"/>
      <c r="EP62" s="72"/>
      <c r="EQ62" s="72"/>
      <c r="ER62" s="72"/>
      <c r="ES62" s="72"/>
      <c r="ET62" s="72"/>
      <c r="EU62" s="72"/>
      <c r="EV62" s="72"/>
      <c r="EW62" s="72"/>
      <c r="EX62" s="72"/>
      <c r="EY62" s="72"/>
      <c r="EZ62" s="72"/>
      <c r="FA62" s="72"/>
      <c r="FB62" s="72"/>
      <c r="FC62" s="72"/>
      <c r="FD62" s="72"/>
      <c r="FE62" s="72"/>
      <c r="FF62" s="72"/>
      <c r="FG62" s="72"/>
      <c r="FH62" s="72"/>
      <c r="FI62" s="72"/>
      <c r="FJ62" s="72"/>
      <c r="FK62" s="72"/>
      <c r="FL62" s="72"/>
      <c r="FM62" s="72"/>
      <c r="FN62" s="72"/>
      <c r="FO62" s="72"/>
      <c r="FP62" s="72"/>
      <c r="FQ62" s="72"/>
      <c r="FR62" s="72"/>
      <c r="FS62" s="72"/>
      <c r="FT62" s="72"/>
      <c r="FU62" s="72"/>
      <c r="FV62" s="72"/>
      <c r="FW62" s="72"/>
      <c r="FX62" s="72"/>
      <c r="FY62" s="72"/>
      <c r="FZ62" s="72"/>
      <c r="GA62" s="72"/>
      <c r="GB62" s="72"/>
      <c r="GC62" s="72"/>
      <c r="GD62" s="72"/>
      <c r="GE62" s="72"/>
      <c r="GF62" s="72"/>
      <c r="GG62" s="72"/>
      <c r="GH62" s="72"/>
      <c r="GI62" s="72"/>
      <c r="GJ62" s="72"/>
      <c r="GK62" s="72"/>
      <c r="GL62" s="72"/>
      <c r="GM62" s="72"/>
      <c r="GN62" s="72"/>
      <c r="GO62" s="72"/>
      <c r="GP62" s="72"/>
      <c r="GQ62" s="72"/>
      <c r="GR62" s="72"/>
      <c r="GS62" s="72"/>
      <c r="GT62" s="72"/>
      <c r="GU62" s="72"/>
      <c r="GV62" s="72"/>
      <c r="GW62" s="72"/>
      <c r="GX62" s="72"/>
      <c r="GY62" s="72"/>
      <c r="GZ62" s="72"/>
      <c r="HA62" s="72"/>
      <c r="HB62" s="72"/>
      <c r="HC62" s="72"/>
      <c r="HD62" s="72"/>
      <c r="HE62" s="72"/>
      <c r="HF62" s="72"/>
      <c r="HG62" s="72"/>
      <c r="HH62" s="72"/>
      <c r="HI62" s="72"/>
      <c r="HJ62" s="72"/>
      <c r="HK62" s="72"/>
      <c r="HL62" s="72"/>
      <c r="HM62" s="72"/>
      <c r="HN62" s="72"/>
      <c r="HO62" s="72"/>
      <c r="HP62" s="72"/>
      <c r="HQ62" s="72"/>
      <c r="HR62" s="72"/>
      <c r="HS62" s="72"/>
      <c r="HT62" s="72"/>
      <c r="HU62" s="72"/>
      <c r="HV62" s="72"/>
      <c r="HW62" s="72"/>
      <c r="HX62" s="72"/>
      <c r="HY62" s="72"/>
      <c r="HZ62" s="72"/>
      <c r="IA62" s="72"/>
      <c r="IB62" s="72"/>
      <c r="IC62" s="72"/>
      <c r="ID62" s="72"/>
      <c r="IE62" s="72"/>
      <c r="IF62" s="72"/>
      <c r="IG62" s="72"/>
      <c r="IH62" s="72"/>
      <c r="II62" s="72"/>
      <c r="IJ62" s="72"/>
      <c r="IK62" s="72"/>
      <c r="IL62" s="72"/>
      <c r="IM62" s="72"/>
      <c r="IN62" s="72"/>
      <c r="IO62" s="72"/>
      <c r="IP62" s="72"/>
      <c r="IQ62" s="72"/>
      <c r="IR62" s="72"/>
      <c r="IS62" s="72"/>
      <c r="IT62" s="72"/>
      <c r="IU62" s="72"/>
    </row>
    <row r="63" s="70" customFormat="1" ht="24" customHeight="1" spans="1:255">
      <c r="A63" s="71"/>
      <c r="B63" s="72"/>
      <c r="C63" s="72"/>
      <c r="D63" s="73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  <c r="BJ63" s="72"/>
      <c r="BK63" s="72"/>
      <c r="BL63" s="72"/>
      <c r="BM63" s="72"/>
      <c r="BN63" s="72"/>
      <c r="BO63" s="72"/>
      <c r="BP63" s="72"/>
      <c r="BQ63" s="72"/>
      <c r="BR63" s="72"/>
      <c r="BS63" s="72"/>
      <c r="BT63" s="72"/>
      <c r="BU63" s="72"/>
      <c r="BV63" s="72"/>
      <c r="BW63" s="72"/>
      <c r="BX63" s="72"/>
      <c r="BY63" s="72"/>
      <c r="BZ63" s="72"/>
      <c r="CA63" s="72"/>
      <c r="CB63" s="72"/>
      <c r="CC63" s="72"/>
      <c r="CD63" s="72"/>
      <c r="CE63" s="72"/>
      <c r="CF63" s="72"/>
      <c r="CG63" s="72"/>
      <c r="CH63" s="72"/>
      <c r="CI63" s="72"/>
      <c r="CJ63" s="72"/>
      <c r="CK63" s="72"/>
      <c r="CL63" s="72"/>
      <c r="CM63" s="72"/>
      <c r="CN63" s="72"/>
      <c r="CO63" s="72"/>
      <c r="CP63" s="72"/>
      <c r="CQ63" s="72"/>
      <c r="CR63" s="72"/>
      <c r="CS63" s="72"/>
      <c r="CT63" s="72"/>
      <c r="CU63" s="72"/>
      <c r="CV63" s="72"/>
      <c r="CW63" s="72"/>
      <c r="CX63" s="72"/>
      <c r="CY63" s="72"/>
      <c r="CZ63" s="72"/>
      <c r="DA63" s="72"/>
      <c r="DB63" s="72"/>
      <c r="DC63" s="72"/>
      <c r="DD63" s="72"/>
      <c r="DE63" s="72"/>
      <c r="DF63" s="72"/>
      <c r="DG63" s="72"/>
      <c r="DH63" s="72"/>
      <c r="DI63" s="72"/>
      <c r="DJ63" s="72"/>
      <c r="DK63" s="72"/>
      <c r="DL63" s="72"/>
      <c r="DM63" s="72"/>
      <c r="DN63" s="72"/>
      <c r="DO63" s="72"/>
      <c r="DP63" s="72"/>
      <c r="DQ63" s="72"/>
      <c r="DR63" s="72"/>
      <c r="DS63" s="72"/>
      <c r="DT63" s="72"/>
      <c r="DU63" s="72"/>
      <c r="DV63" s="72"/>
      <c r="DW63" s="72"/>
      <c r="DX63" s="72"/>
      <c r="DY63" s="72"/>
      <c r="DZ63" s="72"/>
      <c r="EA63" s="72"/>
      <c r="EB63" s="72"/>
      <c r="EC63" s="72"/>
      <c r="ED63" s="72"/>
      <c r="EE63" s="72"/>
      <c r="EF63" s="72"/>
      <c r="EG63" s="72"/>
      <c r="EH63" s="72"/>
      <c r="EI63" s="72"/>
      <c r="EJ63" s="72"/>
      <c r="EK63" s="72"/>
      <c r="EL63" s="72"/>
      <c r="EM63" s="72"/>
      <c r="EN63" s="72"/>
      <c r="EO63" s="72"/>
      <c r="EP63" s="72"/>
      <c r="EQ63" s="72"/>
      <c r="ER63" s="72"/>
      <c r="ES63" s="72"/>
      <c r="ET63" s="72"/>
      <c r="EU63" s="72"/>
      <c r="EV63" s="72"/>
      <c r="EW63" s="72"/>
      <c r="EX63" s="72"/>
      <c r="EY63" s="72"/>
      <c r="EZ63" s="72"/>
      <c r="FA63" s="72"/>
      <c r="FB63" s="72"/>
      <c r="FC63" s="72"/>
      <c r="FD63" s="72"/>
      <c r="FE63" s="72"/>
      <c r="FF63" s="72"/>
      <c r="FG63" s="72"/>
      <c r="FH63" s="72"/>
      <c r="FI63" s="72"/>
      <c r="FJ63" s="72"/>
      <c r="FK63" s="72"/>
      <c r="FL63" s="72"/>
      <c r="FM63" s="72"/>
      <c r="FN63" s="72"/>
      <c r="FO63" s="72"/>
      <c r="FP63" s="72"/>
      <c r="FQ63" s="72"/>
      <c r="FR63" s="72"/>
      <c r="FS63" s="72"/>
      <c r="FT63" s="72"/>
      <c r="FU63" s="72"/>
      <c r="FV63" s="72"/>
      <c r="FW63" s="72"/>
      <c r="FX63" s="72"/>
      <c r="FY63" s="72"/>
      <c r="FZ63" s="72"/>
      <c r="GA63" s="72"/>
      <c r="GB63" s="72"/>
      <c r="GC63" s="72"/>
      <c r="GD63" s="72"/>
      <c r="GE63" s="72"/>
      <c r="GF63" s="72"/>
      <c r="GG63" s="72"/>
      <c r="GH63" s="72"/>
      <c r="GI63" s="72"/>
      <c r="GJ63" s="72"/>
      <c r="GK63" s="72"/>
      <c r="GL63" s="72"/>
      <c r="GM63" s="72"/>
      <c r="GN63" s="72"/>
      <c r="GO63" s="72"/>
      <c r="GP63" s="72"/>
      <c r="GQ63" s="72"/>
      <c r="GR63" s="72"/>
      <c r="GS63" s="72"/>
      <c r="GT63" s="72"/>
      <c r="GU63" s="72"/>
      <c r="GV63" s="72"/>
      <c r="GW63" s="72"/>
      <c r="GX63" s="72"/>
      <c r="GY63" s="72"/>
      <c r="GZ63" s="72"/>
      <c r="HA63" s="72"/>
      <c r="HB63" s="72"/>
      <c r="HC63" s="72"/>
      <c r="HD63" s="72"/>
      <c r="HE63" s="72"/>
      <c r="HF63" s="72"/>
      <c r="HG63" s="72"/>
      <c r="HH63" s="72"/>
      <c r="HI63" s="72"/>
      <c r="HJ63" s="72"/>
      <c r="HK63" s="72"/>
      <c r="HL63" s="72"/>
      <c r="HM63" s="72"/>
      <c r="HN63" s="72"/>
      <c r="HO63" s="72"/>
      <c r="HP63" s="72"/>
      <c r="HQ63" s="72"/>
      <c r="HR63" s="72"/>
      <c r="HS63" s="72"/>
      <c r="HT63" s="72"/>
      <c r="HU63" s="72"/>
      <c r="HV63" s="72"/>
      <c r="HW63" s="72"/>
      <c r="HX63" s="72"/>
      <c r="HY63" s="72"/>
      <c r="HZ63" s="72"/>
      <c r="IA63" s="72"/>
      <c r="IB63" s="72"/>
      <c r="IC63" s="72"/>
      <c r="ID63" s="72"/>
      <c r="IE63" s="72"/>
      <c r="IF63" s="72"/>
      <c r="IG63" s="72"/>
      <c r="IH63" s="72"/>
      <c r="II63" s="72"/>
      <c r="IJ63" s="72"/>
      <c r="IK63" s="72"/>
      <c r="IL63" s="72"/>
      <c r="IM63" s="72"/>
      <c r="IN63" s="72"/>
      <c r="IO63" s="72"/>
      <c r="IP63" s="72"/>
      <c r="IQ63" s="72"/>
      <c r="IR63" s="72"/>
      <c r="IS63" s="72"/>
      <c r="IT63" s="72"/>
      <c r="IU63" s="72"/>
    </row>
    <row r="64" s="70" customFormat="1" ht="24" customHeight="1" spans="1:255">
      <c r="A64" s="71"/>
      <c r="B64" s="72"/>
      <c r="C64" s="72"/>
      <c r="D64" s="73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72"/>
      <c r="DH64" s="72"/>
      <c r="DI64" s="72"/>
      <c r="DJ64" s="72"/>
      <c r="DK64" s="72"/>
      <c r="DL64" s="72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72"/>
      <c r="DY64" s="72"/>
      <c r="DZ64" s="72"/>
      <c r="EA64" s="72"/>
      <c r="EB64" s="72"/>
      <c r="EC64" s="72"/>
      <c r="ED64" s="72"/>
      <c r="EE64" s="72"/>
      <c r="EF64" s="72"/>
      <c r="EG64" s="72"/>
      <c r="EH64" s="72"/>
      <c r="EI64" s="72"/>
      <c r="EJ64" s="72"/>
      <c r="EK64" s="72"/>
      <c r="EL64" s="72"/>
      <c r="EM64" s="72"/>
      <c r="EN64" s="72"/>
      <c r="EO64" s="72"/>
      <c r="EP64" s="72"/>
      <c r="EQ64" s="72"/>
      <c r="ER64" s="72"/>
      <c r="ES64" s="72"/>
      <c r="ET64" s="72"/>
      <c r="EU64" s="72"/>
      <c r="EV64" s="72"/>
      <c r="EW64" s="72"/>
      <c r="EX64" s="72"/>
      <c r="EY64" s="72"/>
      <c r="EZ64" s="72"/>
      <c r="FA64" s="72"/>
      <c r="FB64" s="72"/>
      <c r="FC64" s="72"/>
      <c r="FD64" s="72"/>
      <c r="FE64" s="72"/>
      <c r="FF64" s="72"/>
      <c r="FG64" s="72"/>
      <c r="FH64" s="72"/>
      <c r="FI64" s="72"/>
      <c r="FJ64" s="72"/>
      <c r="FK64" s="72"/>
      <c r="FL64" s="72"/>
      <c r="FM64" s="72"/>
      <c r="FN64" s="72"/>
      <c r="FO64" s="72"/>
      <c r="FP64" s="72"/>
      <c r="FQ64" s="72"/>
      <c r="FR64" s="72"/>
      <c r="FS64" s="72"/>
      <c r="FT64" s="72"/>
      <c r="FU64" s="72"/>
      <c r="FV64" s="72"/>
      <c r="FW64" s="72"/>
      <c r="FX64" s="72"/>
      <c r="FY64" s="72"/>
      <c r="FZ64" s="72"/>
      <c r="GA64" s="72"/>
      <c r="GB64" s="72"/>
      <c r="GC64" s="72"/>
      <c r="GD64" s="72"/>
      <c r="GE64" s="72"/>
      <c r="GF64" s="72"/>
      <c r="GG64" s="72"/>
      <c r="GH64" s="72"/>
      <c r="GI64" s="72"/>
      <c r="GJ64" s="72"/>
      <c r="GK64" s="72"/>
      <c r="GL64" s="72"/>
      <c r="GM64" s="72"/>
      <c r="GN64" s="72"/>
      <c r="GO64" s="72"/>
      <c r="GP64" s="72"/>
      <c r="GQ64" s="72"/>
      <c r="GR64" s="72"/>
      <c r="GS64" s="72"/>
      <c r="GT64" s="72"/>
      <c r="GU64" s="72"/>
      <c r="GV64" s="72"/>
      <c r="GW64" s="72"/>
      <c r="GX64" s="72"/>
      <c r="GY64" s="72"/>
      <c r="GZ64" s="72"/>
      <c r="HA64" s="72"/>
      <c r="HB64" s="72"/>
      <c r="HC64" s="72"/>
      <c r="HD64" s="72"/>
      <c r="HE64" s="72"/>
      <c r="HF64" s="72"/>
      <c r="HG64" s="72"/>
      <c r="HH64" s="72"/>
      <c r="HI64" s="72"/>
      <c r="HJ64" s="72"/>
      <c r="HK64" s="72"/>
      <c r="HL64" s="72"/>
      <c r="HM64" s="72"/>
      <c r="HN64" s="72"/>
      <c r="HO64" s="72"/>
      <c r="HP64" s="72"/>
      <c r="HQ64" s="72"/>
      <c r="HR64" s="72"/>
      <c r="HS64" s="72"/>
      <c r="HT64" s="72"/>
      <c r="HU64" s="72"/>
      <c r="HV64" s="72"/>
      <c r="HW64" s="72"/>
      <c r="HX64" s="72"/>
      <c r="HY64" s="72"/>
      <c r="HZ64" s="72"/>
      <c r="IA64" s="72"/>
      <c r="IB64" s="72"/>
      <c r="IC64" s="72"/>
      <c r="ID64" s="72"/>
      <c r="IE64" s="72"/>
      <c r="IF64" s="72"/>
      <c r="IG64" s="72"/>
      <c r="IH64" s="72"/>
      <c r="II64" s="72"/>
      <c r="IJ64" s="72"/>
      <c r="IK64" s="72"/>
      <c r="IL64" s="72"/>
      <c r="IM64" s="72"/>
      <c r="IN64" s="72"/>
      <c r="IO64" s="72"/>
      <c r="IP64" s="72"/>
      <c r="IQ64" s="72"/>
      <c r="IR64" s="72"/>
      <c r="IS64" s="72"/>
      <c r="IT64" s="72"/>
      <c r="IU64" s="72"/>
    </row>
    <row r="65" s="70" customFormat="1" ht="24" customHeight="1" spans="1:255">
      <c r="A65" s="71"/>
      <c r="B65" s="72"/>
      <c r="C65" s="72"/>
      <c r="D65" s="73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J65" s="72"/>
      <c r="BK65" s="72"/>
      <c r="BL65" s="72"/>
      <c r="BM65" s="72"/>
      <c r="BN65" s="72"/>
      <c r="BO65" s="72"/>
      <c r="BP65" s="72"/>
      <c r="BQ65" s="72"/>
      <c r="BR65" s="72"/>
      <c r="BS65" s="72"/>
      <c r="BT65" s="72"/>
      <c r="BU65" s="72"/>
      <c r="BV65" s="72"/>
      <c r="BW65" s="72"/>
      <c r="BX65" s="72"/>
      <c r="BY65" s="72"/>
      <c r="BZ65" s="72"/>
      <c r="CA65" s="72"/>
      <c r="CB65" s="72"/>
      <c r="CC65" s="72"/>
      <c r="CD65" s="72"/>
      <c r="CE65" s="72"/>
      <c r="CF65" s="72"/>
      <c r="CG65" s="72"/>
      <c r="CH65" s="72"/>
      <c r="CI65" s="72"/>
      <c r="CJ65" s="72"/>
      <c r="CK65" s="72"/>
      <c r="CL65" s="72"/>
      <c r="CM65" s="72"/>
      <c r="CN65" s="72"/>
      <c r="CO65" s="72"/>
      <c r="CP65" s="72"/>
      <c r="CQ65" s="72"/>
      <c r="CR65" s="72"/>
      <c r="CS65" s="72"/>
      <c r="CT65" s="72"/>
      <c r="CU65" s="72"/>
      <c r="CV65" s="72"/>
      <c r="CW65" s="72"/>
      <c r="CX65" s="72"/>
      <c r="CY65" s="72"/>
      <c r="CZ65" s="72"/>
      <c r="DA65" s="72"/>
      <c r="DB65" s="72"/>
      <c r="DC65" s="72"/>
      <c r="DD65" s="72"/>
      <c r="DE65" s="72"/>
      <c r="DF65" s="72"/>
      <c r="DG65" s="72"/>
      <c r="DH65" s="72"/>
      <c r="DI65" s="72"/>
      <c r="DJ65" s="72"/>
      <c r="DK65" s="72"/>
      <c r="DL65" s="72"/>
      <c r="DM65" s="72"/>
      <c r="DN65" s="72"/>
      <c r="DO65" s="72"/>
      <c r="DP65" s="72"/>
      <c r="DQ65" s="72"/>
      <c r="DR65" s="72"/>
      <c r="DS65" s="72"/>
      <c r="DT65" s="72"/>
      <c r="DU65" s="72"/>
      <c r="DV65" s="72"/>
      <c r="DW65" s="72"/>
      <c r="DX65" s="72"/>
      <c r="DY65" s="72"/>
      <c r="DZ65" s="72"/>
      <c r="EA65" s="72"/>
      <c r="EB65" s="72"/>
      <c r="EC65" s="72"/>
      <c r="ED65" s="72"/>
      <c r="EE65" s="72"/>
      <c r="EF65" s="72"/>
      <c r="EG65" s="72"/>
      <c r="EH65" s="72"/>
      <c r="EI65" s="72"/>
      <c r="EJ65" s="72"/>
      <c r="EK65" s="72"/>
      <c r="EL65" s="72"/>
      <c r="EM65" s="72"/>
      <c r="EN65" s="72"/>
      <c r="EO65" s="72"/>
      <c r="EP65" s="72"/>
      <c r="EQ65" s="72"/>
      <c r="ER65" s="72"/>
      <c r="ES65" s="72"/>
      <c r="ET65" s="72"/>
      <c r="EU65" s="72"/>
      <c r="EV65" s="72"/>
      <c r="EW65" s="72"/>
      <c r="EX65" s="72"/>
      <c r="EY65" s="72"/>
      <c r="EZ65" s="72"/>
      <c r="FA65" s="72"/>
      <c r="FB65" s="72"/>
      <c r="FC65" s="72"/>
      <c r="FD65" s="72"/>
      <c r="FE65" s="72"/>
      <c r="FF65" s="72"/>
      <c r="FG65" s="72"/>
      <c r="FH65" s="72"/>
      <c r="FI65" s="72"/>
      <c r="FJ65" s="72"/>
      <c r="FK65" s="72"/>
      <c r="FL65" s="72"/>
      <c r="FM65" s="72"/>
      <c r="FN65" s="72"/>
      <c r="FO65" s="72"/>
      <c r="FP65" s="72"/>
      <c r="FQ65" s="72"/>
      <c r="FR65" s="72"/>
      <c r="FS65" s="72"/>
      <c r="FT65" s="72"/>
      <c r="FU65" s="72"/>
      <c r="FV65" s="72"/>
      <c r="FW65" s="72"/>
      <c r="FX65" s="72"/>
      <c r="FY65" s="72"/>
      <c r="FZ65" s="72"/>
      <c r="GA65" s="72"/>
      <c r="GB65" s="72"/>
      <c r="GC65" s="72"/>
      <c r="GD65" s="72"/>
      <c r="GE65" s="72"/>
      <c r="GF65" s="72"/>
      <c r="GG65" s="72"/>
      <c r="GH65" s="72"/>
      <c r="GI65" s="72"/>
      <c r="GJ65" s="72"/>
      <c r="GK65" s="72"/>
      <c r="GL65" s="72"/>
      <c r="GM65" s="72"/>
      <c r="GN65" s="72"/>
      <c r="GO65" s="72"/>
      <c r="GP65" s="72"/>
      <c r="GQ65" s="72"/>
      <c r="GR65" s="72"/>
      <c r="GS65" s="72"/>
      <c r="GT65" s="72"/>
      <c r="GU65" s="72"/>
      <c r="GV65" s="72"/>
      <c r="GW65" s="72"/>
      <c r="GX65" s="72"/>
      <c r="GY65" s="72"/>
      <c r="GZ65" s="72"/>
      <c r="HA65" s="72"/>
      <c r="HB65" s="72"/>
      <c r="HC65" s="72"/>
      <c r="HD65" s="72"/>
      <c r="HE65" s="72"/>
      <c r="HF65" s="72"/>
      <c r="HG65" s="72"/>
      <c r="HH65" s="72"/>
      <c r="HI65" s="72"/>
      <c r="HJ65" s="72"/>
      <c r="HK65" s="72"/>
      <c r="HL65" s="72"/>
      <c r="HM65" s="72"/>
      <c r="HN65" s="72"/>
      <c r="HO65" s="72"/>
      <c r="HP65" s="72"/>
      <c r="HQ65" s="72"/>
      <c r="HR65" s="72"/>
      <c r="HS65" s="72"/>
      <c r="HT65" s="72"/>
      <c r="HU65" s="72"/>
      <c r="HV65" s="72"/>
      <c r="HW65" s="72"/>
      <c r="HX65" s="72"/>
      <c r="HY65" s="72"/>
      <c r="HZ65" s="72"/>
      <c r="IA65" s="72"/>
      <c r="IB65" s="72"/>
      <c r="IC65" s="72"/>
      <c r="ID65" s="72"/>
      <c r="IE65" s="72"/>
      <c r="IF65" s="72"/>
      <c r="IG65" s="72"/>
      <c r="IH65" s="72"/>
      <c r="II65" s="72"/>
      <c r="IJ65" s="72"/>
      <c r="IK65" s="72"/>
      <c r="IL65" s="72"/>
      <c r="IM65" s="72"/>
      <c r="IN65" s="72"/>
      <c r="IO65" s="72"/>
      <c r="IP65" s="72"/>
      <c r="IQ65" s="72"/>
      <c r="IR65" s="72"/>
      <c r="IS65" s="72"/>
      <c r="IT65" s="72"/>
      <c r="IU65" s="72"/>
    </row>
    <row r="66" s="70" customFormat="1" ht="24" customHeight="1" spans="1:255">
      <c r="A66" s="71"/>
      <c r="B66" s="72"/>
      <c r="C66" s="72"/>
      <c r="D66" s="73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72"/>
      <c r="BG66" s="72"/>
      <c r="BH66" s="72"/>
      <c r="BI66" s="72"/>
      <c r="BJ66" s="72"/>
      <c r="BK66" s="72"/>
      <c r="BL66" s="72"/>
      <c r="BM66" s="72"/>
      <c r="BN66" s="72"/>
      <c r="BO66" s="72"/>
      <c r="BP66" s="72"/>
      <c r="BQ66" s="72"/>
      <c r="BR66" s="72"/>
      <c r="BS66" s="72"/>
      <c r="BT66" s="72"/>
      <c r="BU66" s="72"/>
      <c r="BV66" s="72"/>
      <c r="BW66" s="72"/>
      <c r="BX66" s="72"/>
      <c r="BY66" s="72"/>
      <c r="BZ66" s="72"/>
      <c r="CA66" s="72"/>
      <c r="CB66" s="72"/>
      <c r="CC66" s="72"/>
      <c r="CD66" s="72"/>
      <c r="CE66" s="72"/>
      <c r="CF66" s="72"/>
      <c r="CG66" s="72"/>
      <c r="CH66" s="72"/>
      <c r="CI66" s="72"/>
      <c r="CJ66" s="72"/>
      <c r="CK66" s="72"/>
      <c r="CL66" s="72"/>
      <c r="CM66" s="72"/>
      <c r="CN66" s="72"/>
      <c r="CO66" s="72"/>
      <c r="CP66" s="72"/>
      <c r="CQ66" s="72"/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2"/>
      <c r="DF66" s="72"/>
      <c r="DG66" s="72"/>
      <c r="DH66" s="72"/>
      <c r="DI66" s="72"/>
      <c r="DJ66" s="72"/>
      <c r="DK66" s="72"/>
      <c r="DL66" s="72"/>
      <c r="DM66" s="72"/>
      <c r="DN66" s="72"/>
      <c r="DO66" s="72"/>
      <c r="DP66" s="72"/>
      <c r="DQ66" s="72"/>
      <c r="DR66" s="72"/>
      <c r="DS66" s="72"/>
      <c r="DT66" s="72"/>
      <c r="DU66" s="72"/>
      <c r="DV66" s="72"/>
      <c r="DW66" s="72"/>
      <c r="DX66" s="72"/>
      <c r="DY66" s="72"/>
      <c r="DZ66" s="72"/>
      <c r="EA66" s="72"/>
      <c r="EB66" s="72"/>
      <c r="EC66" s="72"/>
      <c r="ED66" s="72"/>
      <c r="EE66" s="72"/>
      <c r="EF66" s="72"/>
      <c r="EG66" s="72"/>
      <c r="EH66" s="72"/>
      <c r="EI66" s="72"/>
      <c r="EJ66" s="72"/>
      <c r="EK66" s="72"/>
      <c r="EL66" s="72"/>
      <c r="EM66" s="72"/>
      <c r="EN66" s="72"/>
      <c r="EO66" s="72"/>
      <c r="EP66" s="72"/>
      <c r="EQ66" s="72"/>
      <c r="ER66" s="72"/>
      <c r="ES66" s="72"/>
      <c r="ET66" s="72"/>
      <c r="EU66" s="72"/>
      <c r="EV66" s="72"/>
      <c r="EW66" s="72"/>
      <c r="EX66" s="72"/>
      <c r="EY66" s="72"/>
      <c r="EZ66" s="72"/>
      <c r="FA66" s="72"/>
      <c r="FB66" s="72"/>
      <c r="FC66" s="72"/>
      <c r="FD66" s="72"/>
      <c r="FE66" s="72"/>
      <c r="FF66" s="72"/>
      <c r="FG66" s="72"/>
      <c r="FH66" s="72"/>
      <c r="FI66" s="72"/>
      <c r="FJ66" s="72"/>
      <c r="FK66" s="72"/>
      <c r="FL66" s="72"/>
      <c r="FM66" s="72"/>
      <c r="FN66" s="72"/>
      <c r="FO66" s="72"/>
      <c r="FP66" s="72"/>
      <c r="FQ66" s="72"/>
      <c r="FR66" s="72"/>
      <c r="FS66" s="72"/>
      <c r="FT66" s="72"/>
      <c r="FU66" s="72"/>
      <c r="FV66" s="72"/>
      <c r="FW66" s="72"/>
      <c r="FX66" s="72"/>
      <c r="FY66" s="72"/>
      <c r="FZ66" s="72"/>
      <c r="GA66" s="72"/>
      <c r="GB66" s="72"/>
      <c r="GC66" s="72"/>
      <c r="GD66" s="72"/>
      <c r="GE66" s="72"/>
      <c r="GF66" s="72"/>
      <c r="GG66" s="72"/>
      <c r="GH66" s="72"/>
      <c r="GI66" s="72"/>
      <c r="GJ66" s="72"/>
      <c r="GK66" s="72"/>
      <c r="GL66" s="72"/>
      <c r="GM66" s="72"/>
      <c r="GN66" s="72"/>
      <c r="GO66" s="72"/>
      <c r="GP66" s="72"/>
      <c r="GQ66" s="72"/>
      <c r="GR66" s="72"/>
      <c r="GS66" s="72"/>
      <c r="GT66" s="72"/>
      <c r="GU66" s="72"/>
      <c r="GV66" s="72"/>
      <c r="GW66" s="72"/>
      <c r="GX66" s="72"/>
      <c r="GY66" s="72"/>
      <c r="GZ66" s="72"/>
      <c r="HA66" s="72"/>
      <c r="HB66" s="72"/>
      <c r="HC66" s="72"/>
      <c r="HD66" s="72"/>
      <c r="HE66" s="72"/>
      <c r="HF66" s="72"/>
      <c r="HG66" s="72"/>
      <c r="HH66" s="72"/>
      <c r="HI66" s="72"/>
      <c r="HJ66" s="72"/>
      <c r="HK66" s="72"/>
      <c r="HL66" s="72"/>
      <c r="HM66" s="72"/>
      <c r="HN66" s="72"/>
      <c r="HO66" s="72"/>
      <c r="HP66" s="72"/>
      <c r="HQ66" s="72"/>
      <c r="HR66" s="72"/>
      <c r="HS66" s="72"/>
      <c r="HT66" s="72"/>
      <c r="HU66" s="72"/>
      <c r="HV66" s="72"/>
      <c r="HW66" s="72"/>
      <c r="HX66" s="72"/>
      <c r="HY66" s="72"/>
      <c r="HZ66" s="72"/>
      <c r="IA66" s="72"/>
      <c r="IB66" s="72"/>
      <c r="IC66" s="72"/>
      <c r="ID66" s="72"/>
      <c r="IE66" s="72"/>
      <c r="IF66" s="72"/>
      <c r="IG66" s="72"/>
      <c r="IH66" s="72"/>
      <c r="II66" s="72"/>
      <c r="IJ66" s="72"/>
      <c r="IK66" s="72"/>
      <c r="IL66" s="72"/>
      <c r="IM66" s="72"/>
      <c r="IN66" s="72"/>
      <c r="IO66" s="72"/>
      <c r="IP66" s="72"/>
      <c r="IQ66" s="72"/>
      <c r="IR66" s="72"/>
      <c r="IS66" s="72"/>
      <c r="IT66" s="72"/>
      <c r="IU66" s="72"/>
    </row>
    <row r="67" s="70" customFormat="1" ht="24" customHeight="1" spans="1:255">
      <c r="A67" s="71"/>
      <c r="B67" s="72"/>
      <c r="C67" s="72"/>
      <c r="D67" s="73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72"/>
      <c r="BK67" s="72"/>
      <c r="BL67" s="72"/>
      <c r="BM67" s="72"/>
      <c r="BN67" s="72"/>
      <c r="BO67" s="72"/>
      <c r="BP67" s="72"/>
      <c r="BQ67" s="72"/>
      <c r="BR67" s="72"/>
      <c r="BS67" s="72"/>
      <c r="BT67" s="72"/>
      <c r="BU67" s="72"/>
      <c r="BV67" s="72"/>
      <c r="BW67" s="72"/>
      <c r="BX67" s="72"/>
      <c r="BY67" s="72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2"/>
      <c r="EH67" s="72"/>
      <c r="EI67" s="72"/>
      <c r="EJ67" s="72"/>
      <c r="EK67" s="72"/>
      <c r="EL67" s="72"/>
      <c r="EM67" s="72"/>
      <c r="EN67" s="72"/>
      <c r="EO67" s="72"/>
      <c r="EP67" s="72"/>
      <c r="EQ67" s="72"/>
      <c r="ER67" s="72"/>
      <c r="ES67" s="72"/>
      <c r="ET67" s="72"/>
      <c r="EU67" s="72"/>
      <c r="EV67" s="72"/>
      <c r="EW67" s="72"/>
      <c r="EX67" s="72"/>
      <c r="EY67" s="72"/>
      <c r="EZ67" s="72"/>
      <c r="FA67" s="72"/>
      <c r="FB67" s="72"/>
      <c r="FC67" s="72"/>
      <c r="FD67" s="72"/>
      <c r="FE67" s="72"/>
      <c r="FF67" s="72"/>
      <c r="FG67" s="72"/>
      <c r="FH67" s="72"/>
      <c r="FI67" s="72"/>
      <c r="FJ67" s="72"/>
      <c r="FK67" s="72"/>
      <c r="FL67" s="72"/>
      <c r="FM67" s="72"/>
      <c r="FN67" s="72"/>
      <c r="FO67" s="72"/>
      <c r="FP67" s="72"/>
      <c r="FQ67" s="72"/>
      <c r="FR67" s="72"/>
      <c r="FS67" s="72"/>
      <c r="FT67" s="72"/>
      <c r="FU67" s="72"/>
      <c r="FV67" s="72"/>
      <c r="FW67" s="72"/>
      <c r="FX67" s="72"/>
      <c r="FY67" s="72"/>
      <c r="FZ67" s="72"/>
      <c r="GA67" s="72"/>
      <c r="GB67" s="72"/>
      <c r="GC67" s="72"/>
      <c r="GD67" s="72"/>
      <c r="GE67" s="72"/>
      <c r="GF67" s="72"/>
      <c r="GG67" s="72"/>
      <c r="GH67" s="72"/>
      <c r="GI67" s="72"/>
      <c r="GJ67" s="72"/>
      <c r="GK67" s="72"/>
      <c r="GL67" s="72"/>
      <c r="GM67" s="72"/>
      <c r="GN67" s="72"/>
      <c r="GO67" s="72"/>
      <c r="GP67" s="72"/>
      <c r="GQ67" s="72"/>
      <c r="GR67" s="72"/>
      <c r="GS67" s="72"/>
      <c r="GT67" s="72"/>
      <c r="GU67" s="72"/>
      <c r="GV67" s="72"/>
      <c r="GW67" s="72"/>
      <c r="GX67" s="72"/>
      <c r="GY67" s="72"/>
      <c r="GZ67" s="72"/>
      <c r="HA67" s="72"/>
      <c r="HB67" s="72"/>
      <c r="HC67" s="72"/>
      <c r="HD67" s="72"/>
      <c r="HE67" s="72"/>
      <c r="HF67" s="72"/>
      <c r="HG67" s="72"/>
      <c r="HH67" s="72"/>
      <c r="HI67" s="72"/>
      <c r="HJ67" s="72"/>
      <c r="HK67" s="72"/>
      <c r="HL67" s="72"/>
      <c r="HM67" s="72"/>
      <c r="HN67" s="72"/>
      <c r="HO67" s="72"/>
      <c r="HP67" s="72"/>
      <c r="HQ67" s="72"/>
      <c r="HR67" s="72"/>
      <c r="HS67" s="72"/>
      <c r="HT67" s="72"/>
      <c r="HU67" s="72"/>
      <c r="HV67" s="72"/>
      <c r="HW67" s="72"/>
      <c r="HX67" s="72"/>
      <c r="HY67" s="72"/>
      <c r="HZ67" s="72"/>
      <c r="IA67" s="72"/>
      <c r="IB67" s="72"/>
      <c r="IC67" s="72"/>
      <c r="ID67" s="72"/>
      <c r="IE67" s="72"/>
      <c r="IF67" s="72"/>
      <c r="IG67" s="72"/>
      <c r="IH67" s="72"/>
      <c r="II67" s="72"/>
      <c r="IJ67" s="72"/>
      <c r="IK67" s="72"/>
      <c r="IL67" s="72"/>
      <c r="IM67" s="72"/>
      <c r="IN67" s="72"/>
      <c r="IO67" s="72"/>
      <c r="IP67" s="72"/>
      <c r="IQ67" s="72"/>
      <c r="IR67" s="72"/>
      <c r="IS67" s="72"/>
      <c r="IT67" s="72"/>
      <c r="IU67" s="72"/>
    </row>
    <row r="68" s="70" customFormat="1" ht="24" customHeight="1" spans="1:255">
      <c r="A68" s="71"/>
      <c r="B68" s="72"/>
      <c r="C68" s="72"/>
      <c r="D68" s="73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2"/>
      <c r="BW68" s="72"/>
      <c r="BX68" s="72"/>
      <c r="BY68" s="72"/>
      <c r="BZ68" s="72"/>
      <c r="CA68" s="72"/>
      <c r="CB68" s="72"/>
      <c r="CC68" s="72"/>
      <c r="CD68" s="72"/>
      <c r="CE68" s="72"/>
      <c r="CF68" s="72"/>
      <c r="CG68" s="72"/>
      <c r="CH68" s="72"/>
      <c r="CI68" s="72"/>
      <c r="CJ68" s="72"/>
      <c r="CK68" s="72"/>
      <c r="CL68" s="72"/>
      <c r="CM68" s="72"/>
      <c r="CN68" s="72"/>
      <c r="CO68" s="72"/>
      <c r="CP68" s="72"/>
      <c r="CQ68" s="72"/>
      <c r="CR68" s="72"/>
      <c r="CS68" s="72"/>
      <c r="CT68" s="72"/>
      <c r="CU68" s="72"/>
      <c r="CV68" s="72"/>
      <c r="CW68" s="72"/>
      <c r="CX68" s="72"/>
      <c r="CY68" s="72"/>
      <c r="CZ68" s="72"/>
      <c r="DA68" s="72"/>
      <c r="DB68" s="72"/>
      <c r="DC68" s="72"/>
      <c r="DD68" s="72"/>
      <c r="DE68" s="72"/>
      <c r="DF68" s="72"/>
      <c r="DG68" s="72"/>
      <c r="DH68" s="72"/>
      <c r="DI68" s="72"/>
      <c r="DJ68" s="72"/>
      <c r="DK68" s="72"/>
      <c r="DL68" s="72"/>
      <c r="DM68" s="72"/>
      <c r="DN68" s="72"/>
      <c r="DO68" s="72"/>
      <c r="DP68" s="72"/>
      <c r="DQ68" s="72"/>
      <c r="DR68" s="72"/>
      <c r="DS68" s="72"/>
      <c r="DT68" s="72"/>
      <c r="DU68" s="72"/>
      <c r="DV68" s="72"/>
      <c r="DW68" s="72"/>
      <c r="DX68" s="72"/>
      <c r="DY68" s="72"/>
      <c r="DZ68" s="72"/>
      <c r="EA68" s="72"/>
      <c r="EB68" s="72"/>
      <c r="EC68" s="72"/>
      <c r="ED68" s="72"/>
      <c r="EE68" s="72"/>
      <c r="EF68" s="72"/>
      <c r="EG68" s="72"/>
      <c r="EH68" s="72"/>
      <c r="EI68" s="72"/>
      <c r="EJ68" s="72"/>
      <c r="EK68" s="72"/>
      <c r="EL68" s="72"/>
      <c r="EM68" s="72"/>
      <c r="EN68" s="72"/>
      <c r="EO68" s="72"/>
      <c r="EP68" s="72"/>
      <c r="EQ68" s="72"/>
      <c r="ER68" s="72"/>
      <c r="ES68" s="72"/>
      <c r="ET68" s="72"/>
      <c r="EU68" s="72"/>
      <c r="EV68" s="72"/>
      <c r="EW68" s="72"/>
      <c r="EX68" s="72"/>
      <c r="EY68" s="72"/>
      <c r="EZ68" s="72"/>
      <c r="FA68" s="72"/>
      <c r="FB68" s="72"/>
      <c r="FC68" s="72"/>
      <c r="FD68" s="72"/>
      <c r="FE68" s="72"/>
      <c r="FF68" s="72"/>
      <c r="FG68" s="72"/>
      <c r="FH68" s="72"/>
      <c r="FI68" s="72"/>
      <c r="FJ68" s="72"/>
      <c r="FK68" s="72"/>
      <c r="FL68" s="72"/>
      <c r="FM68" s="72"/>
      <c r="FN68" s="72"/>
      <c r="FO68" s="72"/>
      <c r="FP68" s="72"/>
      <c r="FQ68" s="72"/>
      <c r="FR68" s="72"/>
      <c r="FS68" s="72"/>
      <c r="FT68" s="72"/>
      <c r="FU68" s="72"/>
      <c r="FV68" s="72"/>
      <c r="FW68" s="72"/>
      <c r="FX68" s="72"/>
      <c r="FY68" s="72"/>
      <c r="FZ68" s="72"/>
      <c r="GA68" s="72"/>
      <c r="GB68" s="72"/>
      <c r="GC68" s="72"/>
      <c r="GD68" s="72"/>
      <c r="GE68" s="72"/>
      <c r="GF68" s="72"/>
      <c r="GG68" s="72"/>
      <c r="GH68" s="72"/>
      <c r="GI68" s="72"/>
      <c r="GJ68" s="72"/>
      <c r="GK68" s="72"/>
      <c r="GL68" s="72"/>
      <c r="GM68" s="72"/>
      <c r="GN68" s="72"/>
      <c r="GO68" s="72"/>
      <c r="GP68" s="72"/>
      <c r="GQ68" s="72"/>
      <c r="GR68" s="72"/>
      <c r="GS68" s="72"/>
      <c r="GT68" s="72"/>
      <c r="GU68" s="72"/>
      <c r="GV68" s="72"/>
      <c r="GW68" s="72"/>
      <c r="GX68" s="72"/>
      <c r="GY68" s="72"/>
      <c r="GZ68" s="72"/>
      <c r="HA68" s="72"/>
      <c r="HB68" s="72"/>
      <c r="HC68" s="72"/>
      <c r="HD68" s="72"/>
      <c r="HE68" s="72"/>
      <c r="HF68" s="72"/>
      <c r="HG68" s="72"/>
      <c r="HH68" s="72"/>
      <c r="HI68" s="72"/>
      <c r="HJ68" s="72"/>
      <c r="HK68" s="72"/>
      <c r="HL68" s="72"/>
      <c r="HM68" s="72"/>
      <c r="HN68" s="72"/>
      <c r="HO68" s="72"/>
      <c r="HP68" s="72"/>
      <c r="HQ68" s="72"/>
      <c r="HR68" s="72"/>
      <c r="HS68" s="72"/>
      <c r="HT68" s="72"/>
      <c r="HU68" s="72"/>
      <c r="HV68" s="72"/>
      <c r="HW68" s="72"/>
      <c r="HX68" s="72"/>
      <c r="HY68" s="72"/>
      <c r="HZ68" s="72"/>
      <c r="IA68" s="72"/>
      <c r="IB68" s="72"/>
      <c r="IC68" s="72"/>
      <c r="ID68" s="72"/>
      <c r="IE68" s="72"/>
      <c r="IF68" s="72"/>
      <c r="IG68" s="72"/>
      <c r="IH68" s="72"/>
      <c r="II68" s="72"/>
      <c r="IJ68" s="72"/>
      <c r="IK68" s="72"/>
      <c r="IL68" s="72"/>
      <c r="IM68" s="72"/>
      <c r="IN68" s="72"/>
      <c r="IO68" s="72"/>
      <c r="IP68" s="72"/>
      <c r="IQ68" s="72"/>
      <c r="IR68" s="72"/>
      <c r="IS68" s="72"/>
      <c r="IT68" s="72"/>
      <c r="IU68" s="72"/>
    </row>
    <row r="69" s="70" customFormat="1" ht="24" customHeight="1" spans="1:255">
      <c r="A69" s="71"/>
      <c r="B69" s="72"/>
      <c r="C69" s="72"/>
      <c r="D69" s="73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72"/>
      <c r="BH69" s="72"/>
      <c r="BI69" s="72"/>
      <c r="BJ69" s="72"/>
      <c r="BK69" s="72"/>
      <c r="BL69" s="72"/>
      <c r="BM69" s="72"/>
      <c r="BN69" s="72"/>
      <c r="BO69" s="72"/>
      <c r="BP69" s="72"/>
      <c r="BQ69" s="72"/>
      <c r="BR69" s="72"/>
      <c r="BS69" s="72"/>
      <c r="BT69" s="72"/>
      <c r="BU69" s="72"/>
      <c r="BV69" s="72"/>
      <c r="BW69" s="72"/>
      <c r="BX69" s="72"/>
      <c r="BY69" s="72"/>
      <c r="BZ69" s="72"/>
      <c r="CA69" s="72"/>
      <c r="CB69" s="72"/>
      <c r="CC69" s="72"/>
      <c r="CD69" s="72"/>
      <c r="CE69" s="72"/>
      <c r="CF69" s="72"/>
      <c r="CG69" s="72"/>
      <c r="CH69" s="72"/>
      <c r="CI69" s="72"/>
      <c r="CJ69" s="72"/>
      <c r="CK69" s="72"/>
      <c r="CL69" s="72"/>
      <c r="CM69" s="72"/>
      <c r="CN69" s="72"/>
      <c r="CO69" s="72"/>
      <c r="CP69" s="72"/>
      <c r="CQ69" s="72"/>
      <c r="CR69" s="72"/>
      <c r="CS69" s="72"/>
      <c r="CT69" s="72"/>
      <c r="CU69" s="72"/>
      <c r="CV69" s="72"/>
      <c r="CW69" s="72"/>
      <c r="CX69" s="72"/>
      <c r="CY69" s="72"/>
      <c r="CZ69" s="72"/>
      <c r="DA69" s="72"/>
      <c r="DB69" s="72"/>
      <c r="DC69" s="72"/>
      <c r="DD69" s="72"/>
      <c r="DE69" s="72"/>
      <c r="DF69" s="72"/>
      <c r="DG69" s="72"/>
      <c r="DH69" s="72"/>
      <c r="DI69" s="72"/>
      <c r="DJ69" s="72"/>
      <c r="DK69" s="72"/>
      <c r="DL69" s="72"/>
      <c r="DM69" s="72"/>
      <c r="DN69" s="72"/>
      <c r="DO69" s="72"/>
      <c r="DP69" s="72"/>
      <c r="DQ69" s="72"/>
      <c r="DR69" s="72"/>
      <c r="DS69" s="72"/>
      <c r="DT69" s="72"/>
      <c r="DU69" s="72"/>
      <c r="DV69" s="72"/>
      <c r="DW69" s="72"/>
      <c r="DX69" s="72"/>
      <c r="DY69" s="72"/>
      <c r="DZ69" s="72"/>
      <c r="EA69" s="72"/>
      <c r="EB69" s="72"/>
      <c r="EC69" s="72"/>
      <c r="ED69" s="72"/>
      <c r="EE69" s="72"/>
      <c r="EF69" s="72"/>
      <c r="EG69" s="72"/>
      <c r="EH69" s="72"/>
      <c r="EI69" s="72"/>
      <c r="EJ69" s="72"/>
      <c r="EK69" s="72"/>
      <c r="EL69" s="72"/>
      <c r="EM69" s="72"/>
      <c r="EN69" s="72"/>
      <c r="EO69" s="72"/>
      <c r="EP69" s="72"/>
      <c r="EQ69" s="72"/>
      <c r="ER69" s="72"/>
      <c r="ES69" s="72"/>
      <c r="ET69" s="72"/>
      <c r="EU69" s="72"/>
      <c r="EV69" s="72"/>
      <c r="EW69" s="72"/>
      <c r="EX69" s="72"/>
      <c r="EY69" s="72"/>
      <c r="EZ69" s="72"/>
      <c r="FA69" s="72"/>
      <c r="FB69" s="72"/>
      <c r="FC69" s="72"/>
      <c r="FD69" s="72"/>
      <c r="FE69" s="72"/>
      <c r="FF69" s="72"/>
      <c r="FG69" s="72"/>
      <c r="FH69" s="72"/>
      <c r="FI69" s="72"/>
      <c r="FJ69" s="72"/>
      <c r="FK69" s="72"/>
      <c r="FL69" s="72"/>
      <c r="FM69" s="72"/>
      <c r="FN69" s="72"/>
      <c r="FO69" s="72"/>
      <c r="FP69" s="72"/>
      <c r="FQ69" s="72"/>
      <c r="FR69" s="72"/>
      <c r="FS69" s="72"/>
      <c r="FT69" s="72"/>
      <c r="FU69" s="72"/>
      <c r="FV69" s="72"/>
      <c r="FW69" s="72"/>
      <c r="FX69" s="72"/>
      <c r="FY69" s="72"/>
      <c r="FZ69" s="72"/>
      <c r="GA69" s="72"/>
      <c r="GB69" s="72"/>
      <c r="GC69" s="72"/>
      <c r="GD69" s="72"/>
      <c r="GE69" s="72"/>
      <c r="GF69" s="72"/>
      <c r="GG69" s="72"/>
      <c r="GH69" s="72"/>
      <c r="GI69" s="72"/>
      <c r="GJ69" s="72"/>
      <c r="GK69" s="72"/>
      <c r="GL69" s="72"/>
      <c r="GM69" s="72"/>
      <c r="GN69" s="72"/>
      <c r="GO69" s="72"/>
      <c r="GP69" s="72"/>
      <c r="GQ69" s="72"/>
      <c r="GR69" s="72"/>
      <c r="GS69" s="72"/>
      <c r="GT69" s="72"/>
      <c r="GU69" s="72"/>
      <c r="GV69" s="72"/>
      <c r="GW69" s="72"/>
      <c r="GX69" s="72"/>
      <c r="GY69" s="72"/>
      <c r="GZ69" s="72"/>
      <c r="HA69" s="72"/>
      <c r="HB69" s="72"/>
      <c r="HC69" s="72"/>
      <c r="HD69" s="72"/>
      <c r="HE69" s="72"/>
      <c r="HF69" s="72"/>
      <c r="HG69" s="72"/>
      <c r="HH69" s="72"/>
      <c r="HI69" s="72"/>
      <c r="HJ69" s="72"/>
      <c r="HK69" s="72"/>
      <c r="HL69" s="72"/>
      <c r="HM69" s="72"/>
      <c r="HN69" s="72"/>
      <c r="HO69" s="72"/>
      <c r="HP69" s="72"/>
      <c r="HQ69" s="72"/>
      <c r="HR69" s="72"/>
      <c r="HS69" s="72"/>
      <c r="HT69" s="72"/>
      <c r="HU69" s="72"/>
      <c r="HV69" s="72"/>
      <c r="HW69" s="72"/>
      <c r="HX69" s="72"/>
      <c r="HY69" s="72"/>
      <c r="HZ69" s="72"/>
      <c r="IA69" s="72"/>
      <c r="IB69" s="72"/>
      <c r="IC69" s="72"/>
      <c r="ID69" s="72"/>
      <c r="IE69" s="72"/>
      <c r="IF69" s="72"/>
      <c r="IG69" s="72"/>
      <c r="IH69" s="72"/>
      <c r="II69" s="72"/>
      <c r="IJ69" s="72"/>
      <c r="IK69" s="72"/>
      <c r="IL69" s="72"/>
      <c r="IM69" s="72"/>
      <c r="IN69" s="72"/>
      <c r="IO69" s="72"/>
      <c r="IP69" s="72"/>
      <c r="IQ69" s="72"/>
      <c r="IR69" s="72"/>
      <c r="IS69" s="72"/>
      <c r="IT69" s="72"/>
      <c r="IU69" s="72"/>
    </row>
    <row r="70" s="70" customFormat="1" ht="24" customHeight="1" spans="1:255">
      <c r="A70" s="71"/>
      <c r="B70" s="72"/>
      <c r="C70" s="72"/>
      <c r="D70" s="73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72"/>
      <c r="BG70" s="72"/>
      <c r="BH70" s="72"/>
      <c r="BI70" s="72"/>
      <c r="BJ70" s="72"/>
      <c r="BK70" s="72"/>
      <c r="BL70" s="72"/>
      <c r="BM70" s="72"/>
      <c r="BN70" s="72"/>
      <c r="BO70" s="72"/>
      <c r="BP70" s="72"/>
      <c r="BQ70" s="72"/>
      <c r="BR70" s="72"/>
      <c r="BS70" s="72"/>
      <c r="BT70" s="72"/>
      <c r="BU70" s="72"/>
      <c r="BV70" s="72"/>
      <c r="BW70" s="72"/>
      <c r="BX70" s="72"/>
      <c r="BY70" s="72"/>
      <c r="BZ70" s="72"/>
      <c r="CA70" s="72"/>
      <c r="CB70" s="72"/>
      <c r="CC70" s="72"/>
      <c r="CD70" s="72"/>
      <c r="CE70" s="72"/>
      <c r="CF70" s="72"/>
      <c r="CG70" s="72"/>
      <c r="CH70" s="72"/>
      <c r="CI70" s="72"/>
      <c r="CJ70" s="72"/>
      <c r="CK70" s="72"/>
      <c r="CL70" s="72"/>
      <c r="CM70" s="72"/>
      <c r="CN70" s="72"/>
      <c r="CO70" s="72"/>
      <c r="CP70" s="72"/>
      <c r="CQ70" s="72"/>
      <c r="CR70" s="72"/>
      <c r="CS70" s="72"/>
      <c r="CT70" s="72"/>
      <c r="CU70" s="72"/>
      <c r="CV70" s="72"/>
      <c r="CW70" s="72"/>
      <c r="CX70" s="72"/>
      <c r="CY70" s="72"/>
      <c r="CZ70" s="72"/>
      <c r="DA70" s="72"/>
      <c r="DB70" s="72"/>
      <c r="DC70" s="72"/>
      <c r="DD70" s="72"/>
      <c r="DE70" s="72"/>
      <c r="DF70" s="72"/>
      <c r="DG70" s="72"/>
      <c r="DH70" s="72"/>
      <c r="DI70" s="72"/>
      <c r="DJ70" s="72"/>
      <c r="DK70" s="72"/>
      <c r="DL70" s="72"/>
      <c r="DM70" s="72"/>
      <c r="DN70" s="72"/>
      <c r="DO70" s="72"/>
      <c r="DP70" s="72"/>
      <c r="DQ70" s="72"/>
      <c r="DR70" s="72"/>
      <c r="DS70" s="72"/>
      <c r="DT70" s="72"/>
      <c r="DU70" s="72"/>
      <c r="DV70" s="72"/>
      <c r="DW70" s="72"/>
      <c r="DX70" s="72"/>
      <c r="DY70" s="72"/>
      <c r="DZ70" s="72"/>
      <c r="EA70" s="72"/>
      <c r="EB70" s="72"/>
      <c r="EC70" s="72"/>
      <c r="ED70" s="72"/>
      <c r="EE70" s="72"/>
      <c r="EF70" s="72"/>
      <c r="EG70" s="72"/>
      <c r="EH70" s="72"/>
      <c r="EI70" s="72"/>
      <c r="EJ70" s="72"/>
      <c r="EK70" s="72"/>
      <c r="EL70" s="72"/>
      <c r="EM70" s="72"/>
      <c r="EN70" s="72"/>
      <c r="EO70" s="72"/>
      <c r="EP70" s="72"/>
      <c r="EQ70" s="72"/>
      <c r="ER70" s="72"/>
      <c r="ES70" s="72"/>
      <c r="ET70" s="72"/>
      <c r="EU70" s="72"/>
      <c r="EV70" s="72"/>
      <c r="EW70" s="72"/>
      <c r="EX70" s="72"/>
      <c r="EY70" s="72"/>
      <c r="EZ70" s="72"/>
      <c r="FA70" s="72"/>
      <c r="FB70" s="72"/>
      <c r="FC70" s="72"/>
      <c r="FD70" s="72"/>
      <c r="FE70" s="72"/>
      <c r="FF70" s="72"/>
      <c r="FG70" s="72"/>
      <c r="FH70" s="72"/>
      <c r="FI70" s="72"/>
      <c r="FJ70" s="72"/>
      <c r="FK70" s="72"/>
      <c r="FL70" s="72"/>
      <c r="FM70" s="72"/>
      <c r="FN70" s="72"/>
      <c r="FO70" s="72"/>
      <c r="FP70" s="72"/>
      <c r="FQ70" s="72"/>
      <c r="FR70" s="72"/>
      <c r="FS70" s="72"/>
      <c r="FT70" s="72"/>
      <c r="FU70" s="72"/>
      <c r="FV70" s="72"/>
      <c r="FW70" s="72"/>
      <c r="FX70" s="72"/>
      <c r="FY70" s="72"/>
      <c r="FZ70" s="72"/>
      <c r="GA70" s="72"/>
      <c r="GB70" s="72"/>
      <c r="GC70" s="72"/>
      <c r="GD70" s="72"/>
      <c r="GE70" s="72"/>
      <c r="GF70" s="72"/>
      <c r="GG70" s="72"/>
      <c r="GH70" s="72"/>
      <c r="GI70" s="72"/>
      <c r="GJ70" s="72"/>
      <c r="GK70" s="72"/>
      <c r="GL70" s="72"/>
      <c r="GM70" s="72"/>
      <c r="GN70" s="72"/>
      <c r="GO70" s="72"/>
      <c r="GP70" s="72"/>
      <c r="GQ70" s="72"/>
      <c r="GR70" s="72"/>
      <c r="GS70" s="72"/>
      <c r="GT70" s="72"/>
      <c r="GU70" s="72"/>
      <c r="GV70" s="72"/>
      <c r="GW70" s="72"/>
      <c r="GX70" s="72"/>
      <c r="GY70" s="72"/>
      <c r="GZ70" s="72"/>
      <c r="HA70" s="72"/>
      <c r="HB70" s="72"/>
      <c r="HC70" s="72"/>
      <c r="HD70" s="72"/>
      <c r="HE70" s="72"/>
      <c r="HF70" s="72"/>
      <c r="HG70" s="72"/>
      <c r="HH70" s="72"/>
      <c r="HI70" s="72"/>
      <c r="HJ70" s="72"/>
      <c r="HK70" s="72"/>
      <c r="HL70" s="72"/>
      <c r="HM70" s="72"/>
      <c r="HN70" s="72"/>
      <c r="HO70" s="72"/>
      <c r="HP70" s="72"/>
      <c r="HQ70" s="72"/>
      <c r="HR70" s="72"/>
      <c r="HS70" s="72"/>
      <c r="HT70" s="72"/>
      <c r="HU70" s="72"/>
      <c r="HV70" s="72"/>
      <c r="HW70" s="72"/>
      <c r="HX70" s="72"/>
      <c r="HY70" s="72"/>
      <c r="HZ70" s="72"/>
      <c r="IA70" s="72"/>
      <c r="IB70" s="72"/>
      <c r="IC70" s="72"/>
      <c r="ID70" s="72"/>
      <c r="IE70" s="72"/>
      <c r="IF70" s="72"/>
      <c r="IG70" s="72"/>
      <c r="IH70" s="72"/>
      <c r="II70" s="72"/>
      <c r="IJ70" s="72"/>
      <c r="IK70" s="72"/>
      <c r="IL70" s="72"/>
      <c r="IM70" s="72"/>
      <c r="IN70" s="72"/>
      <c r="IO70" s="72"/>
      <c r="IP70" s="72"/>
      <c r="IQ70" s="72"/>
      <c r="IR70" s="72"/>
      <c r="IS70" s="72"/>
      <c r="IT70" s="72"/>
      <c r="IU70" s="72"/>
    </row>
    <row r="71" s="70" customFormat="1" ht="24" customHeight="1" spans="1:255">
      <c r="A71" s="71"/>
      <c r="B71" s="72"/>
      <c r="C71" s="72"/>
      <c r="D71" s="73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72"/>
      <c r="BI71" s="72"/>
      <c r="BJ71" s="72"/>
      <c r="BK71" s="72"/>
      <c r="BL71" s="72"/>
      <c r="BM71" s="72"/>
      <c r="BN71" s="72"/>
      <c r="BO71" s="72"/>
      <c r="BP71" s="72"/>
      <c r="BQ71" s="72"/>
      <c r="BR71" s="72"/>
      <c r="BS71" s="72"/>
      <c r="BT71" s="72"/>
      <c r="BU71" s="72"/>
      <c r="BV71" s="72"/>
      <c r="BW71" s="72"/>
      <c r="BX71" s="72"/>
      <c r="BY71" s="72"/>
      <c r="BZ71" s="72"/>
      <c r="CA71" s="72"/>
      <c r="CB71" s="72"/>
      <c r="CC71" s="72"/>
      <c r="CD71" s="72"/>
      <c r="CE71" s="72"/>
      <c r="CF71" s="72"/>
      <c r="CG71" s="72"/>
      <c r="CH71" s="72"/>
      <c r="CI71" s="72"/>
      <c r="CJ71" s="72"/>
      <c r="CK71" s="72"/>
      <c r="CL71" s="72"/>
      <c r="CM71" s="72"/>
      <c r="CN71" s="72"/>
      <c r="CO71" s="72"/>
      <c r="CP71" s="72"/>
      <c r="CQ71" s="72"/>
      <c r="CR71" s="72"/>
      <c r="CS71" s="72"/>
      <c r="CT71" s="72"/>
      <c r="CU71" s="72"/>
      <c r="CV71" s="72"/>
      <c r="CW71" s="72"/>
      <c r="CX71" s="72"/>
      <c r="CY71" s="72"/>
      <c r="CZ71" s="72"/>
      <c r="DA71" s="72"/>
      <c r="DB71" s="72"/>
      <c r="DC71" s="72"/>
      <c r="DD71" s="72"/>
      <c r="DE71" s="72"/>
      <c r="DF71" s="72"/>
      <c r="DG71" s="72"/>
      <c r="DH71" s="72"/>
      <c r="DI71" s="72"/>
      <c r="DJ71" s="72"/>
      <c r="DK71" s="72"/>
      <c r="DL71" s="72"/>
      <c r="DM71" s="72"/>
      <c r="DN71" s="72"/>
      <c r="DO71" s="72"/>
      <c r="DP71" s="72"/>
      <c r="DQ71" s="72"/>
      <c r="DR71" s="72"/>
      <c r="DS71" s="72"/>
      <c r="DT71" s="72"/>
      <c r="DU71" s="72"/>
      <c r="DV71" s="72"/>
      <c r="DW71" s="72"/>
      <c r="DX71" s="72"/>
      <c r="DY71" s="72"/>
      <c r="DZ71" s="72"/>
      <c r="EA71" s="72"/>
      <c r="EB71" s="72"/>
      <c r="EC71" s="72"/>
      <c r="ED71" s="72"/>
      <c r="EE71" s="72"/>
      <c r="EF71" s="72"/>
      <c r="EG71" s="72"/>
      <c r="EH71" s="72"/>
      <c r="EI71" s="72"/>
      <c r="EJ71" s="72"/>
      <c r="EK71" s="72"/>
      <c r="EL71" s="72"/>
      <c r="EM71" s="72"/>
      <c r="EN71" s="72"/>
      <c r="EO71" s="72"/>
      <c r="EP71" s="72"/>
      <c r="EQ71" s="72"/>
      <c r="ER71" s="72"/>
      <c r="ES71" s="72"/>
      <c r="ET71" s="72"/>
      <c r="EU71" s="72"/>
      <c r="EV71" s="72"/>
      <c r="EW71" s="72"/>
      <c r="EX71" s="72"/>
      <c r="EY71" s="72"/>
      <c r="EZ71" s="72"/>
      <c r="FA71" s="72"/>
      <c r="FB71" s="72"/>
      <c r="FC71" s="72"/>
      <c r="FD71" s="72"/>
      <c r="FE71" s="72"/>
      <c r="FF71" s="72"/>
      <c r="FG71" s="72"/>
      <c r="FH71" s="72"/>
      <c r="FI71" s="72"/>
      <c r="FJ71" s="72"/>
      <c r="FK71" s="72"/>
      <c r="FL71" s="72"/>
      <c r="FM71" s="72"/>
      <c r="FN71" s="72"/>
      <c r="FO71" s="72"/>
      <c r="FP71" s="72"/>
      <c r="FQ71" s="72"/>
      <c r="FR71" s="72"/>
      <c r="FS71" s="72"/>
      <c r="FT71" s="72"/>
      <c r="FU71" s="72"/>
      <c r="FV71" s="72"/>
      <c r="FW71" s="72"/>
      <c r="FX71" s="72"/>
      <c r="FY71" s="72"/>
      <c r="FZ71" s="72"/>
      <c r="GA71" s="72"/>
      <c r="GB71" s="72"/>
      <c r="GC71" s="72"/>
      <c r="GD71" s="72"/>
      <c r="GE71" s="72"/>
      <c r="GF71" s="72"/>
      <c r="GG71" s="72"/>
      <c r="GH71" s="72"/>
      <c r="GI71" s="72"/>
      <c r="GJ71" s="72"/>
      <c r="GK71" s="72"/>
      <c r="GL71" s="72"/>
      <c r="GM71" s="72"/>
      <c r="GN71" s="72"/>
      <c r="GO71" s="72"/>
      <c r="GP71" s="72"/>
      <c r="GQ71" s="72"/>
      <c r="GR71" s="72"/>
      <c r="GS71" s="72"/>
      <c r="GT71" s="72"/>
      <c r="GU71" s="72"/>
      <c r="GV71" s="72"/>
      <c r="GW71" s="72"/>
      <c r="GX71" s="72"/>
      <c r="GY71" s="72"/>
      <c r="GZ71" s="72"/>
      <c r="HA71" s="72"/>
      <c r="HB71" s="72"/>
      <c r="HC71" s="72"/>
      <c r="HD71" s="72"/>
      <c r="HE71" s="72"/>
      <c r="HF71" s="72"/>
      <c r="HG71" s="72"/>
      <c r="HH71" s="72"/>
      <c r="HI71" s="72"/>
      <c r="HJ71" s="72"/>
      <c r="HK71" s="72"/>
      <c r="HL71" s="72"/>
      <c r="HM71" s="72"/>
      <c r="HN71" s="72"/>
      <c r="HO71" s="72"/>
      <c r="HP71" s="72"/>
      <c r="HQ71" s="72"/>
      <c r="HR71" s="72"/>
      <c r="HS71" s="72"/>
      <c r="HT71" s="72"/>
      <c r="HU71" s="72"/>
      <c r="HV71" s="72"/>
      <c r="HW71" s="72"/>
      <c r="HX71" s="72"/>
      <c r="HY71" s="72"/>
      <c r="HZ71" s="72"/>
      <c r="IA71" s="72"/>
      <c r="IB71" s="72"/>
      <c r="IC71" s="72"/>
      <c r="ID71" s="72"/>
      <c r="IE71" s="72"/>
      <c r="IF71" s="72"/>
      <c r="IG71" s="72"/>
      <c r="IH71" s="72"/>
      <c r="II71" s="72"/>
      <c r="IJ71" s="72"/>
      <c r="IK71" s="72"/>
      <c r="IL71" s="72"/>
      <c r="IM71" s="72"/>
      <c r="IN71" s="72"/>
      <c r="IO71" s="72"/>
      <c r="IP71" s="72"/>
      <c r="IQ71" s="72"/>
      <c r="IR71" s="72"/>
      <c r="IS71" s="72"/>
      <c r="IT71" s="72"/>
      <c r="IU71" s="72"/>
    </row>
    <row r="72" s="70" customFormat="1" ht="24" customHeight="1" spans="1:255">
      <c r="A72" s="71"/>
      <c r="B72" s="72"/>
      <c r="C72" s="72"/>
      <c r="D72" s="73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72"/>
      <c r="BH72" s="72"/>
      <c r="BI72" s="72"/>
      <c r="BJ72" s="72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  <c r="CA72" s="72"/>
      <c r="CB72" s="72"/>
      <c r="CC72" s="72"/>
      <c r="CD72" s="72"/>
      <c r="CE72" s="72"/>
      <c r="CF72" s="72"/>
      <c r="CG72" s="72"/>
      <c r="CH72" s="72"/>
      <c r="CI72" s="72"/>
      <c r="CJ72" s="72"/>
      <c r="CK72" s="72"/>
      <c r="CL72" s="72"/>
      <c r="CM72" s="72"/>
      <c r="CN72" s="72"/>
      <c r="CO72" s="72"/>
      <c r="CP72" s="72"/>
      <c r="CQ72" s="72"/>
      <c r="CR72" s="72"/>
      <c r="CS72" s="72"/>
      <c r="CT72" s="72"/>
      <c r="CU72" s="72"/>
      <c r="CV72" s="72"/>
      <c r="CW72" s="72"/>
      <c r="CX72" s="72"/>
      <c r="CY72" s="72"/>
      <c r="CZ72" s="72"/>
      <c r="DA72" s="72"/>
      <c r="DB72" s="72"/>
      <c r="DC72" s="72"/>
      <c r="DD72" s="72"/>
      <c r="DE72" s="72"/>
      <c r="DF72" s="72"/>
      <c r="DG72" s="72"/>
      <c r="DH72" s="72"/>
      <c r="DI72" s="72"/>
      <c r="DJ72" s="72"/>
      <c r="DK72" s="72"/>
      <c r="DL72" s="72"/>
      <c r="DM72" s="72"/>
      <c r="DN72" s="72"/>
      <c r="DO72" s="72"/>
      <c r="DP72" s="72"/>
      <c r="DQ72" s="72"/>
      <c r="DR72" s="72"/>
      <c r="DS72" s="72"/>
      <c r="DT72" s="72"/>
      <c r="DU72" s="72"/>
      <c r="DV72" s="72"/>
      <c r="DW72" s="72"/>
      <c r="DX72" s="72"/>
      <c r="DY72" s="72"/>
      <c r="DZ72" s="72"/>
      <c r="EA72" s="72"/>
      <c r="EB72" s="72"/>
      <c r="EC72" s="72"/>
      <c r="ED72" s="72"/>
      <c r="EE72" s="72"/>
      <c r="EF72" s="72"/>
      <c r="EG72" s="72"/>
      <c r="EH72" s="72"/>
      <c r="EI72" s="72"/>
      <c r="EJ72" s="72"/>
      <c r="EK72" s="72"/>
      <c r="EL72" s="72"/>
      <c r="EM72" s="72"/>
      <c r="EN72" s="72"/>
      <c r="EO72" s="72"/>
      <c r="EP72" s="72"/>
      <c r="EQ72" s="72"/>
      <c r="ER72" s="72"/>
      <c r="ES72" s="72"/>
      <c r="ET72" s="72"/>
      <c r="EU72" s="72"/>
      <c r="EV72" s="72"/>
      <c r="EW72" s="72"/>
      <c r="EX72" s="72"/>
      <c r="EY72" s="72"/>
      <c r="EZ72" s="72"/>
      <c r="FA72" s="72"/>
      <c r="FB72" s="72"/>
      <c r="FC72" s="72"/>
      <c r="FD72" s="72"/>
      <c r="FE72" s="72"/>
      <c r="FF72" s="72"/>
      <c r="FG72" s="72"/>
      <c r="FH72" s="72"/>
      <c r="FI72" s="72"/>
      <c r="FJ72" s="72"/>
      <c r="FK72" s="72"/>
      <c r="FL72" s="72"/>
      <c r="FM72" s="72"/>
      <c r="FN72" s="72"/>
      <c r="FO72" s="72"/>
      <c r="FP72" s="72"/>
      <c r="FQ72" s="72"/>
      <c r="FR72" s="72"/>
      <c r="FS72" s="72"/>
      <c r="FT72" s="72"/>
      <c r="FU72" s="72"/>
      <c r="FV72" s="72"/>
      <c r="FW72" s="72"/>
      <c r="FX72" s="72"/>
      <c r="FY72" s="72"/>
      <c r="FZ72" s="72"/>
      <c r="GA72" s="72"/>
      <c r="GB72" s="72"/>
      <c r="GC72" s="72"/>
      <c r="GD72" s="72"/>
      <c r="GE72" s="72"/>
      <c r="GF72" s="72"/>
      <c r="GG72" s="72"/>
      <c r="GH72" s="72"/>
      <c r="GI72" s="72"/>
      <c r="GJ72" s="72"/>
      <c r="GK72" s="72"/>
      <c r="GL72" s="72"/>
      <c r="GM72" s="72"/>
      <c r="GN72" s="72"/>
      <c r="GO72" s="72"/>
      <c r="GP72" s="72"/>
      <c r="GQ72" s="72"/>
      <c r="GR72" s="72"/>
      <c r="GS72" s="72"/>
      <c r="GT72" s="72"/>
      <c r="GU72" s="72"/>
      <c r="GV72" s="72"/>
      <c r="GW72" s="72"/>
      <c r="GX72" s="72"/>
      <c r="GY72" s="72"/>
      <c r="GZ72" s="72"/>
      <c r="HA72" s="72"/>
      <c r="HB72" s="72"/>
      <c r="HC72" s="72"/>
      <c r="HD72" s="72"/>
      <c r="HE72" s="72"/>
      <c r="HF72" s="72"/>
      <c r="HG72" s="72"/>
      <c r="HH72" s="72"/>
      <c r="HI72" s="72"/>
      <c r="HJ72" s="72"/>
      <c r="HK72" s="72"/>
      <c r="HL72" s="72"/>
      <c r="HM72" s="72"/>
      <c r="HN72" s="72"/>
      <c r="HO72" s="72"/>
      <c r="HP72" s="72"/>
      <c r="HQ72" s="72"/>
      <c r="HR72" s="72"/>
      <c r="HS72" s="72"/>
      <c r="HT72" s="72"/>
      <c r="HU72" s="72"/>
      <c r="HV72" s="72"/>
      <c r="HW72" s="72"/>
      <c r="HX72" s="72"/>
      <c r="HY72" s="72"/>
      <c r="HZ72" s="72"/>
      <c r="IA72" s="72"/>
      <c r="IB72" s="72"/>
      <c r="IC72" s="72"/>
      <c r="ID72" s="72"/>
      <c r="IE72" s="72"/>
      <c r="IF72" s="72"/>
      <c r="IG72" s="72"/>
      <c r="IH72" s="72"/>
      <c r="II72" s="72"/>
      <c r="IJ72" s="72"/>
      <c r="IK72" s="72"/>
      <c r="IL72" s="72"/>
      <c r="IM72" s="72"/>
      <c r="IN72" s="72"/>
      <c r="IO72" s="72"/>
      <c r="IP72" s="72"/>
      <c r="IQ72" s="72"/>
      <c r="IR72" s="72"/>
      <c r="IS72" s="72"/>
      <c r="IT72" s="72"/>
      <c r="IU72" s="72"/>
    </row>
    <row r="73" s="70" customFormat="1" ht="24" customHeight="1" spans="1:255">
      <c r="A73" s="71"/>
      <c r="B73" s="72"/>
      <c r="C73" s="72"/>
      <c r="D73" s="73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72"/>
      <c r="BG73" s="72"/>
      <c r="BH73" s="72"/>
      <c r="BI73" s="72"/>
      <c r="BJ73" s="72"/>
      <c r="BK73" s="72"/>
      <c r="BL73" s="72"/>
      <c r="BM73" s="72"/>
      <c r="BN73" s="72"/>
      <c r="BO73" s="72"/>
      <c r="BP73" s="72"/>
      <c r="BQ73" s="72"/>
      <c r="BR73" s="72"/>
      <c r="BS73" s="72"/>
      <c r="BT73" s="72"/>
      <c r="BU73" s="72"/>
      <c r="BV73" s="72"/>
      <c r="BW73" s="72"/>
      <c r="BX73" s="72"/>
      <c r="BY73" s="72"/>
      <c r="BZ73" s="72"/>
      <c r="CA73" s="72"/>
      <c r="CB73" s="72"/>
      <c r="CC73" s="72"/>
      <c r="CD73" s="72"/>
      <c r="CE73" s="72"/>
      <c r="CF73" s="72"/>
      <c r="CG73" s="72"/>
      <c r="CH73" s="72"/>
      <c r="CI73" s="72"/>
      <c r="CJ73" s="72"/>
      <c r="CK73" s="72"/>
      <c r="CL73" s="72"/>
      <c r="CM73" s="72"/>
      <c r="CN73" s="72"/>
      <c r="CO73" s="72"/>
      <c r="CP73" s="72"/>
      <c r="CQ73" s="72"/>
      <c r="CR73" s="72"/>
      <c r="CS73" s="72"/>
      <c r="CT73" s="72"/>
      <c r="CU73" s="72"/>
      <c r="CV73" s="72"/>
      <c r="CW73" s="72"/>
      <c r="CX73" s="72"/>
      <c r="CY73" s="72"/>
      <c r="CZ73" s="72"/>
      <c r="DA73" s="72"/>
      <c r="DB73" s="72"/>
      <c r="DC73" s="72"/>
      <c r="DD73" s="72"/>
      <c r="DE73" s="72"/>
      <c r="DF73" s="72"/>
      <c r="DG73" s="72"/>
      <c r="DH73" s="72"/>
      <c r="DI73" s="72"/>
      <c r="DJ73" s="72"/>
      <c r="DK73" s="72"/>
      <c r="DL73" s="72"/>
      <c r="DM73" s="72"/>
      <c r="DN73" s="72"/>
      <c r="DO73" s="72"/>
      <c r="DP73" s="72"/>
      <c r="DQ73" s="72"/>
      <c r="DR73" s="72"/>
      <c r="DS73" s="72"/>
      <c r="DT73" s="72"/>
      <c r="DU73" s="72"/>
      <c r="DV73" s="72"/>
      <c r="DW73" s="72"/>
      <c r="DX73" s="72"/>
      <c r="DY73" s="72"/>
      <c r="DZ73" s="72"/>
      <c r="EA73" s="72"/>
      <c r="EB73" s="72"/>
      <c r="EC73" s="72"/>
      <c r="ED73" s="72"/>
      <c r="EE73" s="72"/>
      <c r="EF73" s="72"/>
      <c r="EG73" s="72"/>
      <c r="EH73" s="72"/>
      <c r="EI73" s="72"/>
      <c r="EJ73" s="72"/>
      <c r="EK73" s="72"/>
      <c r="EL73" s="72"/>
      <c r="EM73" s="72"/>
      <c r="EN73" s="72"/>
      <c r="EO73" s="72"/>
      <c r="EP73" s="72"/>
      <c r="EQ73" s="72"/>
      <c r="ER73" s="72"/>
      <c r="ES73" s="72"/>
      <c r="ET73" s="72"/>
      <c r="EU73" s="72"/>
      <c r="EV73" s="72"/>
      <c r="EW73" s="72"/>
      <c r="EX73" s="72"/>
      <c r="EY73" s="72"/>
      <c r="EZ73" s="72"/>
      <c r="FA73" s="72"/>
      <c r="FB73" s="72"/>
      <c r="FC73" s="72"/>
      <c r="FD73" s="72"/>
      <c r="FE73" s="72"/>
      <c r="FF73" s="72"/>
      <c r="FG73" s="72"/>
      <c r="FH73" s="72"/>
      <c r="FI73" s="72"/>
      <c r="FJ73" s="72"/>
      <c r="FK73" s="72"/>
      <c r="FL73" s="72"/>
      <c r="FM73" s="72"/>
      <c r="FN73" s="72"/>
      <c r="FO73" s="72"/>
      <c r="FP73" s="72"/>
      <c r="FQ73" s="72"/>
      <c r="FR73" s="72"/>
      <c r="FS73" s="72"/>
      <c r="FT73" s="72"/>
      <c r="FU73" s="72"/>
      <c r="FV73" s="72"/>
      <c r="FW73" s="72"/>
      <c r="FX73" s="72"/>
      <c r="FY73" s="72"/>
      <c r="FZ73" s="72"/>
      <c r="GA73" s="72"/>
      <c r="GB73" s="72"/>
      <c r="GC73" s="72"/>
      <c r="GD73" s="72"/>
      <c r="GE73" s="72"/>
      <c r="GF73" s="72"/>
      <c r="GG73" s="72"/>
      <c r="GH73" s="72"/>
      <c r="GI73" s="72"/>
      <c r="GJ73" s="72"/>
      <c r="GK73" s="72"/>
      <c r="GL73" s="72"/>
      <c r="GM73" s="72"/>
      <c r="GN73" s="72"/>
      <c r="GO73" s="72"/>
      <c r="GP73" s="72"/>
      <c r="GQ73" s="72"/>
      <c r="GR73" s="72"/>
      <c r="GS73" s="72"/>
      <c r="GT73" s="72"/>
      <c r="GU73" s="72"/>
      <c r="GV73" s="72"/>
      <c r="GW73" s="72"/>
      <c r="GX73" s="72"/>
      <c r="GY73" s="72"/>
      <c r="GZ73" s="72"/>
      <c r="HA73" s="72"/>
      <c r="HB73" s="72"/>
      <c r="HC73" s="72"/>
      <c r="HD73" s="72"/>
      <c r="HE73" s="72"/>
      <c r="HF73" s="72"/>
      <c r="HG73" s="72"/>
      <c r="HH73" s="72"/>
      <c r="HI73" s="72"/>
      <c r="HJ73" s="72"/>
      <c r="HK73" s="72"/>
      <c r="HL73" s="72"/>
      <c r="HM73" s="72"/>
      <c r="HN73" s="72"/>
      <c r="HO73" s="72"/>
      <c r="HP73" s="72"/>
      <c r="HQ73" s="72"/>
      <c r="HR73" s="72"/>
      <c r="HS73" s="72"/>
      <c r="HT73" s="72"/>
      <c r="HU73" s="72"/>
      <c r="HV73" s="72"/>
      <c r="HW73" s="72"/>
      <c r="HX73" s="72"/>
      <c r="HY73" s="72"/>
      <c r="HZ73" s="72"/>
      <c r="IA73" s="72"/>
      <c r="IB73" s="72"/>
      <c r="IC73" s="72"/>
      <c r="ID73" s="72"/>
      <c r="IE73" s="72"/>
      <c r="IF73" s="72"/>
      <c r="IG73" s="72"/>
      <c r="IH73" s="72"/>
      <c r="II73" s="72"/>
      <c r="IJ73" s="72"/>
      <c r="IK73" s="72"/>
      <c r="IL73" s="72"/>
      <c r="IM73" s="72"/>
      <c r="IN73" s="72"/>
      <c r="IO73" s="72"/>
      <c r="IP73" s="72"/>
      <c r="IQ73" s="72"/>
      <c r="IR73" s="72"/>
      <c r="IS73" s="72"/>
      <c r="IT73" s="72"/>
      <c r="IU73" s="72"/>
    </row>
    <row r="74" s="70" customFormat="1" ht="24" customHeight="1" spans="1:255">
      <c r="A74" s="71"/>
      <c r="B74" s="72"/>
      <c r="C74" s="72"/>
      <c r="D74" s="73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  <c r="BG74" s="72"/>
      <c r="BH74" s="72"/>
      <c r="BI74" s="72"/>
      <c r="BJ74" s="72"/>
      <c r="BK74" s="72"/>
      <c r="BL74" s="72"/>
      <c r="BM74" s="72"/>
      <c r="BN74" s="72"/>
      <c r="BO74" s="72"/>
      <c r="BP74" s="72"/>
      <c r="BQ74" s="72"/>
      <c r="BR74" s="72"/>
      <c r="BS74" s="72"/>
      <c r="BT74" s="72"/>
      <c r="BU74" s="72"/>
      <c r="BV74" s="72"/>
      <c r="BW74" s="72"/>
      <c r="BX74" s="72"/>
      <c r="BY74" s="72"/>
      <c r="BZ74" s="72"/>
      <c r="CA74" s="72"/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2"/>
      <c r="CQ74" s="72"/>
      <c r="CR74" s="72"/>
      <c r="CS74" s="72"/>
      <c r="CT74" s="72"/>
      <c r="CU74" s="72"/>
      <c r="CV74" s="72"/>
      <c r="CW74" s="72"/>
      <c r="CX74" s="72"/>
      <c r="CY74" s="72"/>
      <c r="CZ74" s="72"/>
      <c r="DA74" s="72"/>
      <c r="DB74" s="72"/>
      <c r="DC74" s="72"/>
      <c r="DD74" s="72"/>
      <c r="DE74" s="72"/>
      <c r="DF74" s="72"/>
      <c r="DG74" s="72"/>
      <c r="DH74" s="72"/>
      <c r="DI74" s="72"/>
      <c r="DJ74" s="72"/>
      <c r="DK74" s="72"/>
      <c r="DL74" s="72"/>
      <c r="DM74" s="72"/>
      <c r="DN74" s="72"/>
      <c r="DO74" s="72"/>
      <c r="DP74" s="72"/>
      <c r="DQ74" s="72"/>
      <c r="DR74" s="72"/>
      <c r="DS74" s="72"/>
      <c r="DT74" s="72"/>
      <c r="DU74" s="72"/>
      <c r="DV74" s="72"/>
      <c r="DW74" s="72"/>
      <c r="DX74" s="72"/>
      <c r="DY74" s="72"/>
      <c r="DZ74" s="72"/>
      <c r="EA74" s="72"/>
      <c r="EB74" s="72"/>
      <c r="EC74" s="72"/>
      <c r="ED74" s="72"/>
      <c r="EE74" s="72"/>
      <c r="EF74" s="72"/>
      <c r="EG74" s="72"/>
      <c r="EH74" s="72"/>
      <c r="EI74" s="72"/>
      <c r="EJ74" s="72"/>
      <c r="EK74" s="72"/>
      <c r="EL74" s="72"/>
      <c r="EM74" s="72"/>
      <c r="EN74" s="72"/>
      <c r="EO74" s="72"/>
      <c r="EP74" s="72"/>
      <c r="EQ74" s="72"/>
      <c r="ER74" s="72"/>
      <c r="ES74" s="72"/>
      <c r="ET74" s="72"/>
      <c r="EU74" s="72"/>
      <c r="EV74" s="72"/>
      <c r="EW74" s="72"/>
      <c r="EX74" s="72"/>
      <c r="EY74" s="72"/>
      <c r="EZ74" s="72"/>
      <c r="FA74" s="72"/>
      <c r="FB74" s="72"/>
      <c r="FC74" s="72"/>
      <c r="FD74" s="72"/>
      <c r="FE74" s="72"/>
      <c r="FF74" s="72"/>
      <c r="FG74" s="72"/>
      <c r="FH74" s="72"/>
      <c r="FI74" s="72"/>
      <c r="FJ74" s="72"/>
      <c r="FK74" s="72"/>
      <c r="FL74" s="72"/>
      <c r="FM74" s="72"/>
      <c r="FN74" s="72"/>
      <c r="FO74" s="72"/>
      <c r="FP74" s="72"/>
      <c r="FQ74" s="72"/>
      <c r="FR74" s="72"/>
      <c r="FS74" s="72"/>
      <c r="FT74" s="72"/>
      <c r="FU74" s="72"/>
      <c r="FV74" s="72"/>
      <c r="FW74" s="72"/>
      <c r="FX74" s="72"/>
      <c r="FY74" s="72"/>
      <c r="FZ74" s="72"/>
      <c r="GA74" s="72"/>
      <c r="GB74" s="72"/>
      <c r="GC74" s="72"/>
      <c r="GD74" s="72"/>
      <c r="GE74" s="72"/>
      <c r="GF74" s="72"/>
      <c r="GG74" s="72"/>
      <c r="GH74" s="72"/>
      <c r="GI74" s="72"/>
      <c r="GJ74" s="72"/>
      <c r="GK74" s="72"/>
      <c r="GL74" s="72"/>
      <c r="GM74" s="72"/>
      <c r="GN74" s="72"/>
      <c r="GO74" s="72"/>
      <c r="GP74" s="72"/>
      <c r="GQ74" s="72"/>
      <c r="GR74" s="72"/>
      <c r="GS74" s="72"/>
      <c r="GT74" s="72"/>
      <c r="GU74" s="72"/>
      <c r="GV74" s="72"/>
      <c r="GW74" s="72"/>
      <c r="GX74" s="72"/>
      <c r="GY74" s="72"/>
      <c r="GZ74" s="72"/>
      <c r="HA74" s="72"/>
      <c r="HB74" s="72"/>
      <c r="HC74" s="72"/>
      <c r="HD74" s="72"/>
      <c r="HE74" s="72"/>
      <c r="HF74" s="72"/>
      <c r="HG74" s="72"/>
      <c r="HH74" s="72"/>
      <c r="HI74" s="72"/>
      <c r="HJ74" s="72"/>
      <c r="HK74" s="72"/>
      <c r="HL74" s="72"/>
      <c r="HM74" s="72"/>
      <c r="HN74" s="72"/>
      <c r="HO74" s="72"/>
      <c r="HP74" s="72"/>
      <c r="HQ74" s="72"/>
      <c r="HR74" s="72"/>
      <c r="HS74" s="72"/>
      <c r="HT74" s="72"/>
      <c r="HU74" s="72"/>
      <c r="HV74" s="72"/>
      <c r="HW74" s="72"/>
      <c r="HX74" s="72"/>
      <c r="HY74" s="72"/>
      <c r="HZ74" s="72"/>
      <c r="IA74" s="72"/>
      <c r="IB74" s="72"/>
      <c r="IC74" s="72"/>
      <c r="ID74" s="72"/>
      <c r="IE74" s="72"/>
      <c r="IF74" s="72"/>
      <c r="IG74" s="72"/>
      <c r="IH74" s="72"/>
      <c r="II74" s="72"/>
      <c r="IJ74" s="72"/>
      <c r="IK74" s="72"/>
      <c r="IL74" s="72"/>
      <c r="IM74" s="72"/>
      <c r="IN74" s="72"/>
      <c r="IO74" s="72"/>
      <c r="IP74" s="72"/>
      <c r="IQ74" s="72"/>
      <c r="IR74" s="72"/>
      <c r="IS74" s="72"/>
      <c r="IT74" s="72"/>
      <c r="IU74" s="72"/>
    </row>
    <row r="75" s="70" customFormat="1" ht="24" customHeight="1" spans="1:255">
      <c r="A75" s="71"/>
      <c r="B75" s="72"/>
      <c r="C75" s="72"/>
      <c r="D75" s="73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72"/>
      <c r="CB75" s="72"/>
      <c r="CC75" s="72"/>
      <c r="CD75" s="72"/>
      <c r="CE75" s="72"/>
      <c r="CF75" s="72"/>
      <c r="CG75" s="72"/>
      <c r="CH75" s="72"/>
      <c r="CI75" s="72"/>
      <c r="CJ75" s="72"/>
      <c r="CK75" s="72"/>
      <c r="CL75" s="72"/>
      <c r="CM75" s="72"/>
      <c r="CN75" s="72"/>
      <c r="CO75" s="72"/>
      <c r="CP75" s="72"/>
      <c r="CQ75" s="72"/>
      <c r="CR75" s="72"/>
      <c r="CS75" s="72"/>
      <c r="CT75" s="72"/>
      <c r="CU75" s="72"/>
      <c r="CV75" s="72"/>
      <c r="CW75" s="72"/>
      <c r="CX75" s="72"/>
      <c r="CY75" s="72"/>
      <c r="CZ75" s="72"/>
      <c r="DA75" s="72"/>
      <c r="DB75" s="72"/>
      <c r="DC75" s="72"/>
      <c r="DD75" s="72"/>
      <c r="DE75" s="72"/>
      <c r="DF75" s="72"/>
      <c r="DG75" s="72"/>
      <c r="DH75" s="72"/>
      <c r="DI75" s="72"/>
      <c r="DJ75" s="72"/>
      <c r="DK75" s="72"/>
      <c r="DL75" s="72"/>
      <c r="DM75" s="72"/>
      <c r="DN75" s="72"/>
      <c r="DO75" s="72"/>
      <c r="DP75" s="72"/>
      <c r="DQ75" s="72"/>
      <c r="DR75" s="72"/>
      <c r="DS75" s="72"/>
      <c r="DT75" s="72"/>
      <c r="DU75" s="72"/>
      <c r="DV75" s="72"/>
      <c r="DW75" s="72"/>
      <c r="DX75" s="72"/>
      <c r="DY75" s="72"/>
      <c r="DZ75" s="72"/>
      <c r="EA75" s="72"/>
      <c r="EB75" s="72"/>
      <c r="EC75" s="72"/>
      <c r="ED75" s="72"/>
      <c r="EE75" s="72"/>
      <c r="EF75" s="72"/>
      <c r="EG75" s="72"/>
      <c r="EH75" s="72"/>
      <c r="EI75" s="72"/>
      <c r="EJ75" s="72"/>
      <c r="EK75" s="72"/>
      <c r="EL75" s="72"/>
      <c r="EM75" s="72"/>
      <c r="EN75" s="72"/>
      <c r="EO75" s="72"/>
      <c r="EP75" s="72"/>
      <c r="EQ75" s="72"/>
      <c r="ER75" s="72"/>
      <c r="ES75" s="72"/>
      <c r="ET75" s="72"/>
      <c r="EU75" s="72"/>
      <c r="EV75" s="72"/>
      <c r="EW75" s="72"/>
      <c r="EX75" s="72"/>
      <c r="EY75" s="72"/>
      <c r="EZ75" s="72"/>
      <c r="FA75" s="72"/>
      <c r="FB75" s="72"/>
      <c r="FC75" s="72"/>
      <c r="FD75" s="72"/>
      <c r="FE75" s="72"/>
      <c r="FF75" s="72"/>
      <c r="FG75" s="72"/>
      <c r="FH75" s="72"/>
      <c r="FI75" s="72"/>
      <c r="FJ75" s="72"/>
      <c r="FK75" s="72"/>
      <c r="FL75" s="72"/>
      <c r="FM75" s="72"/>
      <c r="FN75" s="72"/>
      <c r="FO75" s="72"/>
      <c r="FP75" s="72"/>
      <c r="FQ75" s="72"/>
      <c r="FR75" s="72"/>
      <c r="FS75" s="72"/>
      <c r="FT75" s="72"/>
      <c r="FU75" s="72"/>
      <c r="FV75" s="72"/>
      <c r="FW75" s="72"/>
      <c r="FX75" s="72"/>
      <c r="FY75" s="72"/>
      <c r="FZ75" s="72"/>
      <c r="GA75" s="72"/>
      <c r="GB75" s="72"/>
      <c r="GC75" s="72"/>
      <c r="GD75" s="72"/>
      <c r="GE75" s="72"/>
      <c r="GF75" s="72"/>
      <c r="GG75" s="72"/>
      <c r="GH75" s="72"/>
      <c r="GI75" s="72"/>
      <c r="GJ75" s="72"/>
      <c r="GK75" s="72"/>
      <c r="GL75" s="72"/>
      <c r="GM75" s="72"/>
      <c r="GN75" s="72"/>
      <c r="GO75" s="72"/>
      <c r="GP75" s="72"/>
      <c r="GQ75" s="72"/>
      <c r="GR75" s="72"/>
      <c r="GS75" s="72"/>
      <c r="GT75" s="72"/>
      <c r="GU75" s="72"/>
      <c r="GV75" s="72"/>
      <c r="GW75" s="72"/>
      <c r="GX75" s="72"/>
      <c r="GY75" s="72"/>
      <c r="GZ75" s="72"/>
      <c r="HA75" s="72"/>
      <c r="HB75" s="72"/>
      <c r="HC75" s="72"/>
      <c r="HD75" s="72"/>
      <c r="HE75" s="72"/>
      <c r="HF75" s="72"/>
      <c r="HG75" s="72"/>
      <c r="HH75" s="72"/>
      <c r="HI75" s="72"/>
      <c r="HJ75" s="72"/>
      <c r="HK75" s="72"/>
      <c r="HL75" s="72"/>
      <c r="HM75" s="72"/>
      <c r="HN75" s="72"/>
      <c r="HO75" s="72"/>
      <c r="HP75" s="72"/>
      <c r="HQ75" s="72"/>
      <c r="HR75" s="72"/>
      <c r="HS75" s="72"/>
      <c r="HT75" s="72"/>
      <c r="HU75" s="72"/>
      <c r="HV75" s="72"/>
      <c r="HW75" s="72"/>
      <c r="HX75" s="72"/>
      <c r="HY75" s="72"/>
      <c r="HZ75" s="72"/>
      <c r="IA75" s="72"/>
      <c r="IB75" s="72"/>
      <c r="IC75" s="72"/>
      <c r="ID75" s="72"/>
      <c r="IE75" s="72"/>
      <c r="IF75" s="72"/>
      <c r="IG75" s="72"/>
      <c r="IH75" s="72"/>
      <c r="II75" s="72"/>
      <c r="IJ75" s="72"/>
      <c r="IK75" s="72"/>
      <c r="IL75" s="72"/>
      <c r="IM75" s="72"/>
      <c r="IN75" s="72"/>
      <c r="IO75" s="72"/>
      <c r="IP75" s="72"/>
      <c r="IQ75" s="72"/>
      <c r="IR75" s="72"/>
      <c r="IS75" s="72"/>
      <c r="IT75" s="72"/>
      <c r="IU75" s="72"/>
    </row>
    <row r="76" s="70" customFormat="1" ht="24" customHeight="1" spans="1:255">
      <c r="A76" s="71"/>
      <c r="B76" s="72"/>
      <c r="C76" s="72"/>
      <c r="D76" s="73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2"/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2"/>
      <c r="CR76" s="72"/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2"/>
      <c r="DE76" s="72"/>
      <c r="DF76" s="72"/>
      <c r="DG76" s="72"/>
      <c r="DH76" s="72"/>
      <c r="DI76" s="72"/>
      <c r="DJ76" s="72"/>
      <c r="DK76" s="72"/>
      <c r="DL76" s="72"/>
      <c r="DM76" s="72"/>
      <c r="DN76" s="72"/>
      <c r="DO76" s="72"/>
      <c r="DP76" s="72"/>
      <c r="DQ76" s="72"/>
      <c r="DR76" s="72"/>
      <c r="DS76" s="72"/>
      <c r="DT76" s="72"/>
      <c r="DU76" s="72"/>
      <c r="DV76" s="72"/>
      <c r="DW76" s="72"/>
      <c r="DX76" s="72"/>
      <c r="DY76" s="72"/>
      <c r="DZ76" s="72"/>
      <c r="EA76" s="72"/>
      <c r="EB76" s="72"/>
      <c r="EC76" s="72"/>
      <c r="ED76" s="72"/>
      <c r="EE76" s="72"/>
      <c r="EF76" s="72"/>
      <c r="EG76" s="72"/>
      <c r="EH76" s="72"/>
      <c r="EI76" s="72"/>
      <c r="EJ76" s="72"/>
      <c r="EK76" s="72"/>
      <c r="EL76" s="72"/>
      <c r="EM76" s="72"/>
      <c r="EN76" s="72"/>
      <c r="EO76" s="72"/>
      <c r="EP76" s="72"/>
      <c r="EQ76" s="72"/>
      <c r="ER76" s="72"/>
      <c r="ES76" s="72"/>
      <c r="ET76" s="72"/>
      <c r="EU76" s="72"/>
      <c r="EV76" s="72"/>
      <c r="EW76" s="72"/>
      <c r="EX76" s="72"/>
      <c r="EY76" s="72"/>
      <c r="EZ76" s="72"/>
      <c r="FA76" s="72"/>
      <c r="FB76" s="72"/>
      <c r="FC76" s="72"/>
      <c r="FD76" s="72"/>
      <c r="FE76" s="72"/>
      <c r="FF76" s="72"/>
      <c r="FG76" s="72"/>
      <c r="FH76" s="72"/>
      <c r="FI76" s="72"/>
      <c r="FJ76" s="72"/>
      <c r="FK76" s="72"/>
      <c r="FL76" s="72"/>
      <c r="FM76" s="72"/>
      <c r="FN76" s="72"/>
      <c r="FO76" s="72"/>
      <c r="FP76" s="72"/>
      <c r="FQ76" s="72"/>
      <c r="FR76" s="72"/>
      <c r="FS76" s="72"/>
      <c r="FT76" s="72"/>
      <c r="FU76" s="72"/>
      <c r="FV76" s="72"/>
      <c r="FW76" s="72"/>
      <c r="FX76" s="72"/>
      <c r="FY76" s="72"/>
      <c r="FZ76" s="72"/>
      <c r="GA76" s="72"/>
      <c r="GB76" s="72"/>
      <c r="GC76" s="72"/>
      <c r="GD76" s="72"/>
      <c r="GE76" s="72"/>
      <c r="GF76" s="72"/>
      <c r="GG76" s="72"/>
      <c r="GH76" s="72"/>
      <c r="GI76" s="72"/>
      <c r="GJ76" s="72"/>
      <c r="GK76" s="72"/>
      <c r="GL76" s="72"/>
      <c r="GM76" s="72"/>
      <c r="GN76" s="72"/>
      <c r="GO76" s="72"/>
      <c r="GP76" s="72"/>
      <c r="GQ76" s="72"/>
      <c r="GR76" s="72"/>
      <c r="GS76" s="72"/>
      <c r="GT76" s="72"/>
      <c r="GU76" s="72"/>
      <c r="GV76" s="72"/>
      <c r="GW76" s="72"/>
      <c r="GX76" s="72"/>
      <c r="GY76" s="72"/>
      <c r="GZ76" s="72"/>
      <c r="HA76" s="72"/>
      <c r="HB76" s="72"/>
      <c r="HC76" s="72"/>
      <c r="HD76" s="72"/>
      <c r="HE76" s="72"/>
      <c r="HF76" s="72"/>
      <c r="HG76" s="72"/>
      <c r="HH76" s="72"/>
      <c r="HI76" s="72"/>
      <c r="HJ76" s="72"/>
      <c r="HK76" s="72"/>
      <c r="HL76" s="72"/>
      <c r="HM76" s="72"/>
      <c r="HN76" s="72"/>
      <c r="HO76" s="72"/>
      <c r="HP76" s="72"/>
      <c r="HQ76" s="72"/>
      <c r="HR76" s="72"/>
      <c r="HS76" s="72"/>
      <c r="HT76" s="72"/>
      <c r="HU76" s="72"/>
      <c r="HV76" s="72"/>
      <c r="HW76" s="72"/>
      <c r="HX76" s="72"/>
      <c r="HY76" s="72"/>
      <c r="HZ76" s="72"/>
      <c r="IA76" s="72"/>
      <c r="IB76" s="72"/>
      <c r="IC76" s="72"/>
      <c r="ID76" s="72"/>
      <c r="IE76" s="72"/>
      <c r="IF76" s="72"/>
      <c r="IG76" s="72"/>
      <c r="IH76" s="72"/>
      <c r="II76" s="72"/>
      <c r="IJ76" s="72"/>
      <c r="IK76" s="72"/>
      <c r="IL76" s="72"/>
      <c r="IM76" s="72"/>
      <c r="IN76" s="72"/>
      <c r="IO76" s="72"/>
      <c r="IP76" s="72"/>
      <c r="IQ76" s="72"/>
      <c r="IR76" s="72"/>
      <c r="IS76" s="72"/>
      <c r="IT76" s="72"/>
      <c r="IU76" s="72"/>
    </row>
    <row r="77" s="70" customFormat="1" ht="24" customHeight="1" spans="1:255">
      <c r="A77" s="71"/>
      <c r="B77" s="72"/>
      <c r="C77" s="72"/>
      <c r="D77" s="73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</row>
    <row r="78" s="70" customFormat="1" ht="24" customHeight="1" spans="1:255">
      <c r="A78" s="71"/>
      <c r="B78" s="72"/>
      <c r="C78" s="72"/>
      <c r="D78" s="73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</row>
    <row r="79" s="70" customFormat="1" ht="24" customHeight="1" spans="1:255">
      <c r="A79" s="71"/>
      <c r="B79" s="72"/>
      <c r="C79" s="72"/>
      <c r="D79" s="73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</row>
    <row r="80" s="70" customFormat="1" ht="24" customHeight="1" spans="1:255">
      <c r="A80" s="71"/>
      <c r="B80" s="72"/>
      <c r="C80" s="72"/>
      <c r="D80" s="73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</row>
    <row r="81" s="70" customFormat="1" ht="24" customHeight="1" spans="1:255">
      <c r="A81" s="71"/>
      <c r="B81" s="72"/>
      <c r="C81" s="72"/>
      <c r="D81" s="73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</row>
    <row r="82" s="70" customFormat="1" ht="24" customHeight="1" spans="1:255">
      <c r="A82" s="71"/>
      <c r="B82" s="72"/>
      <c r="C82" s="72"/>
      <c r="D82" s="73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</row>
    <row r="83" s="70" customFormat="1" ht="24" customHeight="1" spans="1:255">
      <c r="A83" s="71"/>
      <c r="B83" s="72"/>
      <c r="C83" s="72"/>
      <c r="D83" s="73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</row>
    <row r="84" s="70" customFormat="1" ht="24" customHeight="1" spans="1:255">
      <c r="A84" s="71"/>
      <c r="B84" s="72"/>
      <c r="C84" s="72"/>
      <c r="D84" s="73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</row>
    <row r="85" s="70" customFormat="1" ht="24" customHeight="1" spans="1:255">
      <c r="A85" s="71"/>
      <c r="B85" s="72"/>
      <c r="C85" s="72"/>
      <c r="D85" s="73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</row>
    <row r="86" s="70" customFormat="1" ht="24" customHeight="1" spans="1:255">
      <c r="A86" s="71"/>
      <c r="B86" s="72"/>
      <c r="C86" s="72"/>
      <c r="D86" s="73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72"/>
      <c r="CC86" s="72"/>
      <c r="CD86" s="7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2"/>
      <c r="CR86" s="72"/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2"/>
      <c r="DL86" s="72"/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2"/>
      <c r="DY86" s="72"/>
      <c r="DZ86" s="72"/>
      <c r="EA86" s="72"/>
      <c r="EB86" s="72"/>
      <c r="EC86" s="72"/>
      <c r="ED86" s="72"/>
      <c r="EE86" s="72"/>
      <c r="EF86" s="72"/>
      <c r="EG86" s="72"/>
      <c r="EH86" s="72"/>
      <c r="EI86" s="72"/>
      <c r="EJ86" s="72"/>
      <c r="EK86" s="72"/>
      <c r="EL86" s="72"/>
      <c r="EM86" s="72"/>
      <c r="EN86" s="72"/>
      <c r="EO86" s="72"/>
      <c r="EP86" s="72"/>
      <c r="EQ86" s="72"/>
      <c r="ER86" s="72"/>
      <c r="ES86" s="72"/>
      <c r="ET86" s="72"/>
      <c r="EU86" s="72"/>
      <c r="EV86" s="72"/>
      <c r="EW86" s="72"/>
      <c r="EX86" s="72"/>
      <c r="EY86" s="72"/>
      <c r="EZ86" s="72"/>
      <c r="FA86" s="72"/>
      <c r="FB86" s="72"/>
      <c r="FC86" s="72"/>
      <c r="FD86" s="72"/>
      <c r="FE86" s="72"/>
      <c r="FF86" s="72"/>
      <c r="FG86" s="72"/>
      <c r="FH86" s="72"/>
      <c r="FI86" s="72"/>
      <c r="FJ86" s="72"/>
      <c r="FK86" s="72"/>
      <c r="FL86" s="72"/>
      <c r="FM86" s="72"/>
      <c r="FN86" s="72"/>
      <c r="FO86" s="72"/>
      <c r="FP86" s="72"/>
      <c r="FQ86" s="72"/>
      <c r="FR86" s="72"/>
      <c r="FS86" s="72"/>
      <c r="FT86" s="72"/>
      <c r="FU86" s="72"/>
      <c r="FV86" s="72"/>
      <c r="FW86" s="72"/>
      <c r="FX86" s="72"/>
      <c r="FY86" s="72"/>
      <c r="FZ86" s="72"/>
      <c r="GA86" s="72"/>
      <c r="GB86" s="72"/>
      <c r="GC86" s="72"/>
      <c r="GD86" s="72"/>
      <c r="GE86" s="72"/>
      <c r="GF86" s="72"/>
      <c r="GG86" s="72"/>
      <c r="GH86" s="72"/>
      <c r="GI86" s="72"/>
      <c r="GJ86" s="72"/>
      <c r="GK86" s="72"/>
      <c r="GL86" s="72"/>
      <c r="GM86" s="72"/>
      <c r="GN86" s="72"/>
      <c r="GO86" s="72"/>
      <c r="GP86" s="72"/>
      <c r="GQ86" s="72"/>
      <c r="GR86" s="72"/>
      <c r="GS86" s="72"/>
      <c r="GT86" s="72"/>
      <c r="GU86" s="72"/>
      <c r="GV86" s="72"/>
      <c r="GW86" s="72"/>
      <c r="GX86" s="72"/>
      <c r="GY86" s="72"/>
      <c r="GZ86" s="72"/>
      <c r="HA86" s="72"/>
      <c r="HB86" s="72"/>
      <c r="HC86" s="72"/>
      <c r="HD86" s="72"/>
      <c r="HE86" s="72"/>
      <c r="HF86" s="72"/>
      <c r="HG86" s="72"/>
      <c r="HH86" s="72"/>
      <c r="HI86" s="72"/>
      <c r="HJ86" s="72"/>
      <c r="HK86" s="72"/>
      <c r="HL86" s="72"/>
      <c r="HM86" s="72"/>
      <c r="HN86" s="72"/>
      <c r="HO86" s="72"/>
      <c r="HP86" s="72"/>
      <c r="HQ86" s="72"/>
      <c r="HR86" s="72"/>
      <c r="HS86" s="72"/>
      <c r="HT86" s="72"/>
      <c r="HU86" s="72"/>
      <c r="HV86" s="72"/>
      <c r="HW86" s="72"/>
      <c r="HX86" s="72"/>
      <c r="HY86" s="72"/>
      <c r="HZ86" s="72"/>
      <c r="IA86" s="72"/>
      <c r="IB86" s="72"/>
      <c r="IC86" s="72"/>
      <c r="ID86" s="72"/>
      <c r="IE86" s="72"/>
      <c r="IF86" s="72"/>
      <c r="IG86" s="72"/>
      <c r="IH86" s="72"/>
      <c r="II86" s="72"/>
      <c r="IJ86" s="72"/>
      <c r="IK86" s="72"/>
      <c r="IL86" s="72"/>
      <c r="IM86" s="72"/>
      <c r="IN86" s="72"/>
      <c r="IO86" s="72"/>
      <c r="IP86" s="72"/>
      <c r="IQ86" s="72"/>
      <c r="IR86" s="72"/>
      <c r="IS86" s="72"/>
      <c r="IT86" s="72"/>
      <c r="IU86" s="72"/>
    </row>
    <row r="87" s="70" customFormat="1" ht="24" customHeight="1" spans="1:255">
      <c r="A87" s="71"/>
      <c r="B87" s="72"/>
      <c r="C87" s="72"/>
      <c r="D87" s="73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72"/>
      <c r="CB87" s="72"/>
      <c r="CC87" s="72"/>
      <c r="CD87" s="72"/>
      <c r="CE87" s="72"/>
      <c r="CF87" s="72"/>
      <c r="CG87" s="72"/>
      <c r="CH87" s="72"/>
      <c r="CI87" s="72"/>
      <c r="CJ87" s="72"/>
      <c r="CK87" s="72"/>
      <c r="CL87" s="72"/>
      <c r="CM87" s="72"/>
      <c r="CN87" s="72"/>
      <c r="CO87" s="72"/>
      <c r="CP87" s="72"/>
      <c r="CQ87" s="72"/>
      <c r="CR87" s="72"/>
      <c r="CS87" s="72"/>
      <c r="CT87" s="72"/>
      <c r="CU87" s="72"/>
      <c r="CV87" s="72"/>
      <c r="CW87" s="72"/>
      <c r="CX87" s="72"/>
      <c r="CY87" s="72"/>
      <c r="CZ87" s="72"/>
      <c r="DA87" s="72"/>
      <c r="DB87" s="72"/>
      <c r="DC87" s="72"/>
      <c r="DD87" s="72"/>
      <c r="DE87" s="72"/>
      <c r="DF87" s="72"/>
      <c r="DG87" s="72"/>
      <c r="DH87" s="72"/>
      <c r="DI87" s="72"/>
      <c r="DJ87" s="72"/>
      <c r="DK87" s="72"/>
      <c r="DL87" s="72"/>
      <c r="DM87" s="72"/>
      <c r="DN87" s="72"/>
      <c r="DO87" s="72"/>
      <c r="DP87" s="72"/>
      <c r="DQ87" s="72"/>
      <c r="DR87" s="72"/>
      <c r="DS87" s="72"/>
      <c r="DT87" s="72"/>
      <c r="DU87" s="72"/>
      <c r="DV87" s="72"/>
      <c r="DW87" s="72"/>
      <c r="DX87" s="72"/>
      <c r="DY87" s="72"/>
      <c r="DZ87" s="72"/>
      <c r="EA87" s="72"/>
      <c r="EB87" s="72"/>
      <c r="EC87" s="72"/>
      <c r="ED87" s="72"/>
      <c r="EE87" s="72"/>
      <c r="EF87" s="72"/>
      <c r="EG87" s="72"/>
      <c r="EH87" s="72"/>
      <c r="EI87" s="72"/>
      <c r="EJ87" s="72"/>
      <c r="EK87" s="72"/>
      <c r="EL87" s="72"/>
      <c r="EM87" s="72"/>
      <c r="EN87" s="72"/>
      <c r="EO87" s="72"/>
      <c r="EP87" s="72"/>
      <c r="EQ87" s="72"/>
      <c r="ER87" s="72"/>
      <c r="ES87" s="72"/>
      <c r="ET87" s="72"/>
      <c r="EU87" s="72"/>
      <c r="EV87" s="72"/>
      <c r="EW87" s="72"/>
      <c r="EX87" s="72"/>
      <c r="EY87" s="72"/>
      <c r="EZ87" s="72"/>
      <c r="FA87" s="72"/>
      <c r="FB87" s="72"/>
      <c r="FC87" s="72"/>
      <c r="FD87" s="72"/>
      <c r="FE87" s="72"/>
      <c r="FF87" s="72"/>
      <c r="FG87" s="72"/>
      <c r="FH87" s="72"/>
      <c r="FI87" s="72"/>
      <c r="FJ87" s="72"/>
      <c r="FK87" s="72"/>
      <c r="FL87" s="72"/>
      <c r="FM87" s="72"/>
      <c r="FN87" s="72"/>
      <c r="FO87" s="72"/>
      <c r="FP87" s="72"/>
      <c r="FQ87" s="72"/>
      <c r="FR87" s="72"/>
      <c r="FS87" s="72"/>
      <c r="FT87" s="72"/>
      <c r="FU87" s="72"/>
      <c r="FV87" s="72"/>
      <c r="FW87" s="72"/>
      <c r="FX87" s="72"/>
      <c r="FY87" s="72"/>
      <c r="FZ87" s="72"/>
      <c r="GA87" s="72"/>
      <c r="GB87" s="72"/>
      <c r="GC87" s="72"/>
      <c r="GD87" s="72"/>
      <c r="GE87" s="72"/>
      <c r="GF87" s="72"/>
      <c r="GG87" s="72"/>
      <c r="GH87" s="72"/>
      <c r="GI87" s="72"/>
      <c r="GJ87" s="72"/>
      <c r="GK87" s="72"/>
      <c r="GL87" s="72"/>
      <c r="GM87" s="72"/>
      <c r="GN87" s="72"/>
      <c r="GO87" s="72"/>
      <c r="GP87" s="72"/>
      <c r="GQ87" s="72"/>
      <c r="GR87" s="72"/>
      <c r="GS87" s="72"/>
      <c r="GT87" s="72"/>
      <c r="GU87" s="72"/>
      <c r="GV87" s="72"/>
      <c r="GW87" s="72"/>
      <c r="GX87" s="72"/>
      <c r="GY87" s="72"/>
      <c r="GZ87" s="72"/>
      <c r="HA87" s="72"/>
      <c r="HB87" s="72"/>
      <c r="HC87" s="72"/>
      <c r="HD87" s="72"/>
      <c r="HE87" s="72"/>
      <c r="HF87" s="72"/>
      <c r="HG87" s="72"/>
      <c r="HH87" s="72"/>
      <c r="HI87" s="72"/>
      <c r="HJ87" s="72"/>
      <c r="HK87" s="72"/>
      <c r="HL87" s="72"/>
      <c r="HM87" s="72"/>
      <c r="HN87" s="72"/>
      <c r="HO87" s="72"/>
      <c r="HP87" s="72"/>
      <c r="HQ87" s="72"/>
      <c r="HR87" s="72"/>
      <c r="HS87" s="72"/>
      <c r="HT87" s="72"/>
      <c r="HU87" s="72"/>
      <c r="HV87" s="72"/>
      <c r="HW87" s="72"/>
      <c r="HX87" s="72"/>
      <c r="HY87" s="72"/>
      <c r="HZ87" s="72"/>
      <c r="IA87" s="72"/>
      <c r="IB87" s="72"/>
      <c r="IC87" s="72"/>
      <c r="ID87" s="72"/>
      <c r="IE87" s="72"/>
      <c r="IF87" s="72"/>
      <c r="IG87" s="72"/>
      <c r="IH87" s="72"/>
      <c r="II87" s="72"/>
      <c r="IJ87" s="72"/>
      <c r="IK87" s="72"/>
      <c r="IL87" s="72"/>
      <c r="IM87" s="72"/>
      <c r="IN87" s="72"/>
      <c r="IO87" s="72"/>
      <c r="IP87" s="72"/>
      <c r="IQ87" s="72"/>
      <c r="IR87" s="72"/>
      <c r="IS87" s="72"/>
      <c r="IT87" s="72"/>
      <c r="IU87" s="72"/>
    </row>
    <row r="88" s="70" customFormat="1" ht="24" customHeight="1" spans="1:255">
      <c r="A88" s="71"/>
      <c r="B88" s="72"/>
      <c r="C88" s="72"/>
      <c r="D88" s="73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72"/>
      <c r="CB88" s="72"/>
      <c r="CC88" s="72"/>
      <c r="CD88" s="72"/>
      <c r="CE88" s="72"/>
      <c r="CF88" s="72"/>
      <c r="CG88" s="72"/>
      <c r="CH88" s="72"/>
      <c r="CI88" s="72"/>
      <c r="CJ88" s="72"/>
      <c r="CK88" s="72"/>
      <c r="CL88" s="72"/>
      <c r="CM88" s="72"/>
      <c r="CN88" s="72"/>
      <c r="CO88" s="72"/>
      <c r="CP88" s="72"/>
      <c r="CQ88" s="72"/>
      <c r="CR88" s="72"/>
      <c r="CS88" s="72"/>
      <c r="CT88" s="72"/>
      <c r="CU88" s="72"/>
      <c r="CV88" s="72"/>
      <c r="CW88" s="72"/>
      <c r="CX88" s="72"/>
      <c r="CY88" s="72"/>
      <c r="CZ88" s="72"/>
      <c r="DA88" s="72"/>
      <c r="DB88" s="72"/>
      <c r="DC88" s="72"/>
      <c r="DD88" s="72"/>
      <c r="DE88" s="72"/>
      <c r="DF88" s="72"/>
      <c r="DG88" s="72"/>
      <c r="DH88" s="72"/>
      <c r="DI88" s="72"/>
      <c r="DJ88" s="72"/>
      <c r="DK88" s="72"/>
      <c r="DL88" s="72"/>
      <c r="DM88" s="72"/>
      <c r="DN88" s="72"/>
      <c r="DO88" s="72"/>
      <c r="DP88" s="72"/>
      <c r="DQ88" s="72"/>
      <c r="DR88" s="72"/>
      <c r="DS88" s="72"/>
      <c r="DT88" s="72"/>
      <c r="DU88" s="72"/>
      <c r="DV88" s="72"/>
      <c r="DW88" s="72"/>
      <c r="DX88" s="72"/>
      <c r="DY88" s="72"/>
      <c r="DZ88" s="72"/>
      <c r="EA88" s="72"/>
      <c r="EB88" s="72"/>
      <c r="EC88" s="72"/>
      <c r="ED88" s="72"/>
      <c r="EE88" s="72"/>
      <c r="EF88" s="72"/>
      <c r="EG88" s="72"/>
      <c r="EH88" s="72"/>
      <c r="EI88" s="72"/>
      <c r="EJ88" s="72"/>
      <c r="EK88" s="72"/>
      <c r="EL88" s="72"/>
      <c r="EM88" s="72"/>
      <c r="EN88" s="72"/>
      <c r="EO88" s="72"/>
      <c r="EP88" s="72"/>
      <c r="EQ88" s="72"/>
      <c r="ER88" s="72"/>
      <c r="ES88" s="72"/>
      <c r="ET88" s="72"/>
      <c r="EU88" s="72"/>
      <c r="EV88" s="72"/>
      <c r="EW88" s="72"/>
      <c r="EX88" s="72"/>
      <c r="EY88" s="72"/>
      <c r="EZ88" s="72"/>
      <c r="FA88" s="72"/>
      <c r="FB88" s="72"/>
      <c r="FC88" s="72"/>
      <c r="FD88" s="72"/>
      <c r="FE88" s="72"/>
      <c r="FF88" s="72"/>
      <c r="FG88" s="72"/>
      <c r="FH88" s="72"/>
      <c r="FI88" s="72"/>
      <c r="FJ88" s="72"/>
      <c r="FK88" s="72"/>
      <c r="FL88" s="72"/>
      <c r="FM88" s="72"/>
      <c r="FN88" s="72"/>
      <c r="FO88" s="72"/>
      <c r="FP88" s="72"/>
      <c r="FQ88" s="72"/>
      <c r="FR88" s="72"/>
      <c r="FS88" s="72"/>
      <c r="FT88" s="72"/>
      <c r="FU88" s="72"/>
      <c r="FV88" s="72"/>
      <c r="FW88" s="72"/>
      <c r="FX88" s="72"/>
      <c r="FY88" s="72"/>
      <c r="FZ88" s="72"/>
      <c r="GA88" s="72"/>
      <c r="GB88" s="72"/>
      <c r="GC88" s="72"/>
      <c r="GD88" s="72"/>
      <c r="GE88" s="72"/>
      <c r="GF88" s="72"/>
      <c r="GG88" s="72"/>
      <c r="GH88" s="72"/>
      <c r="GI88" s="72"/>
      <c r="GJ88" s="72"/>
      <c r="GK88" s="72"/>
      <c r="GL88" s="72"/>
      <c r="GM88" s="72"/>
      <c r="GN88" s="72"/>
      <c r="GO88" s="72"/>
      <c r="GP88" s="72"/>
      <c r="GQ88" s="72"/>
      <c r="GR88" s="72"/>
      <c r="GS88" s="72"/>
      <c r="GT88" s="72"/>
      <c r="GU88" s="72"/>
      <c r="GV88" s="72"/>
      <c r="GW88" s="72"/>
      <c r="GX88" s="72"/>
      <c r="GY88" s="72"/>
      <c r="GZ88" s="72"/>
      <c r="HA88" s="72"/>
      <c r="HB88" s="72"/>
      <c r="HC88" s="72"/>
      <c r="HD88" s="72"/>
      <c r="HE88" s="72"/>
      <c r="HF88" s="72"/>
      <c r="HG88" s="72"/>
      <c r="HH88" s="72"/>
      <c r="HI88" s="72"/>
      <c r="HJ88" s="72"/>
      <c r="HK88" s="72"/>
      <c r="HL88" s="72"/>
      <c r="HM88" s="72"/>
      <c r="HN88" s="72"/>
      <c r="HO88" s="72"/>
      <c r="HP88" s="72"/>
      <c r="HQ88" s="72"/>
      <c r="HR88" s="72"/>
      <c r="HS88" s="72"/>
      <c r="HT88" s="72"/>
      <c r="HU88" s="72"/>
      <c r="HV88" s="72"/>
      <c r="HW88" s="72"/>
      <c r="HX88" s="72"/>
      <c r="HY88" s="72"/>
      <c r="HZ88" s="72"/>
      <c r="IA88" s="72"/>
      <c r="IB88" s="72"/>
      <c r="IC88" s="72"/>
      <c r="ID88" s="72"/>
      <c r="IE88" s="72"/>
      <c r="IF88" s="72"/>
      <c r="IG88" s="72"/>
      <c r="IH88" s="72"/>
      <c r="II88" s="72"/>
      <c r="IJ88" s="72"/>
      <c r="IK88" s="72"/>
      <c r="IL88" s="72"/>
      <c r="IM88" s="72"/>
      <c r="IN88" s="72"/>
      <c r="IO88" s="72"/>
      <c r="IP88" s="72"/>
      <c r="IQ88" s="72"/>
      <c r="IR88" s="72"/>
      <c r="IS88" s="72"/>
      <c r="IT88" s="72"/>
      <c r="IU88" s="72"/>
    </row>
    <row r="89" s="70" customFormat="1" ht="24" customHeight="1" spans="1:255">
      <c r="A89" s="71"/>
      <c r="B89" s="72"/>
      <c r="C89" s="72"/>
      <c r="D89" s="73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72"/>
      <c r="CB89" s="72"/>
      <c r="CC89" s="72"/>
      <c r="CD89" s="72"/>
      <c r="CE89" s="72"/>
      <c r="CF89" s="72"/>
      <c r="CG89" s="72"/>
      <c r="CH89" s="72"/>
      <c r="CI89" s="72"/>
      <c r="CJ89" s="72"/>
      <c r="CK89" s="72"/>
      <c r="CL89" s="72"/>
      <c r="CM89" s="72"/>
      <c r="CN89" s="72"/>
      <c r="CO89" s="72"/>
      <c r="CP89" s="72"/>
      <c r="CQ89" s="72"/>
      <c r="CR89" s="72"/>
      <c r="CS89" s="72"/>
      <c r="CT89" s="72"/>
      <c r="CU89" s="72"/>
      <c r="CV89" s="72"/>
      <c r="CW89" s="72"/>
      <c r="CX89" s="72"/>
      <c r="CY89" s="72"/>
      <c r="CZ89" s="72"/>
      <c r="DA89" s="72"/>
      <c r="DB89" s="72"/>
      <c r="DC89" s="72"/>
      <c r="DD89" s="72"/>
      <c r="DE89" s="72"/>
      <c r="DF89" s="72"/>
      <c r="DG89" s="72"/>
      <c r="DH89" s="72"/>
      <c r="DI89" s="72"/>
      <c r="DJ89" s="72"/>
      <c r="DK89" s="72"/>
      <c r="DL89" s="72"/>
      <c r="DM89" s="72"/>
      <c r="DN89" s="72"/>
      <c r="DO89" s="72"/>
      <c r="DP89" s="72"/>
      <c r="DQ89" s="72"/>
      <c r="DR89" s="72"/>
      <c r="DS89" s="72"/>
      <c r="DT89" s="72"/>
      <c r="DU89" s="72"/>
      <c r="DV89" s="72"/>
      <c r="DW89" s="72"/>
      <c r="DX89" s="72"/>
      <c r="DY89" s="72"/>
      <c r="DZ89" s="72"/>
      <c r="EA89" s="72"/>
      <c r="EB89" s="72"/>
      <c r="EC89" s="72"/>
      <c r="ED89" s="72"/>
      <c r="EE89" s="72"/>
      <c r="EF89" s="72"/>
      <c r="EG89" s="72"/>
      <c r="EH89" s="72"/>
      <c r="EI89" s="72"/>
      <c r="EJ89" s="72"/>
      <c r="EK89" s="72"/>
      <c r="EL89" s="72"/>
      <c r="EM89" s="72"/>
      <c r="EN89" s="72"/>
      <c r="EO89" s="72"/>
      <c r="EP89" s="72"/>
      <c r="EQ89" s="72"/>
      <c r="ER89" s="72"/>
      <c r="ES89" s="72"/>
      <c r="ET89" s="72"/>
      <c r="EU89" s="72"/>
      <c r="EV89" s="72"/>
      <c r="EW89" s="72"/>
      <c r="EX89" s="72"/>
      <c r="EY89" s="72"/>
      <c r="EZ89" s="72"/>
      <c r="FA89" s="72"/>
      <c r="FB89" s="72"/>
      <c r="FC89" s="72"/>
      <c r="FD89" s="72"/>
      <c r="FE89" s="72"/>
      <c r="FF89" s="72"/>
      <c r="FG89" s="72"/>
      <c r="FH89" s="72"/>
      <c r="FI89" s="72"/>
      <c r="FJ89" s="72"/>
      <c r="FK89" s="72"/>
      <c r="FL89" s="72"/>
      <c r="FM89" s="72"/>
      <c r="FN89" s="72"/>
      <c r="FO89" s="72"/>
      <c r="FP89" s="72"/>
      <c r="FQ89" s="72"/>
      <c r="FR89" s="72"/>
      <c r="FS89" s="72"/>
      <c r="FT89" s="72"/>
      <c r="FU89" s="72"/>
      <c r="FV89" s="72"/>
      <c r="FW89" s="72"/>
      <c r="FX89" s="72"/>
      <c r="FY89" s="72"/>
      <c r="FZ89" s="72"/>
      <c r="GA89" s="72"/>
      <c r="GB89" s="72"/>
      <c r="GC89" s="72"/>
      <c r="GD89" s="72"/>
      <c r="GE89" s="72"/>
      <c r="GF89" s="72"/>
      <c r="GG89" s="72"/>
      <c r="GH89" s="72"/>
      <c r="GI89" s="72"/>
      <c r="GJ89" s="72"/>
      <c r="GK89" s="72"/>
      <c r="GL89" s="72"/>
      <c r="GM89" s="72"/>
      <c r="GN89" s="72"/>
      <c r="GO89" s="72"/>
      <c r="GP89" s="72"/>
      <c r="GQ89" s="72"/>
      <c r="GR89" s="72"/>
      <c r="GS89" s="72"/>
      <c r="GT89" s="72"/>
      <c r="GU89" s="72"/>
      <c r="GV89" s="72"/>
      <c r="GW89" s="72"/>
      <c r="GX89" s="72"/>
      <c r="GY89" s="72"/>
      <c r="GZ89" s="72"/>
      <c r="HA89" s="72"/>
      <c r="HB89" s="72"/>
      <c r="HC89" s="72"/>
      <c r="HD89" s="72"/>
      <c r="HE89" s="72"/>
      <c r="HF89" s="72"/>
      <c r="HG89" s="72"/>
      <c r="HH89" s="72"/>
      <c r="HI89" s="72"/>
      <c r="HJ89" s="72"/>
      <c r="HK89" s="72"/>
      <c r="HL89" s="72"/>
      <c r="HM89" s="72"/>
      <c r="HN89" s="72"/>
      <c r="HO89" s="72"/>
      <c r="HP89" s="72"/>
      <c r="HQ89" s="72"/>
      <c r="HR89" s="72"/>
      <c r="HS89" s="72"/>
      <c r="HT89" s="72"/>
      <c r="HU89" s="72"/>
      <c r="HV89" s="72"/>
      <c r="HW89" s="72"/>
      <c r="HX89" s="72"/>
      <c r="HY89" s="72"/>
      <c r="HZ89" s="72"/>
      <c r="IA89" s="72"/>
      <c r="IB89" s="72"/>
      <c r="IC89" s="72"/>
      <c r="ID89" s="72"/>
      <c r="IE89" s="72"/>
      <c r="IF89" s="72"/>
      <c r="IG89" s="72"/>
      <c r="IH89" s="72"/>
      <c r="II89" s="72"/>
      <c r="IJ89" s="72"/>
      <c r="IK89" s="72"/>
      <c r="IL89" s="72"/>
      <c r="IM89" s="72"/>
      <c r="IN89" s="72"/>
      <c r="IO89" s="72"/>
      <c r="IP89" s="72"/>
      <c r="IQ89" s="72"/>
      <c r="IR89" s="72"/>
      <c r="IS89" s="72"/>
      <c r="IT89" s="72"/>
      <c r="IU89" s="72"/>
    </row>
    <row r="90" s="70" customFormat="1" ht="24" customHeight="1" spans="1:255">
      <c r="A90" s="71"/>
      <c r="B90" s="72"/>
      <c r="C90" s="72"/>
      <c r="D90" s="73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72"/>
      <c r="CB90" s="72"/>
      <c r="CC90" s="72"/>
      <c r="CD90" s="72"/>
      <c r="CE90" s="72"/>
      <c r="CF90" s="72"/>
      <c r="CG90" s="72"/>
      <c r="CH90" s="72"/>
      <c r="CI90" s="72"/>
      <c r="CJ90" s="72"/>
      <c r="CK90" s="72"/>
      <c r="CL90" s="72"/>
      <c r="CM90" s="72"/>
      <c r="CN90" s="72"/>
      <c r="CO90" s="72"/>
      <c r="CP90" s="72"/>
      <c r="CQ90" s="72"/>
      <c r="CR90" s="72"/>
      <c r="CS90" s="72"/>
      <c r="CT90" s="72"/>
      <c r="CU90" s="72"/>
      <c r="CV90" s="72"/>
      <c r="CW90" s="72"/>
      <c r="CX90" s="72"/>
      <c r="CY90" s="72"/>
      <c r="CZ90" s="72"/>
      <c r="DA90" s="72"/>
      <c r="DB90" s="72"/>
      <c r="DC90" s="72"/>
      <c r="DD90" s="72"/>
      <c r="DE90" s="72"/>
      <c r="DF90" s="72"/>
      <c r="DG90" s="72"/>
      <c r="DH90" s="72"/>
      <c r="DI90" s="72"/>
      <c r="DJ90" s="72"/>
      <c r="DK90" s="72"/>
      <c r="DL90" s="72"/>
      <c r="DM90" s="72"/>
      <c r="DN90" s="72"/>
      <c r="DO90" s="72"/>
      <c r="DP90" s="72"/>
      <c r="DQ90" s="72"/>
      <c r="DR90" s="72"/>
      <c r="DS90" s="72"/>
      <c r="DT90" s="72"/>
      <c r="DU90" s="72"/>
      <c r="DV90" s="72"/>
      <c r="DW90" s="72"/>
      <c r="DX90" s="72"/>
      <c r="DY90" s="72"/>
      <c r="DZ90" s="72"/>
      <c r="EA90" s="72"/>
      <c r="EB90" s="72"/>
      <c r="EC90" s="72"/>
      <c r="ED90" s="72"/>
      <c r="EE90" s="72"/>
      <c r="EF90" s="72"/>
      <c r="EG90" s="72"/>
      <c r="EH90" s="72"/>
      <c r="EI90" s="72"/>
      <c r="EJ90" s="72"/>
      <c r="EK90" s="72"/>
      <c r="EL90" s="72"/>
      <c r="EM90" s="72"/>
      <c r="EN90" s="72"/>
      <c r="EO90" s="72"/>
      <c r="EP90" s="72"/>
      <c r="EQ90" s="72"/>
      <c r="ER90" s="72"/>
      <c r="ES90" s="72"/>
      <c r="ET90" s="72"/>
      <c r="EU90" s="72"/>
      <c r="EV90" s="72"/>
      <c r="EW90" s="72"/>
      <c r="EX90" s="72"/>
      <c r="EY90" s="72"/>
      <c r="EZ90" s="72"/>
      <c r="FA90" s="72"/>
      <c r="FB90" s="72"/>
      <c r="FC90" s="72"/>
      <c r="FD90" s="72"/>
      <c r="FE90" s="72"/>
      <c r="FF90" s="72"/>
      <c r="FG90" s="72"/>
      <c r="FH90" s="72"/>
      <c r="FI90" s="72"/>
      <c r="FJ90" s="72"/>
      <c r="FK90" s="72"/>
      <c r="FL90" s="72"/>
      <c r="FM90" s="72"/>
      <c r="FN90" s="72"/>
      <c r="FO90" s="72"/>
      <c r="FP90" s="72"/>
      <c r="FQ90" s="72"/>
      <c r="FR90" s="72"/>
      <c r="FS90" s="72"/>
      <c r="FT90" s="72"/>
      <c r="FU90" s="72"/>
      <c r="FV90" s="72"/>
      <c r="FW90" s="72"/>
      <c r="FX90" s="72"/>
      <c r="FY90" s="72"/>
      <c r="FZ90" s="72"/>
      <c r="GA90" s="72"/>
      <c r="GB90" s="72"/>
      <c r="GC90" s="72"/>
      <c r="GD90" s="72"/>
      <c r="GE90" s="72"/>
      <c r="GF90" s="72"/>
      <c r="GG90" s="72"/>
      <c r="GH90" s="72"/>
      <c r="GI90" s="72"/>
      <c r="GJ90" s="72"/>
      <c r="GK90" s="72"/>
      <c r="GL90" s="72"/>
      <c r="GM90" s="72"/>
      <c r="GN90" s="72"/>
      <c r="GO90" s="72"/>
      <c r="GP90" s="72"/>
      <c r="GQ90" s="72"/>
      <c r="GR90" s="72"/>
      <c r="GS90" s="72"/>
      <c r="GT90" s="72"/>
      <c r="GU90" s="72"/>
      <c r="GV90" s="72"/>
      <c r="GW90" s="72"/>
      <c r="GX90" s="72"/>
      <c r="GY90" s="72"/>
      <c r="GZ90" s="72"/>
      <c r="HA90" s="72"/>
      <c r="HB90" s="72"/>
      <c r="HC90" s="72"/>
      <c r="HD90" s="72"/>
      <c r="HE90" s="72"/>
      <c r="HF90" s="72"/>
      <c r="HG90" s="72"/>
      <c r="HH90" s="72"/>
      <c r="HI90" s="72"/>
      <c r="HJ90" s="72"/>
      <c r="HK90" s="72"/>
      <c r="HL90" s="72"/>
      <c r="HM90" s="72"/>
      <c r="HN90" s="72"/>
      <c r="HO90" s="72"/>
      <c r="HP90" s="72"/>
      <c r="HQ90" s="72"/>
      <c r="HR90" s="72"/>
      <c r="HS90" s="72"/>
      <c r="HT90" s="72"/>
      <c r="HU90" s="72"/>
      <c r="HV90" s="72"/>
      <c r="HW90" s="72"/>
      <c r="HX90" s="72"/>
      <c r="HY90" s="72"/>
      <c r="HZ90" s="72"/>
      <c r="IA90" s="72"/>
      <c r="IB90" s="72"/>
      <c r="IC90" s="72"/>
      <c r="ID90" s="72"/>
      <c r="IE90" s="72"/>
      <c r="IF90" s="72"/>
      <c r="IG90" s="72"/>
      <c r="IH90" s="72"/>
      <c r="II90" s="72"/>
      <c r="IJ90" s="72"/>
      <c r="IK90" s="72"/>
      <c r="IL90" s="72"/>
      <c r="IM90" s="72"/>
      <c r="IN90" s="72"/>
      <c r="IO90" s="72"/>
      <c r="IP90" s="72"/>
      <c r="IQ90" s="72"/>
      <c r="IR90" s="72"/>
      <c r="IS90" s="72"/>
      <c r="IT90" s="72"/>
      <c r="IU90" s="72"/>
    </row>
    <row r="91" s="70" customFormat="1" ht="24" customHeight="1" spans="1:255">
      <c r="A91" s="71"/>
      <c r="B91" s="72"/>
      <c r="C91" s="72"/>
      <c r="D91" s="73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72"/>
      <c r="CB91" s="72"/>
      <c r="CC91" s="72"/>
      <c r="CD91" s="72"/>
      <c r="CE91" s="72"/>
      <c r="CF91" s="72"/>
      <c r="CG91" s="72"/>
      <c r="CH91" s="72"/>
      <c r="CI91" s="72"/>
      <c r="CJ91" s="72"/>
      <c r="CK91" s="72"/>
      <c r="CL91" s="72"/>
      <c r="CM91" s="72"/>
      <c r="CN91" s="72"/>
      <c r="CO91" s="72"/>
      <c r="CP91" s="72"/>
      <c r="CQ91" s="72"/>
      <c r="CR91" s="72"/>
      <c r="CS91" s="72"/>
      <c r="CT91" s="72"/>
      <c r="CU91" s="72"/>
      <c r="CV91" s="72"/>
      <c r="CW91" s="72"/>
      <c r="CX91" s="72"/>
      <c r="CY91" s="72"/>
      <c r="CZ91" s="72"/>
      <c r="DA91" s="72"/>
      <c r="DB91" s="72"/>
      <c r="DC91" s="72"/>
      <c r="DD91" s="72"/>
      <c r="DE91" s="72"/>
      <c r="DF91" s="72"/>
      <c r="DG91" s="72"/>
      <c r="DH91" s="72"/>
      <c r="DI91" s="72"/>
      <c r="DJ91" s="72"/>
      <c r="DK91" s="72"/>
      <c r="DL91" s="72"/>
      <c r="DM91" s="72"/>
      <c r="DN91" s="72"/>
      <c r="DO91" s="72"/>
      <c r="DP91" s="72"/>
      <c r="DQ91" s="72"/>
      <c r="DR91" s="72"/>
      <c r="DS91" s="72"/>
      <c r="DT91" s="72"/>
      <c r="DU91" s="72"/>
      <c r="DV91" s="72"/>
      <c r="DW91" s="72"/>
      <c r="DX91" s="72"/>
      <c r="DY91" s="72"/>
      <c r="DZ91" s="72"/>
      <c r="EA91" s="72"/>
      <c r="EB91" s="72"/>
      <c r="EC91" s="72"/>
      <c r="ED91" s="72"/>
      <c r="EE91" s="72"/>
      <c r="EF91" s="72"/>
      <c r="EG91" s="72"/>
      <c r="EH91" s="72"/>
      <c r="EI91" s="72"/>
      <c r="EJ91" s="72"/>
      <c r="EK91" s="72"/>
      <c r="EL91" s="72"/>
      <c r="EM91" s="72"/>
      <c r="EN91" s="72"/>
      <c r="EO91" s="72"/>
      <c r="EP91" s="72"/>
      <c r="EQ91" s="72"/>
      <c r="ER91" s="72"/>
      <c r="ES91" s="72"/>
      <c r="ET91" s="72"/>
      <c r="EU91" s="72"/>
      <c r="EV91" s="72"/>
      <c r="EW91" s="72"/>
      <c r="EX91" s="72"/>
      <c r="EY91" s="72"/>
      <c r="EZ91" s="72"/>
      <c r="FA91" s="72"/>
      <c r="FB91" s="72"/>
      <c r="FC91" s="72"/>
      <c r="FD91" s="72"/>
      <c r="FE91" s="72"/>
      <c r="FF91" s="72"/>
      <c r="FG91" s="72"/>
      <c r="FH91" s="72"/>
      <c r="FI91" s="72"/>
      <c r="FJ91" s="72"/>
      <c r="FK91" s="72"/>
      <c r="FL91" s="72"/>
      <c r="FM91" s="72"/>
      <c r="FN91" s="72"/>
      <c r="FO91" s="72"/>
      <c r="FP91" s="72"/>
      <c r="FQ91" s="72"/>
      <c r="FR91" s="72"/>
      <c r="FS91" s="72"/>
      <c r="FT91" s="72"/>
      <c r="FU91" s="72"/>
      <c r="FV91" s="72"/>
      <c r="FW91" s="72"/>
      <c r="FX91" s="72"/>
      <c r="FY91" s="72"/>
      <c r="FZ91" s="72"/>
      <c r="GA91" s="72"/>
      <c r="GB91" s="72"/>
      <c r="GC91" s="72"/>
      <c r="GD91" s="72"/>
      <c r="GE91" s="72"/>
      <c r="GF91" s="72"/>
      <c r="GG91" s="72"/>
      <c r="GH91" s="72"/>
      <c r="GI91" s="72"/>
      <c r="GJ91" s="72"/>
      <c r="GK91" s="72"/>
      <c r="GL91" s="72"/>
      <c r="GM91" s="72"/>
      <c r="GN91" s="72"/>
      <c r="GO91" s="72"/>
      <c r="GP91" s="72"/>
      <c r="GQ91" s="72"/>
      <c r="GR91" s="72"/>
      <c r="GS91" s="72"/>
      <c r="GT91" s="72"/>
      <c r="GU91" s="72"/>
      <c r="GV91" s="72"/>
      <c r="GW91" s="72"/>
      <c r="GX91" s="72"/>
      <c r="GY91" s="72"/>
      <c r="GZ91" s="72"/>
      <c r="HA91" s="72"/>
      <c r="HB91" s="72"/>
      <c r="HC91" s="72"/>
      <c r="HD91" s="72"/>
      <c r="HE91" s="72"/>
      <c r="HF91" s="72"/>
      <c r="HG91" s="72"/>
      <c r="HH91" s="72"/>
      <c r="HI91" s="72"/>
      <c r="HJ91" s="72"/>
      <c r="HK91" s="72"/>
      <c r="HL91" s="72"/>
      <c r="HM91" s="72"/>
      <c r="HN91" s="72"/>
      <c r="HO91" s="72"/>
      <c r="HP91" s="72"/>
      <c r="HQ91" s="72"/>
      <c r="HR91" s="72"/>
      <c r="HS91" s="72"/>
      <c r="HT91" s="72"/>
      <c r="HU91" s="72"/>
      <c r="HV91" s="72"/>
      <c r="HW91" s="72"/>
      <c r="HX91" s="72"/>
      <c r="HY91" s="72"/>
      <c r="HZ91" s="72"/>
      <c r="IA91" s="72"/>
      <c r="IB91" s="72"/>
      <c r="IC91" s="72"/>
      <c r="ID91" s="72"/>
      <c r="IE91" s="72"/>
      <c r="IF91" s="72"/>
      <c r="IG91" s="72"/>
      <c r="IH91" s="72"/>
      <c r="II91" s="72"/>
      <c r="IJ91" s="72"/>
      <c r="IK91" s="72"/>
      <c r="IL91" s="72"/>
      <c r="IM91" s="72"/>
      <c r="IN91" s="72"/>
      <c r="IO91" s="72"/>
      <c r="IP91" s="72"/>
      <c r="IQ91" s="72"/>
      <c r="IR91" s="72"/>
      <c r="IS91" s="72"/>
      <c r="IT91" s="72"/>
      <c r="IU91" s="72"/>
    </row>
    <row r="92" s="70" customFormat="1" ht="24" customHeight="1" spans="1:255">
      <c r="A92" s="71"/>
      <c r="B92" s="72"/>
      <c r="C92" s="72"/>
      <c r="D92" s="73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/>
      <c r="CN92" s="72"/>
      <c r="CO92" s="72"/>
      <c r="CP92" s="72"/>
      <c r="CQ92" s="72"/>
      <c r="CR92" s="72"/>
      <c r="CS92" s="72"/>
      <c r="CT92" s="72"/>
      <c r="CU92" s="72"/>
      <c r="CV92" s="72"/>
      <c r="CW92" s="72"/>
      <c r="CX92" s="72"/>
      <c r="CY92" s="72"/>
      <c r="CZ92" s="72"/>
      <c r="DA92" s="72"/>
      <c r="DB92" s="72"/>
      <c r="DC92" s="72"/>
      <c r="DD92" s="72"/>
      <c r="DE92" s="72"/>
      <c r="DF92" s="72"/>
      <c r="DG92" s="72"/>
      <c r="DH92" s="72"/>
      <c r="DI92" s="72"/>
      <c r="DJ92" s="72"/>
      <c r="DK92" s="72"/>
      <c r="DL92" s="72"/>
      <c r="DM92" s="72"/>
      <c r="DN92" s="72"/>
      <c r="DO92" s="72"/>
      <c r="DP92" s="72"/>
      <c r="DQ92" s="72"/>
      <c r="DR92" s="72"/>
      <c r="DS92" s="72"/>
      <c r="DT92" s="72"/>
      <c r="DU92" s="72"/>
      <c r="DV92" s="72"/>
      <c r="DW92" s="72"/>
      <c r="DX92" s="72"/>
      <c r="DY92" s="72"/>
      <c r="DZ92" s="72"/>
      <c r="EA92" s="72"/>
      <c r="EB92" s="72"/>
      <c r="EC92" s="72"/>
      <c r="ED92" s="72"/>
      <c r="EE92" s="72"/>
      <c r="EF92" s="72"/>
      <c r="EG92" s="72"/>
      <c r="EH92" s="72"/>
      <c r="EI92" s="72"/>
      <c r="EJ92" s="72"/>
      <c r="EK92" s="72"/>
      <c r="EL92" s="72"/>
      <c r="EM92" s="72"/>
      <c r="EN92" s="72"/>
      <c r="EO92" s="72"/>
      <c r="EP92" s="72"/>
      <c r="EQ92" s="72"/>
      <c r="ER92" s="72"/>
      <c r="ES92" s="72"/>
      <c r="ET92" s="72"/>
      <c r="EU92" s="72"/>
      <c r="EV92" s="72"/>
      <c r="EW92" s="72"/>
      <c r="EX92" s="72"/>
      <c r="EY92" s="72"/>
      <c r="EZ92" s="72"/>
      <c r="FA92" s="72"/>
      <c r="FB92" s="72"/>
      <c r="FC92" s="72"/>
      <c r="FD92" s="72"/>
      <c r="FE92" s="72"/>
      <c r="FF92" s="72"/>
      <c r="FG92" s="72"/>
      <c r="FH92" s="72"/>
      <c r="FI92" s="72"/>
      <c r="FJ92" s="72"/>
      <c r="FK92" s="72"/>
      <c r="FL92" s="72"/>
      <c r="FM92" s="72"/>
      <c r="FN92" s="72"/>
      <c r="FO92" s="72"/>
      <c r="FP92" s="72"/>
      <c r="FQ92" s="72"/>
      <c r="FR92" s="72"/>
      <c r="FS92" s="72"/>
      <c r="FT92" s="72"/>
      <c r="FU92" s="72"/>
      <c r="FV92" s="72"/>
      <c r="FW92" s="72"/>
      <c r="FX92" s="72"/>
      <c r="FY92" s="72"/>
      <c r="FZ92" s="72"/>
      <c r="GA92" s="72"/>
      <c r="GB92" s="72"/>
      <c r="GC92" s="72"/>
      <c r="GD92" s="72"/>
      <c r="GE92" s="72"/>
      <c r="GF92" s="72"/>
      <c r="GG92" s="72"/>
      <c r="GH92" s="72"/>
      <c r="GI92" s="72"/>
      <c r="GJ92" s="72"/>
      <c r="GK92" s="72"/>
      <c r="GL92" s="72"/>
      <c r="GM92" s="72"/>
      <c r="GN92" s="72"/>
      <c r="GO92" s="72"/>
      <c r="GP92" s="72"/>
      <c r="GQ92" s="72"/>
      <c r="GR92" s="72"/>
      <c r="GS92" s="72"/>
      <c r="GT92" s="72"/>
      <c r="GU92" s="72"/>
      <c r="GV92" s="72"/>
      <c r="GW92" s="72"/>
      <c r="GX92" s="72"/>
      <c r="GY92" s="72"/>
      <c r="GZ92" s="72"/>
      <c r="HA92" s="72"/>
      <c r="HB92" s="72"/>
      <c r="HC92" s="72"/>
      <c r="HD92" s="72"/>
      <c r="HE92" s="72"/>
      <c r="HF92" s="72"/>
      <c r="HG92" s="72"/>
      <c r="HH92" s="72"/>
      <c r="HI92" s="72"/>
      <c r="HJ92" s="72"/>
      <c r="HK92" s="72"/>
      <c r="HL92" s="72"/>
      <c r="HM92" s="72"/>
      <c r="HN92" s="72"/>
      <c r="HO92" s="72"/>
      <c r="HP92" s="72"/>
      <c r="HQ92" s="72"/>
      <c r="HR92" s="72"/>
      <c r="HS92" s="72"/>
      <c r="HT92" s="72"/>
      <c r="HU92" s="72"/>
      <c r="HV92" s="72"/>
      <c r="HW92" s="72"/>
      <c r="HX92" s="72"/>
      <c r="HY92" s="72"/>
      <c r="HZ92" s="72"/>
      <c r="IA92" s="72"/>
      <c r="IB92" s="72"/>
      <c r="IC92" s="72"/>
      <c r="ID92" s="72"/>
      <c r="IE92" s="72"/>
      <c r="IF92" s="72"/>
      <c r="IG92" s="72"/>
      <c r="IH92" s="72"/>
      <c r="II92" s="72"/>
      <c r="IJ92" s="72"/>
      <c r="IK92" s="72"/>
      <c r="IL92" s="72"/>
      <c r="IM92" s="72"/>
      <c r="IN92" s="72"/>
      <c r="IO92" s="72"/>
      <c r="IP92" s="72"/>
      <c r="IQ92" s="72"/>
      <c r="IR92" s="72"/>
      <c r="IS92" s="72"/>
      <c r="IT92" s="72"/>
      <c r="IU92" s="72"/>
    </row>
    <row r="93" s="70" customFormat="1" ht="24" customHeight="1" spans="1:255">
      <c r="A93" s="71"/>
      <c r="B93" s="72"/>
      <c r="C93" s="72"/>
      <c r="D93" s="73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72"/>
      <c r="CB93" s="72"/>
      <c r="CC93" s="72"/>
      <c r="CD93" s="72"/>
      <c r="CE93" s="72"/>
      <c r="CF93" s="72"/>
      <c r="CG93" s="72"/>
      <c r="CH93" s="72"/>
      <c r="CI93" s="72"/>
      <c r="CJ93" s="72"/>
      <c r="CK93" s="72"/>
      <c r="CL93" s="72"/>
      <c r="CM93" s="72"/>
      <c r="CN93" s="72"/>
      <c r="CO93" s="72"/>
      <c r="CP93" s="72"/>
      <c r="CQ93" s="72"/>
      <c r="CR93" s="72"/>
      <c r="CS93" s="72"/>
      <c r="CT93" s="72"/>
      <c r="CU93" s="72"/>
      <c r="CV93" s="72"/>
      <c r="CW93" s="72"/>
      <c r="CX93" s="72"/>
      <c r="CY93" s="72"/>
      <c r="CZ93" s="72"/>
      <c r="DA93" s="72"/>
      <c r="DB93" s="72"/>
      <c r="DC93" s="72"/>
      <c r="DD93" s="72"/>
      <c r="DE93" s="72"/>
      <c r="DF93" s="72"/>
      <c r="DG93" s="72"/>
      <c r="DH93" s="72"/>
      <c r="DI93" s="72"/>
      <c r="DJ93" s="72"/>
      <c r="DK93" s="72"/>
      <c r="DL93" s="72"/>
      <c r="DM93" s="72"/>
      <c r="DN93" s="72"/>
      <c r="DO93" s="72"/>
      <c r="DP93" s="72"/>
      <c r="DQ93" s="72"/>
      <c r="DR93" s="72"/>
      <c r="DS93" s="72"/>
      <c r="DT93" s="72"/>
      <c r="DU93" s="72"/>
      <c r="DV93" s="72"/>
      <c r="DW93" s="72"/>
      <c r="DX93" s="72"/>
      <c r="DY93" s="72"/>
      <c r="DZ93" s="72"/>
      <c r="EA93" s="72"/>
      <c r="EB93" s="72"/>
      <c r="EC93" s="72"/>
      <c r="ED93" s="72"/>
      <c r="EE93" s="72"/>
      <c r="EF93" s="72"/>
      <c r="EG93" s="72"/>
      <c r="EH93" s="72"/>
      <c r="EI93" s="72"/>
      <c r="EJ93" s="72"/>
      <c r="EK93" s="72"/>
      <c r="EL93" s="72"/>
      <c r="EM93" s="72"/>
      <c r="EN93" s="72"/>
      <c r="EO93" s="72"/>
      <c r="EP93" s="72"/>
      <c r="EQ93" s="72"/>
      <c r="ER93" s="72"/>
      <c r="ES93" s="72"/>
      <c r="ET93" s="72"/>
      <c r="EU93" s="72"/>
      <c r="EV93" s="72"/>
      <c r="EW93" s="72"/>
      <c r="EX93" s="72"/>
      <c r="EY93" s="72"/>
      <c r="EZ93" s="72"/>
      <c r="FA93" s="72"/>
      <c r="FB93" s="72"/>
      <c r="FC93" s="72"/>
      <c r="FD93" s="72"/>
      <c r="FE93" s="72"/>
      <c r="FF93" s="72"/>
      <c r="FG93" s="72"/>
      <c r="FH93" s="72"/>
      <c r="FI93" s="72"/>
      <c r="FJ93" s="72"/>
      <c r="FK93" s="72"/>
      <c r="FL93" s="72"/>
      <c r="FM93" s="72"/>
      <c r="FN93" s="72"/>
      <c r="FO93" s="72"/>
      <c r="FP93" s="72"/>
      <c r="FQ93" s="72"/>
      <c r="FR93" s="72"/>
      <c r="FS93" s="72"/>
      <c r="FT93" s="72"/>
      <c r="FU93" s="72"/>
      <c r="FV93" s="72"/>
      <c r="FW93" s="72"/>
      <c r="FX93" s="72"/>
      <c r="FY93" s="72"/>
      <c r="FZ93" s="72"/>
      <c r="GA93" s="72"/>
      <c r="GB93" s="72"/>
      <c r="GC93" s="72"/>
      <c r="GD93" s="72"/>
      <c r="GE93" s="72"/>
      <c r="GF93" s="72"/>
      <c r="GG93" s="72"/>
      <c r="GH93" s="72"/>
      <c r="GI93" s="72"/>
      <c r="GJ93" s="72"/>
      <c r="GK93" s="72"/>
      <c r="GL93" s="72"/>
      <c r="GM93" s="72"/>
      <c r="GN93" s="72"/>
      <c r="GO93" s="72"/>
      <c r="GP93" s="72"/>
      <c r="GQ93" s="72"/>
      <c r="GR93" s="72"/>
      <c r="GS93" s="72"/>
      <c r="GT93" s="72"/>
      <c r="GU93" s="72"/>
      <c r="GV93" s="72"/>
      <c r="GW93" s="72"/>
      <c r="GX93" s="72"/>
      <c r="GY93" s="72"/>
      <c r="GZ93" s="72"/>
      <c r="HA93" s="72"/>
      <c r="HB93" s="72"/>
      <c r="HC93" s="72"/>
      <c r="HD93" s="72"/>
      <c r="HE93" s="72"/>
      <c r="HF93" s="72"/>
      <c r="HG93" s="72"/>
      <c r="HH93" s="72"/>
      <c r="HI93" s="72"/>
      <c r="HJ93" s="72"/>
      <c r="HK93" s="72"/>
      <c r="HL93" s="72"/>
      <c r="HM93" s="72"/>
      <c r="HN93" s="72"/>
      <c r="HO93" s="72"/>
      <c r="HP93" s="72"/>
      <c r="HQ93" s="72"/>
      <c r="HR93" s="72"/>
      <c r="HS93" s="72"/>
      <c r="HT93" s="72"/>
      <c r="HU93" s="72"/>
      <c r="HV93" s="72"/>
      <c r="HW93" s="72"/>
      <c r="HX93" s="72"/>
      <c r="HY93" s="72"/>
      <c r="HZ93" s="72"/>
      <c r="IA93" s="72"/>
      <c r="IB93" s="72"/>
      <c r="IC93" s="72"/>
      <c r="ID93" s="72"/>
      <c r="IE93" s="72"/>
      <c r="IF93" s="72"/>
      <c r="IG93" s="72"/>
      <c r="IH93" s="72"/>
      <c r="II93" s="72"/>
      <c r="IJ93" s="72"/>
      <c r="IK93" s="72"/>
      <c r="IL93" s="72"/>
      <c r="IM93" s="72"/>
      <c r="IN93" s="72"/>
      <c r="IO93" s="72"/>
      <c r="IP93" s="72"/>
      <c r="IQ93" s="72"/>
      <c r="IR93" s="72"/>
      <c r="IS93" s="72"/>
      <c r="IT93" s="72"/>
      <c r="IU93" s="72"/>
    </row>
    <row r="94" s="70" customFormat="1" ht="24" customHeight="1" spans="1:255">
      <c r="A94" s="71"/>
      <c r="B94" s="72"/>
      <c r="C94" s="72"/>
      <c r="D94" s="73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72"/>
      <c r="BG94" s="72"/>
      <c r="BH94" s="72"/>
      <c r="BI94" s="72"/>
      <c r="BJ94" s="72"/>
      <c r="BK94" s="72"/>
      <c r="BL94" s="72"/>
      <c r="BM94" s="72"/>
      <c r="BN94" s="72"/>
      <c r="BO94" s="72"/>
      <c r="BP94" s="72"/>
      <c r="BQ94" s="72"/>
      <c r="BR94" s="72"/>
      <c r="BS94" s="72"/>
      <c r="BT94" s="72"/>
      <c r="BU94" s="72"/>
      <c r="BV94" s="72"/>
      <c r="BW94" s="72"/>
      <c r="BX94" s="72"/>
      <c r="BY94" s="72"/>
      <c r="BZ94" s="72"/>
      <c r="CA94" s="72"/>
      <c r="CB94" s="72"/>
      <c r="CC94" s="72"/>
      <c r="CD94" s="72"/>
      <c r="CE94" s="72"/>
      <c r="CF94" s="72"/>
      <c r="CG94" s="72"/>
      <c r="CH94" s="72"/>
      <c r="CI94" s="72"/>
      <c r="CJ94" s="72"/>
      <c r="CK94" s="72"/>
      <c r="CL94" s="72"/>
      <c r="CM94" s="72"/>
      <c r="CN94" s="72"/>
      <c r="CO94" s="72"/>
      <c r="CP94" s="72"/>
      <c r="CQ94" s="72"/>
      <c r="CR94" s="72"/>
      <c r="CS94" s="72"/>
      <c r="CT94" s="72"/>
      <c r="CU94" s="72"/>
      <c r="CV94" s="72"/>
      <c r="CW94" s="72"/>
      <c r="CX94" s="72"/>
      <c r="CY94" s="72"/>
      <c r="CZ94" s="72"/>
      <c r="DA94" s="72"/>
      <c r="DB94" s="72"/>
      <c r="DC94" s="72"/>
      <c r="DD94" s="72"/>
      <c r="DE94" s="72"/>
      <c r="DF94" s="72"/>
      <c r="DG94" s="72"/>
      <c r="DH94" s="72"/>
      <c r="DI94" s="72"/>
      <c r="DJ94" s="72"/>
      <c r="DK94" s="72"/>
      <c r="DL94" s="72"/>
      <c r="DM94" s="72"/>
      <c r="DN94" s="72"/>
      <c r="DO94" s="72"/>
      <c r="DP94" s="72"/>
      <c r="DQ94" s="72"/>
      <c r="DR94" s="72"/>
      <c r="DS94" s="72"/>
      <c r="DT94" s="72"/>
      <c r="DU94" s="72"/>
      <c r="DV94" s="72"/>
      <c r="DW94" s="72"/>
      <c r="DX94" s="72"/>
      <c r="DY94" s="72"/>
      <c r="DZ94" s="72"/>
      <c r="EA94" s="72"/>
      <c r="EB94" s="72"/>
      <c r="EC94" s="72"/>
      <c r="ED94" s="72"/>
      <c r="EE94" s="72"/>
      <c r="EF94" s="72"/>
      <c r="EG94" s="72"/>
      <c r="EH94" s="72"/>
      <c r="EI94" s="72"/>
      <c r="EJ94" s="72"/>
      <c r="EK94" s="72"/>
      <c r="EL94" s="72"/>
      <c r="EM94" s="72"/>
      <c r="EN94" s="72"/>
      <c r="EO94" s="72"/>
      <c r="EP94" s="72"/>
      <c r="EQ94" s="72"/>
      <c r="ER94" s="72"/>
      <c r="ES94" s="72"/>
      <c r="ET94" s="72"/>
      <c r="EU94" s="72"/>
      <c r="EV94" s="72"/>
      <c r="EW94" s="72"/>
      <c r="EX94" s="72"/>
      <c r="EY94" s="72"/>
      <c r="EZ94" s="72"/>
      <c r="FA94" s="72"/>
      <c r="FB94" s="72"/>
      <c r="FC94" s="72"/>
      <c r="FD94" s="72"/>
      <c r="FE94" s="72"/>
      <c r="FF94" s="72"/>
      <c r="FG94" s="72"/>
      <c r="FH94" s="72"/>
      <c r="FI94" s="72"/>
      <c r="FJ94" s="72"/>
      <c r="FK94" s="72"/>
      <c r="FL94" s="72"/>
      <c r="FM94" s="72"/>
      <c r="FN94" s="72"/>
      <c r="FO94" s="72"/>
      <c r="FP94" s="72"/>
      <c r="FQ94" s="72"/>
      <c r="FR94" s="72"/>
      <c r="FS94" s="72"/>
      <c r="FT94" s="72"/>
      <c r="FU94" s="72"/>
      <c r="FV94" s="72"/>
      <c r="FW94" s="72"/>
      <c r="FX94" s="72"/>
      <c r="FY94" s="72"/>
      <c r="FZ94" s="72"/>
      <c r="GA94" s="72"/>
      <c r="GB94" s="72"/>
      <c r="GC94" s="72"/>
      <c r="GD94" s="72"/>
      <c r="GE94" s="72"/>
      <c r="GF94" s="72"/>
      <c r="GG94" s="72"/>
      <c r="GH94" s="72"/>
      <c r="GI94" s="72"/>
      <c r="GJ94" s="72"/>
      <c r="GK94" s="72"/>
      <c r="GL94" s="72"/>
      <c r="GM94" s="72"/>
      <c r="GN94" s="72"/>
      <c r="GO94" s="72"/>
      <c r="GP94" s="72"/>
      <c r="GQ94" s="72"/>
      <c r="GR94" s="72"/>
      <c r="GS94" s="72"/>
      <c r="GT94" s="72"/>
      <c r="GU94" s="72"/>
      <c r="GV94" s="72"/>
      <c r="GW94" s="72"/>
      <c r="GX94" s="72"/>
      <c r="GY94" s="72"/>
      <c r="GZ94" s="72"/>
      <c r="HA94" s="72"/>
      <c r="HB94" s="72"/>
      <c r="HC94" s="72"/>
      <c r="HD94" s="72"/>
      <c r="HE94" s="72"/>
      <c r="HF94" s="72"/>
      <c r="HG94" s="72"/>
      <c r="HH94" s="72"/>
      <c r="HI94" s="72"/>
      <c r="HJ94" s="72"/>
      <c r="HK94" s="72"/>
      <c r="HL94" s="72"/>
      <c r="HM94" s="72"/>
      <c r="HN94" s="72"/>
      <c r="HO94" s="72"/>
      <c r="HP94" s="72"/>
      <c r="HQ94" s="72"/>
      <c r="HR94" s="72"/>
      <c r="HS94" s="72"/>
      <c r="HT94" s="72"/>
      <c r="HU94" s="72"/>
      <c r="HV94" s="72"/>
      <c r="HW94" s="72"/>
      <c r="HX94" s="72"/>
      <c r="HY94" s="72"/>
      <c r="HZ94" s="72"/>
      <c r="IA94" s="72"/>
      <c r="IB94" s="72"/>
      <c r="IC94" s="72"/>
      <c r="ID94" s="72"/>
      <c r="IE94" s="72"/>
      <c r="IF94" s="72"/>
      <c r="IG94" s="72"/>
      <c r="IH94" s="72"/>
      <c r="II94" s="72"/>
      <c r="IJ94" s="72"/>
      <c r="IK94" s="72"/>
      <c r="IL94" s="72"/>
      <c r="IM94" s="72"/>
      <c r="IN94" s="72"/>
      <c r="IO94" s="72"/>
      <c r="IP94" s="72"/>
      <c r="IQ94" s="72"/>
      <c r="IR94" s="72"/>
      <c r="IS94" s="72"/>
      <c r="IT94" s="72"/>
      <c r="IU94" s="72"/>
    </row>
    <row r="95" s="70" customFormat="1" ht="24" customHeight="1" spans="1:255">
      <c r="A95" s="71"/>
      <c r="B95" s="72"/>
      <c r="C95" s="72"/>
      <c r="D95" s="73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72"/>
      <c r="BG95" s="72"/>
      <c r="BH95" s="72"/>
      <c r="BI95" s="72"/>
      <c r="BJ95" s="72"/>
      <c r="BK95" s="72"/>
      <c r="BL95" s="72"/>
      <c r="BM95" s="72"/>
      <c r="BN95" s="72"/>
      <c r="BO95" s="72"/>
      <c r="BP95" s="72"/>
      <c r="BQ95" s="72"/>
      <c r="BR95" s="72"/>
      <c r="BS95" s="72"/>
      <c r="BT95" s="72"/>
      <c r="BU95" s="72"/>
      <c r="BV95" s="72"/>
      <c r="BW95" s="72"/>
      <c r="BX95" s="72"/>
      <c r="BY95" s="72"/>
      <c r="BZ95" s="72"/>
      <c r="CA95" s="72"/>
      <c r="CB95" s="72"/>
      <c r="CC95" s="72"/>
      <c r="CD95" s="72"/>
      <c r="CE95" s="72"/>
      <c r="CF95" s="72"/>
      <c r="CG95" s="72"/>
      <c r="CH95" s="72"/>
      <c r="CI95" s="72"/>
      <c r="CJ95" s="72"/>
      <c r="CK95" s="72"/>
      <c r="CL95" s="72"/>
      <c r="CM95" s="72"/>
      <c r="CN95" s="72"/>
      <c r="CO95" s="72"/>
      <c r="CP95" s="72"/>
      <c r="CQ95" s="72"/>
      <c r="CR95" s="72"/>
      <c r="CS95" s="72"/>
      <c r="CT95" s="72"/>
      <c r="CU95" s="72"/>
      <c r="CV95" s="72"/>
      <c r="CW95" s="72"/>
      <c r="CX95" s="72"/>
      <c r="CY95" s="72"/>
      <c r="CZ95" s="72"/>
      <c r="DA95" s="72"/>
      <c r="DB95" s="72"/>
      <c r="DC95" s="72"/>
      <c r="DD95" s="72"/>
      <c r="DE95" s="72"/>
      <c r="DF95" s="72"/>
      <c r="DG95" s="72"/>
      <c r="DH95" s="72"/>
      <c r="DI95" s="72"/>
      <c r="DJ95" s="72"/>
      <c r="DK95" s="72"/>
      <c r="DL95" s="72"/>
      <c r="DM95" s="72"/>
      <c r="DN95" s="72"/>
      <c r="DO95" s="72"/>
      <c r="DP95" s="72"/>
      <c r="DQ95" s="72"/>
      <c r="DR95" s="72"/>
      <c r="DS95" s="72"/>
      <c r="DT95" s="72"/>
      <c r="DU95" s="72"/>
      <c r="DV95" s="72"/>
      <c r="DW95" s="72"/>
      <c r="DX95" s="72"/>
      <c r="DY95" s="72"/>
      <c r="DZ95" s="72"/>
      <c r="EA95" s="72"/>
      <c r="EB95" s="72"/>
      <c r="EC95" s="72"/>
      <c r="ED95" s="72"/>
      <c r="EE95" s="72"/>
      <c r="EF95" s="72"/>
      <c r="EG95" s="72"/>
      <c r="EH95" s="72"/>
      <c r="EI95" s="72"/>
      <c r="EJ95" s="72"/>
      <c r="EK95" s="72"/>
      <c r="EL95" s="72"/>
      <c r="EM95" s="72"/>
      <c r="EN95" s="72"/>
      <c r="EO95" s="72"/>
      <c r="EP95" s="72"/>
      <c r="EQ95" s="72"/>
      <c r="ER95" s="72"/>
      <c r="ES95" s="72"/>
      <c r="ET95" s="72"/>
      <c r="EU95" s="72"/>
      <c r="EV95" s="72"/>
      <c r="EW95" s="72"/>
      <c r="EX95" s="72"/>
      <c r="EY95" s="72"/>
      <c r="EZ95" s="72"/>
      <c r="FA95" s="72"/>
      <c r="FB95" s="72"/>
      <c r="FC95" s="72"/>
      <c r="FD95" s="72"/>
      <c r="FE95" s="72"/>
      <c r="FF95" s="72"/>
      <c r="FG95" s="72"/>
      <c r="FH95" s="72"/>
      <c r="FI95" s="72"/>
      <c r="FJ95" s="72"/>
      <c r="FK95" s="72"/>
      <c r="FL95" s="72"/>
      <c r="FM95" s="72"/>
      <c r="FN95" s="72"/>
      <c r="FO95" s="72"/>
      <c r="FP95" s="72"/>
      <c r="FQ95" s="72"/>
      <c r="FR95" s="72"/>
      <c r="FS95" s="72"/>
      <c r="FT95" s="72"/>
      <c r="FU95" s="72"/>
      <c r="FV95" s="72"/>
      <c r="FW95" s="72"/>
      <c r="FX95" s="72"/>
      <c r="FY95" s="72"/>
      <c r="FZ95" s="72"/>
      <c r="GA95" s="72"/>
      <c r="GB95" s="72"/>
      <c r="GC95" s="72"/>
      <c r="GD95" s="72"/>
      <c r="GE95" s="72"/>
      <c r="GF95" s="72"/>
      <c r="GG95" s="72"/>
      <c r="GH95" s="72"/>
      <c r="GI95" s="72"/>
      <c r="GJ95" s="72"/>
      <c r="GK95" s="72"/>
      <c r="GL95" s="72"/>
      <c r="GM95" s="72"/>
      <c r="GN95" s="72"/>
      <c r="GO95" s="72"/>
      <c r="GP95" s="72"/>
      <c r="GQ95" s="72"/>
      <c r="GR95" s="72"/>
      <c r="GS95" s="72"/>
      <c r="GT95" s="72"/>
      <c r="GU95" s="72"/>
      <c r="GV95" s="72"/>
      <c r="GW95" s="72"/>
      <c r="GX95" s="72"/>
      <c r="GY95" s="72"/>
      <c r="GZ95" s="72"/>
      <c r="HA95" s="72"/>
      <c r="HB95" s="72"/>
      <c r="HC95" s="72"/>
      <c r="HD95" s="72"/>
      <c r="HE95" s="72"/>
      <c r="HF95" s="72"/>
      <c r="HG95" s="72"/>
      <c r="HH95" s="72"/>
      <c r="HI95" s="72"/>
      <c r="HJ95" s="72"/>
      <c r="HK95" s="72"/>
      <c r="HL95" s="72"/>
      <c r="HM95" s="72"/>
      <c r="HN95" s="72"/>
      <c r="HO95" s="72"/>
      <c r="HP95" s="72"/>
      <c r="HQ95" s="72"/>
      <c r="HR95" s="72"/>
      <c r="HS95" s="72"/>
      <c r="HT95" s="72"/>
      <c r="HU95" s="72"/>
      <c r="HV95" s="72"/>
      <c r="HW95" s="72"/>
      <c r="HX95" s="72"/>
      <c r="HY95" s="72"/>
      <c r="HZ95" s="72"/>
      <c r="IA95" s="72"/>
      <c r="IB95" s="72"/>
      <c r="IC95" s="72"/>
      <c r="ID95" s="72"/>
      <c r="IE95" s="72"/>
      <c r="IF95" s="72"/>
      <c r="IG95" s="72"/>
      <c r="IH95" s="72"/>
      <c r="II95" s="72"/>
      <c r="IJ95" s="72"/>
      <c r="IK95" s="72"/>
      <c r="IL95" s="72"/>
      <c r="IM95" s="72"/>
      <c r="IN95" s="72"/>
      <c r="IO95" s="72"/>
      <c r="IP95" s="72"/>
      <c r="IQ95" s="72"/>
      <c r="IR95" s="72"/>
      <c r="IS95" s="72"/>
      <c r="IT95" s="72"/>
      <c r="IU95" s="72"/>
    </row>
    <row r="96" s="70" customFormat="1" ht="24" customHeight="1" spans="1:255">
      <c r="A96" s="71"/>
      <c r="B96" s="72"/>
      <c r="C96" s="72"/>
      <c r="D96" s="73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72"/>
      <c r="CB96" s="72"/>
      <c r="CC96" s="72"/>
      <c r="CD96" s="72"/>
      <c r="CE96" s="72"/>
      <c r="CF96" s="72"/>
      <c r="CG96" s="72"/>
      <c r="CH96" s="72"/>
      <c r="CI96" s="72"/>
      <c r="CJ96" s="72"/>
      <c r="CK96" s="72"/>
      <c r="CL96" s="72"/>
      <c r="CM96" s="72"/>
      <c r="CN96" s="72"/>
      <c r="CO96" s="72"/>
      <c r="CP96" s="72"/>
      <c r="CQ96" s="72"/>
      <c r="CR96" s="72"/>
      <c r="CS96" s="72"/>
      <c r="CT96" s="72"/>
      <c r="CU96" s="72"/>
      <c r="CV96" s="72"/>
      <c r="CW96" s="72"/>
      <c r="CX96" s="72"/>
      <c r="CY96" s="72"/>
      <c r="CZ96" s="72"/>
      <c r="DA96" s="72"/>
      <c r="DB96" s="72"/>
      <c r="DC96" s="72"/>
      <c r="DD96" s="72"/>
      <c r="DE96" s="72"/>
      <c r="DF96" s="72"/>
      <c r="DG96" s="72"/>
      <c r="DH96" s="72"/>
      <c r="DI96" s="72"/>
      <c r="DJ96" s="72"/>
      <c r="DK96" s="72"/>
      <c r="DL96" s="72"/>
      <c r="DM96" s="72"/>
      <c r="DN96" s="72"/>
      <c r="DO96" s="72"/>
      <c r="DP96" s="72"/>
      <c r="DQ96" s="72"/>
      <c r="DR96" s="72"/>
      <c r="DS96" s="72"/>
      <c r="DT96" s="72"/>
      <c r="DU96" s="72"/>
      <c r="DV96" s="72"/>
      <c r="DW96" s="72"/>
      <c r="DX96" s="72"/>
      <c r="DY96" s="72"/>
      <c r="DZ96" s="72"/>
      <c r="EA96" s="72"/>
      <c r="EB96" s="72"/>
      <c r="EC96" s="72"/>
      <c r="ED96" s="72"/>
      <c r="EE96" s="72"/>
      <c r="EF96" s="72"/>
      <c r="EG96" s="72"/>
      <c r="EH96" s="72"/>
      <c r="EI96" s="72"/>
      <c r="EJ96" s="72"/>
      <c r="EK96" s="72"/>
      <c r="EL96" s="72"/>
      <c r="EM96" s="72"/>
      <c r="EN96" s="72"/>
      <c r="EO96" s="72"/>
      <c r="EP96" s="72"/>
      <c r="EQ96" s="72"/>
      <c r="ER96" s="72"/>
      <c r="ES96" s="72"/>
      <c r="ET96" s="72"/>
      <c r="EU96" s="72"/>
      <c r="EV96" s="72"/>
      <c r="EW96" s="72"/>
      <c r="EX96" s="72"/>
      <c r="EY96" s="72"/>
      <c r="EZ96" s="72"/>
      <c r="FA96" s="72"/>
      <c r="FB96" s="72"/>
      <c r="FC96" s="72"/>
      <c r="FD96" s="72"/>
      <c r="FE96" s="72"/>
      <c r="FF96" s="72"/>
      <c r="FG96" s="72"/>
      <c r="FH96" s="72"/>
      <c r="FI96" s="72"/>
      <c r="FJ96" s="72"/>
      <c r="FK96" s="72"/>
      <c r="FL96" s="72"/>
      <c r="FM96" s="72"/>
      <c r="FN96" s="72"/>
      <c r="FO96" s="72"/>
      <c r="FP96" s="72"/>
      <c r="FQ96" s="72"/>
      <c r="FR96" s="72"/>
      <c r="FS96" s="72"/>
      <c r="FT96" s="72"/>
      <c r="FU96" s="72"/>
      <c r="FV96" s="72"/>
      <c r="FW96" s="72"/>
      <c r="FX96" s="72"/>
      <c r="FY96" s="72"/>
      <c r="FZ96" s="72"/>
      <c r="GA96" s="72"/>
      <c r="GB96" s="72"/>
      <c r="GC96" s="72"/>
      <c r="GD96" s="72"/>
      <c r="GE96" s="72"/>
      <c r="GF96" s="72"/>
      <c r="GG96" s="72"/>
      <c r="GH96" s="72"/>
      <c r="GI96" s="72"/>
      <c r="GJ96" s="72"/>
      <c r="GK96" s="72"/>
      <c r="GL96" s="72"/>
      <c r="GM96" s="72"/>
      <c r="GN96" s="72"/>
      <c r="GO96" s="72"/>
      <c r="GP96" s="72"/>
      <c r="GQ96" s="72"/>
      <c r="GR96" s="72"/>
      <c r="GS96" s="72"/>
      <c r="GT96" s="72"/>
      <c r="GU96" s="72"/>
      <c r="GV96" s="72"/>
      <c r="GW96" s="72"/>
      <c r="GX96" s="72"/>
      <c r="GY96" s="72"/>
      <c r="GZ96" s="72"/>
      <c r="HA96" s="72"/>
      <c r="HB96" s="72"/>
      <c r="HC96" s="72"/>
      <c r="HD96" s="72"/>
      <c r="HE96" s="72"/>
      <c r="HF96" s="72"/>
      <c r="HG96" s="72"/>
      <c r="HH96" s="72"/>
      <c r="HI96" s="72"/>
      <c r="HJ96" s="72"/>
      <c r="HK96" s="72"/>
      <c r="HL96" s="72"/>
      <c r="HM96" s="72"/>
      <c r="HN96" s="72"/>
      <c r="HO96" s="72"/>
      <c r="HP96" s="72"/>
      <c r="HQ96" s="72"/>
      <c r="HR96" s="72"/>
      <c r="HS96" s="72"/>
      <c r="HT96" s="72"/>
      <c r="HU96" s="72"/>
      <c r="HV96" s="72"/>
      <c r="HW96" s="72"/>
      <c r="HX96" s="72"/>
      <c r="HY96" s="72"/>
      <c r="HZ96" s="72"/>
      <c r="IA96" s="72"/>
      <c r="IB96" s="72"/>
      <c r="IC96" s="72"/>
      <c r="ID96" s="72"/>
      <c r="IE96" s="72"/>
      <c r="IF96" s="72"/>
      <c r="IG96" s="72"/>
      <c r="IH96" s="72"/>
      <c r="II96" s="72"/>
      <c r="IJ96" s="72"/>
      <c r="IK96" s="72"/>
      <c r="IL96" s="72"/>
      <c r="IM96" s="72"/>
      <c r="IN96" s="72"/>
      <c r="IO96" s="72"/>
      <c r="IP96" s="72"/>
      <c r="IQ96" s="72"/>
      <c r="IR96" s="72"/>
      <c r="IS96" s="72"/>
      <c r="IT96" s="72"/>
      <c r="IU96" s="72"/>
    </row>
    <row r="97" s="70" customFormat="1" ht="24" customHeight="1" spans="1:255">
      <c r="A97" s="71"/>
      <c r="B97" s="72"/>
      <c r="C97" s="72"/>
      <c r="D97" s="73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72"/>
      <c r="CB97" s="72"/>
      <c r="CC97" s="72"/>
      <c r="CD97" s="72"/>
      <c r="CE97" s="72"/>
      <c r="CF97" s="72"/>
      <c r="CG97" s="72"/>
      <c r="CH97" s="72"/>
      <c r="CI97" s="72"/>
      <c r="CJ97" s="72"/>
      <c r="CK97" s="72"/>
      <c r="CL97" s="72"/>
      <c r="CM97" s="72"/>
      <c r="CN97" s="72"/>
      <c r="CO97" s="72"/>
      <c r="CP97" s="72"/>
      <c r="CQ97" s="72"/>
      <c r="CR97" s="72"/>
      <c r="CS97" s="72"/>
      <c r="CT97" s="72"/>
      <c r="CU97" s="72"/>
      <c r="CV97" s="72"/>
      <c r="CW97" s="72"/>
      <c r="CX97" s="72"/>
      <c r="CY97" s="72"/>
      <c r="CZ97" s="72"/>
      <c r="DA97" s="72"/>
      <c r="DB97" s="72"/>
      <c r="DC97" s="72"/>
      <c r="DD97" s="72"/>
      <c r="DE97" s="72"/>
      <c r="DF97" s="72"/>
      <c r="DG97" s="72"/>
      <c r="DH97" s="72"/>
      <c r="DI97" s="72"/>
      <c r="DJ97" s="72"/>
      <c r="DK97" s="72"/>
      <c r="DL97" s="72"/>
      <c r="DM97" s="72"/>
      <c r="DN97" s="72"/>
      <c r="DO97" s="72"/>
      <c r="DP97" s="72"/>
      <c r="DQ97" s="72"/>
      <c r="DR97" s="72"/>
      <c r="DS97" s="72"/>
      <c r="DT97" s="72"/>
      <c r="DU97" s="72"/>
      <c r="DV97" s="72"/>
      <c r="DW97" s="72"/>
      <c r="DX97" s="72"/>
      <c r="DY97" s="72"/>
      <c r="DZ97" s="72"/>
      <c r="EA97" s="72"/>
      <c r="EB97" s="72"/>
      <c r="EC97" s="72"/>
      <c r="ED97" s="72"/>
      <c r="EE97" s="72"/>
      <c r="EF97" s="72"/>
      <c r="EG97" s="72"/>
      <c r="EH97" s="72"/>
      <c r="EI97" s="72"/>
      <c r="EJ97" s="72"/>
      <c r="EK97" s="72"/>
      <c r="EL97" s="72"/>
      <c r="EM97" s="72"/>
      <c r="EN97" s="72"/>
      <c r="EO97" s="72"/>
      <c r="EP97" s="72"/>
      <c r="EQ97" s="72"/>
      <c r="ER97" s="72"/>
      <c r="ES97" s="72"/>
      <c r="ET97" s="72"/>
      <c r="EU97" s="72"/>
      <c r="EV97" s="72"/>
      <c r="EW97" s="72"/>
      <c r="EX97" s="72"/>
      <c r="EY97" s="72"/>
      <c r="EZ97" s="72"/>
      <c r="FA97" s="72"/>
      <c r="FB97" s="72"/>
      <c r="FC97" s="72"/>
      <c r="FD97" s="72"/>
      <c r="FE97" s="72"/>
      <c r="FF97" s="72"/>
      <c r="FG97" s="72"/>
      <c r="FH97" s="72"/>
      <c r="FI97" s="72"/>
      <c r="FJ97" s="72"/>
      <c r="FK97" s="72"/>
      <c r="FL97" s="72"/>
      <c r="FM97" s="72"/>
      <c r="FN97" s="72"/>
      <c r="FO97" s="72"/>
      <c r="FP97" s="72"/>
      <c r="FQ97" s="72"/>
      <c r="FR97" s="72"/>
      <c r="FS97" s="72"/>
      <c r="FT97" s="72"/>
      <c r="FU97" s="72"/>
      <c r="FV97" s="72"/>
      <c r="FW97" s="72"/>
      <c r="FX97" s="72"/>
      <c r="FY97" s="72"/>
      <c r="FZ97" s="72"/>
      <c r="GA97" s="72"/>
      <c r="GB97" s="72"/>
      <c r="GC97" s="72"/>
      <c r="GD97" s="72"/>
      <c r="GE97" s="72"/>
      <c r="GF97" s="72"/>
      <c r="GG97" s="72"/>
      <c r="GH97" s="72"/>
      <c r="GI97" s="72"/>
      <c r="GJ97" s="72"/>
      <c r="GK97" s="72"/>
      <c r="GL97" s="72"/>
      <c r="GM97" s="72"/>
      <c r="GN97" s="72"/>
      <c r="GO97" s="72"/>
      <c r="GP97" s="72"/>
      <c r="GQ97" s="72"/>
      <c r="GR97" s="72"/>
      <c r="GS97" s="72"/>
      <c r="GT97" s="72"/>
      <c r="GU97" s="72"/>
      <c r="GV97" s="72"/>
      <c r="GW97" s="72"/>
      <c r="GX97" s="72"/>
      <c r="GY97" s="72"/>
      <c r="GZ97" s="72"/>
      <c r="HA97" s="72"/>
      <c r="HB97" s="72"/>
      <c r="HC97" s="72"/>
      <c r="HD97" s="72"/>
      <c r="HE97" s="72"/>
      <c r="HF97" s="72"/>
      <c r="HG97" s="72"/>
      <c r="HH97" s="72"/>
      <c r="HI97" s="72"/>
      <c r="HJ97" s="72"/>
      <c r="HK97" s="72"/>
      <c r="HL97" s="72"/>
      <c r="HM97" s="72"/>
      <c r="HN97" s="72"/>
      <c r="HO97" s="72"/>
      <c r="HP97" s="72"/>
      <c r="HQ97" s="72"/>
      <c r="HR97" s="72"/>
      <c r="HS97" s="72"/>
      <c r="HT97" s="72"/>
      <c r="HU97" s="72"/>
      <c r="HV97" s="72"/>
      <c r="HW97" s="72"/>
      <c r="HX97" s="72"/>
      <c r="HY97" s="72"/>
      <c r="HZ97" s="72"/>
      <c r="IA97" s="72"/>
      <c r="IB97" s="72"/>
      <c r="IC97" s="72"/>
      <c r="ID97" s="72"/>
      <c r="IE97" s="72"/>
      <c r="IF97" s="72"/>
      <c r="IG97" s="72"/>
      <c r="IH97" s="72"/>
      <c r="II97" s="72"/>
      <c r="IJ97" s="72"/>
      <c r="IK97" s="72"/>
      <c r="IL97" s="72"/>
      <c r="IM97" s="72"/>
      <c r="IN97" s="72"/>
      <c r="IO97" s="72"/>
      <c r="IP97" s="72"/>
      <c r="IQ97" s="72"/>
      <c r="IR97" s="72"/>
      <c r="IS97" s="72"/>
      <c r="IT97" s="72"/>
      <c r="IU97" s="72"/>
    </row>
  </sheetData>
  <mergeCells count="1">
    <mergeCell ref="A2:D2"/>
  </mergeCells>
  <printOptions horizontalCentered="1"/>
  <pageMargins left="0.88" right="0.551181102362205" top="0.748031496062992" bottom="0.748031496062992" header="0.31496062992126" footer="0.31496062992126"/>
  <pageSetup paperSize="9" scale="75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6"/>
  <sheetViews>
    <sheetView workbookViewId="0">
      <selection activeCell="F19" sqref="F19"/>
    </sheetView>
  </sheetViews>
  <sheetFormatPr defaultColWidth="12.125" defaultRowHeight="14.25" outlineLevelCol="3"/>
  <cols>
    <col min="1" max="1" width="36.375" style="4" customWidth="1"/>
    <col min="2" max="2" width="16.125" style="53" customWidth="1"/>
    <col min="3" max="4" width="17.875" style="4" customWidth="1"/>
    <col min="5" max="248" width="12.125" style="4"/>
    <col min="249" max="249" width="34.25" style="4" customWidth="1"/>
    <col min="250" max="250" width="26" style="4" customWidth="1"/>
    <col min="251" max="251" width="34.25" style="4" customWidth="1"/>
    <col min="252" max="252" width="26" style="4" customWidth="1"/>
    <col min="253" max="504" width="12.125" style="4"/>
    <col min="505" max="505" width="34.25" style="4" customWidth="1"/>
    <col min="506" max="506" width="26" style="4" customWidth="1"/>
    <col min="507" max="507" width="34.25" style="4" customWidth="1"/>
    <col min="508" max="508" width="26" style="4" customWidth="1"/>
    <col min="509" max="760" width="12.125" style="4"/>
    <col min="761" max="761" width="34.25" style="4" customWidth="1"/>
    <col min="762" max="762" width="26" style="4" customWidth="1"/>
    <col min="763" max="763" width="34.25" style="4" customWidth="1"/>
    <col min="764" max="764" width="26" style="4" customWidth="1"/>
    <col min="765" max="1016" width="12.125" style="4"/>
    <col min="1017" max="1017" width="34.25" style="4" customWidth="1"/>
    <col min="1018" max="1018" width="26" style="4" customWidth="1"/>
    <col min="1019" max="1019" width="34.25" style="4" customWidth="1"/>
    <col min="1020" max="1020" width="26" style="4" customWidth="1"/>
    <col min="1021" max="1272" width="12.125" style="4"/>
    <col min="1273" max="1273" width="34.25" style="4" customWidth="1"/>
    <col min="1274" max="1274" width="26" style="4" customWidth="1"/>
    <col min="1275" max="1275" width="34.25" style="4" customWidth="1"/>
    <col min="1276" max="1276" width="26" style="4" customWidth="1"/>
    <col min="1277" max="1528" width="12.125" style="4"/>
    <col min="1529" max="1529" width="34.25" style="4" customWidth="1"/>
    <col min="1530" max="1530" width="26" style="4" customWidth="1"/>
    <col min="1531" max="1531" width="34.25" style="4" customWidth="1"/>
    <col min="1532" max="1532" width="26" style="4" customWidth="1"/>
    <col min="1533" max="1784" width="12.125" style="4"/>
    <col min="1785" max="1785" width="34.25" style="4" customWidth="1"/>
    <col min="1786" max="1786" width="26" style="4" customWidth="1"/>
    <col min="1787" max="1787" width="34.25" style="4" customWidth="1"/>
    <col min="1788" max="1788" width="26" style="4" customWidth="1"/>
    <col min="1789" max="2040" width="12.125" style="4"/>
    <col min="2041" max="2041" width="34.25" style="4" customWidth="1"/>
    <col min="2042" max="2042" width="26" style="4" customWidth="1"/>
    <col min="2043" max="2043" width="34.25" style="4" customWidth="1"/>
    <col min="2044" max="2044" width="26" style="4" customWidth="1"/>
    <col min="2045" max="2296" width="12.125" style="4"/>
    <col min="2297" max="2297" width="34.25" style="4" customWidth="1"/>
    <col min="2298" max="2298" width="26" style="4" customWidth="1"/>
    <col min="2299" max="2299" width="34.25" style="4" customWidth="1"/>
    <col min="2300" max="2300" width="26" style="4" customWidth="1"/>
    <col min="2301" max="2552" width="12.125" style="4"/>
    <col min="2553" max="2553" width="34.25" style="4" customWidth="1"/>
    <col min="2554" max="2554" width="26" style="4" customWidth="1"/>
    <col min="2555" max="2555" width="34.25" style="4" customWidth="1"/>
    <col min="2556" max="2556" width="26" style="4" customWidth="1"/>
    <col min="2557" max="2808" width="12.125" style="4"/>
    <col min="2809" max="2809" width="34.25" style="4" customWidth="1"/>
    <col min="2810" max="2810" width="26" style="4" customWidth="1"/>
    <col min="2811" max="2811" width="34.25" style="4" customWidth="1"/>
    <col min="2812" max="2812" width="26" style="4" customWidth="1"/>
    <col min="2813" max="3064" width="12.125" style="4"/>
    <col min="3065" max="3065" width="34.25" style="4" customWidth="1"/>
    <col min="3066" max="3066" width="26" style="4" customWidth="1"/>
    <col min="3067" max="3067" width="34.25" style="4" customWidth="1"/>
    <col min="3068" max="3068" width="26" style="4" customWidth="1"/>
    <col min="3069" max="3320" width="12.125" style="4"/>
    <col min="3321" max="3321" width="34.25" style="4" customWidth="1"/>
    <col min="3322" max="3322" width="26" style="4" customWidth="1"/>
    <col min="3323" max="3323" width="34.25" style="4" customWidth="1"/>
    <col min="3324" max="3324" width="26" style="4" customWidth="1"/>
    <col min="3325" max="3576" width="12.125" style="4"/>
    <col min="3577" max="3577" width="34.25" style="4" customWidth="1"/>
    <col min="3578" max="3578" width="26" style="4" customWidth="1"/>
    <col min="3579" max="3579" width="34.25" style="4" customWidth="1"/>
    <col min="3580" max="3580" width="26" style="4" customWidth="1"/>
    <col min="3581" max="3832" width="12.125" style="4"/>
    <col min="3833" max="3833" width="34.25" style="4" customWidth="1"/>
    <col min="3834" max="3834" width="26" style="4" customWidth="1"/>
    <col min="3835" max="3835" width="34.25" style="4" customWidth="1"/>
    <col min="3836" max="3836" width="26" style="4" customWidth="1"/>
    <col min="3837" max="4088" width="12.125" style="4"/>
    <col min="4089" max="4089" width="34.25" style="4" customWidth="1"/>
    <col min="4090" max="4090" width="26" style="4" customWidth="1"/>
    <col min="4091" max="4091" width="34.25" style="4" customWidth="1"/>
    <col min="4092" max="4092" width="26" style="4" customWidth="1"/>
    <col min="4093" max="4344" width="12.125" style="4"/>
    <col min="4345" max="4345" width="34.25" style="4" customWidth="1"/>
    <col min="4346" max="4346" width="26" style="4" customWidth="1"/>
    <col min="4347" max="4347" width="34.25" style="4" customWidth="1"/>
    <col min="4348" max="4348" width="26" style="4" customWidth="1"/>
    <col min="4349" max="4600" width="12.125" style="4"/>
    <col min="4601" max="4601" width="34.25" style="4" customWidth="1"/>
    <col min="4602" max="4602" width="26" style="4" customWidth="1"/>
    <col min="4603" max="4603" width="34.25" style="4" customWidth="1"/>
    <col min="4604" max="4604" width="26" style="4" customWidth="1"/>
    <col min="4605" max="4856" width="12.125" style="4"/>
    <col min="4857" max="4857" width="34.25" style="4" customWidth="1"/>
    <col min="4858" max="4858" width="26" style="4" customWidth="1"/>
    <col min="4859" max="4859" width="34.25" style="4" customWidth="1"/>
    <col min="4860" max="4860" width="26" style="4" customWidth="1"/>
    <col min="4861" max="5112" width="12.125" style="4"/>
    <col min="5113" max="5113" width="34.25" style="4" customWidth="1"/>
    <col min="5114" max="5114" width="26" style="4" customWidth="1"/>
    <col min="5115" max="5115" width="34.25" style="4" customWidth="1"/>
    <col min="5116" max="5116" width="26" style="4" customWidth="1"/>
    <col min="5117" max="5368" width="12.125" style="4"/>
    <col min="5369" max="5369" width="34.25" style="4" customWidth="1"/>
    <col min="5370" max="5370" width="26" style="4" customWidth="1"/>
    <col min="5371" max="5371" width="34.25" style="4" customWidth="1"/>
    <col min="5372" max="5372" width="26" style="4" customWidth="1"/>
    <col min="5373" max="5624" width="12.125" style="4"/>
    <col min="5625" max="5625" width="34.25" style="4" customWidth="1"/>
    <col min="5626" max="5626" width="26" style="4" customWidth="1"/>
    <col min="5627" max="5627" width="34.25" style="4" customWidth="1"/>
    <col min="5628" max="5628" width="26" style="4" customWidth="1"/>
    <col min="5629" max="5880" width="12.125" style="4"/>
    <col min="5881" max="5881" width="34.25" style="4" customWidth="1"/>
    <col min="5882" max="5882" width="26" style="4" customWidth="1"/>
    <col min="5883" max="5883" width="34.25" style="4" customWidth="1"/>
    <col min="5884" max="5884" width="26" style="4" customWidth="1"/>
    <col min="5885" max="6136" width="12.125" style="4"/>
    <col min="6137" max="6137" width="34.25" style="4" customWidth="1"/>
    <col min="6138" max="6138" width="26" style="4" customWidth="1"/>
    <col min="6139" max="6139" width="34.25" style="4" customWidth="1"/>
    <col min="6140" max="6140" width="26" style="4" customWidth="1"/>
    <col min="6141" max="6392" width="12.125" style="4"/>
    <col min="6393" max="6393" width="34.25" style="4" customWidth="1"/>
    <col min="6394" max="6394" width="26" style="4" customWidth="1"/>
    <col min="6395" max="6395" width="34.25" style="4" customWidth="1"/>
    <col min="6396" max="6396" width="26" style="4" customWidth="1"/>
    <col min="6397" max="6648" width="12.125" style="4"/>
    <col min="6649" max="6649" width="34.25" style="4" customWidth="1"/>
    <col min="6650" max="6650" width="26" style="4" customWidth="1"/>
    <col min="6651" max="6651" width="34.25" style="4" customWidth="1"/>
    <col min="6652" max="6652" width="26" style="4" customWidth="1"/>
    <col min="6653" max="6904" width="12.125" style="4"/>
    <col min="6905" max="6905" width="34.25" style="4" customWidth="1"/>
    <col min="6906" max="6906" width="26" style="4" customWidth="1"/>
    <col min="6907" max="6907" width="34.25" style="4" customWidth="1"/>
    <col min="6908" max="6908" width="26" style="4" customWidth="1"/>
    <col min="6909" max="7160" width="12.125" style="4"/>
    <col min="7161" max="7161" width="34.25" style="4" customWidth="1"/>
    <col min="7162" max="7162" width="26" style="4" customWidth="1"/>
    <col min="7163" max="7163" width="34.25" style="4" customWidth="1"/>
    <col min="7164" max="7164" width="26" style="4" customWidth="1"/>
    <col min="7165" max="7416" width="12.125" style="4"/>
    <col min="7417" max="7417" width="34.25" style="4" customWidth="1"/>
    <col min="7418" max="7418" width="26" style="4" customWidth="1"/>
    <col min="7419" max="7419" width="34.25" style="4" customWidth="1"/>
    <col min="7420" max="7420" width="26" style="4" customWidth="1"/>
    <col min="7421" max="7672" width="12.125" style="4"/>
    <col min="7673" max="7673" width="34.25" style="4" customWidth="1"/>
    <col min="7674" max="7674" width="26" style="4" customWidth="1"/>
    <col min="7675" max="7675" width="34.25" style="4" customWidth="1"/>
    <col min="7676" max="7676" width="26" style="4" customWidth="1"/>
    <col min="7677" max="7928" width="12.125" style="4"/>
    <col min="7929" max="7929" width="34.25" style="4" customWidth="1"/>
    <col min="7930" max="7930" width="26" style="4" customWidth="1"/>
    <col min="7931" max="7931" width="34.25" style="4" customWidth="1"/>
    <col min="7932" max="7932" width="26" style="4" customWidth="1"/>
    <col min="7933" max="8184" width="12.125" style="4"/>
    <col min="8185" max="8185" width="34.25" style="4" customWidth="1"/>
    <col min="8186" max="8186" width="26" style="4" customWidth="1"/>
    <col min="8187" max="8187" width="34.25" style="4" customWidth="1"/>
    <col min="8188" max="8188" width="26" style="4" customWidth="1"/>
    <col min="8189" max="8440" width="12.125" style="4"/>
    <col min="8441" max="8441" width="34.25" style="4" customWidth="1"/>
    <col min="8442" max="8442" width="26" style="4" customWidth="1"/>
    <col min="8443" max="8443" width="34.25" style="4" customWidth="1"/>
    <col min="8444" max="8444" width="26" style="4" customWidth="1"/>
    <col min="8445" max="8696" width="12.125" style="4"/>
    <col min="8697" max="8697" width="34.25" style="4" customWidth="1"/>
    <col min="8698" max="8698" width="26" style="4" customWidth="1"/>
    <col min="8699" max="8699" width="34.25" style="4" customWidth="1"/>
    <col min="8700" max="8700" width="26" style="4" customWidth="1"/>
    <col min="8701" max="8952" width="12.125" style="4"/>
    <col min="8953" max="8953" width="34.25" style="4" customWidth="1"/>
    <col min="8954" max="8954" width="26" style="4" customWidth="1"/>
    <col min="8955" max="8955" width="34.25" style="4" customWidth="1"/>
    <col min="8956" max="8956" width="26" style="4" customWidth="1"/>
    <col min="8957" max="9208" width="12.125" style="4"/>
    <col min="9209" max="9209" width="34.25" style="4" customWidth="1"/>
    <col min="9210" max="9210" width="26" style="4" customWidth="1"/>
    <col min="9211" max="9211" width="34.25" style="4" customWidth="1"/>
    <col min="9212" max="9212" width="26" style="4" customWidth="1"/>
    <col min="9213" max="9464" width="12.125" style="4"/>
    <col min="9465" max="9465" width="34.25" style="4" customWidth="1"/>
    <col min="9466" max="9466" width="26" style="4" customWidth="1"/>
    <col min="9467" max="9467" width="34.25" style="4" customWidth="1"/>
    <col min="9468" max="9468" width="26" style="4" customWidth="1"/>
    <col min="9469" max="9720" width="12.125" style="4"/>
    <col min="9721" max="9721" width="34.25" style="4" customWidth="1"/>
    <col min="9722" max="9722" width="26" style="4" customWidth="1"/>
    <col min="9723" max="9723" width="34.25" style="4" customWidth="1"/>
    <col min="9724" max="9724" width="26" style="4" customWidth="1"/>
    <col min="9725" max="9976" width="12.125" style="4"/>
    <col min="9977" max="9977" width="34.25" style="4" customWidth="1"/>
    <col min="9978" max="9978" width="26" style="4" customWidth="1"/>
    <col min="9979" max="9979" width="34.25" style="4" customWidth="1"/>
    <col min="9980" max="9980" width="26" style="4" customWidth="1"/>
    <col min="9981" max="10232" width="12.125" style="4"/>
    <col min="10233" max="10233" width="34.25" style="4" customWidth="1"/>
    <col min="10234" max="10234" width="26" style="4" customWidth="1"/>
    <col min="10235" max="10235" width="34.25" style="4" customWidth="1"/>
    <col min="10236" max="10236" width="26" style="4" customWidth="1"/>
    <col min="10237" max="10488" width="12.125" style="4"/>
    <col min="10489" max="10489" width="34.25" style="4" customWidth="1"/>
    <col min="10490" max="10490" width="26" style="4" customWidth="1"/>
    <col min="10491" max="10491" width="34.25" style="4" customWidth="1"/>
    <col min="10492" max="10492" width="26" style="4" customWidth="1"/>
    <col min="10493" max="10744" width="12.125" style="4"/>
    <col min="10745" max="10745" width="34.25" style="4" customWidth="1"/>
    <col min="10746" max="10746" width="26" style="4" customWidth="1"/>
    <col min="10747" max="10747" width="34.25" style="4" customWidth="1"/>
    <col min="10748" max="10748" width="26" style="4" customWidth="1"/>
    <col min="10749" max="11000" width="12.125" style="4"/>
    <col min="11001" max="11001" width="34.25" style="4" customWidth="1"/>
    <col min="11002" max="11002" width="26" style="4" customWidth="1"/>
    <col min="11003" max="11003" width="34.25" style="4" customWidth="1"/>
    <col min="11004" max="11004" width="26" style="4" customWidth="1"/>
    <col min="11005" max="11256" width="12.125" style="4"/>
    <col min="11257" max="11257" width="34.25" style="4" customWidth="1"/>
    <col min="11258" max="11258" width="26" style="4" customWidth="1"/>
    <col min="11259" max="11259" width="34.25" style="4" customWidth="1"/>
    <col min="11260" max="11260" width="26" style="4" customWidth="1"/>
    <col min="11261" max="11512" width="12.125" style="4"/>
    <col min="11513" max="11513" width="34.25" style="4" customWidth="1"/>
    <col min="11514" max="11514" width="26" style="4" customWidth="1"/>
    <col min="11515" max="11515" width="34.25" style="4" customWidth="1"/>
    <col min="11516" max="11516" width="26" style="4" customWidth="1"/>
    <col min="11517" max="11768" width="12.125" style="4"/>
    <col min="11769" max="11769" width="34.25" style="4" customWidth="1"/>
    <col min="11770" max="11770" width="26" style="4" customWidth="1"/>
    <col min="11771" max="11771" width="34.25" style="4" customWidth="1"/>
    <col min="11772" max="11772" width="26" style="4" customWidth="1"/>
    <col min="11773" max="12024" width="12.125" style="4"/>
    <col min="12025" max="12025" width="34.25" style="4" customWidth="1"/>
    <col min="12026" max="12026" width="26" style="4" customWidth="1"/>
    <col min="12027" max="12027" width="34.25" style="4" customWidth="1"/>
    <col min="12028" max="12028" width="26" style="4" customWidth="1"/>
    <col min="12029" max="12280" width="12.125" style="4"/>
    <col min="12281" max="12281" width="34.25" style="4" customWidth="1"/>
    <col min="12282" max="12282" width="26" style="4" customWidth="1"/>
    <col min="12283" max="12283" width="34.25" style="4" customWidth="1"/>
    <col min="12284" max="12284" width="26" style="4" customWidth="1"/>
    <col min="12285" max="12536" width="12.125" style="4"/>
    <col min="12537" max="12537" width="34.25" style="4" customWidth="1"/>
    <col min="12538" max="12538" width="26" style="4" customWidth="1"/>
    <col min="12539" max="12539" width="34.25" style="4" customWidth="1"/>
    <col min="12540" max="12540" width="26" style="4" customWidth="1"/>
    <col min="12541" max="12792" width="12.125" style="4"/>
    <col min="12793" max="12793" width="34.25" style="4" customWidth="1"/>
    <col min="12794" max="12794" width="26" style="4" customWidth="1"/>
    <col min="12795" max="12795" width="34.25" style="4" customWidth="1"/>
    <col min="12796" max="12796" width="26" style="4" customWidth="1"/>
    <col min="12797" max="13048" width="12.125" style="4"/>
    <col min="13049" max="13049" width="34.25" style="4" customWidth="1"/>
    <col min="13050" max="13050" width="26" style="4" customWidth="1"/>
    <col min="13051" max="13051" width="34.25" style="4" customWidth="1"/>
    <col min="13052" max="13052" width="26" style="4" customWidth="1"/>
    <col min="13053" max="13304" width="12.125" style="4"/>
    <col min="13305" max="13305" width="34.25" style="4" customWidth="1"/>
    <col min="13306" max="13306" width="26" style="4" customWidth="1"/>
    <col min="13307" max="13307" width="34.25" style="4" customWidth="1"/>
    <col min="13308" max="13308" width="26" style="4" customWidth="1"/>
    <col min="13309" max="13560" width="12.125" style="4"/>
    <col min="13561" max="13561" width="34.25" style="4" customWidth="1"/>
    <col min="13562" max="13562" width="26" style="4" customWidth="1"/>
    <col min="13563" max="13563" width="34.25" style="4" customWidth="1"/>
    <col min="13564" max="13564" width="26" style="4" customWidth="1"/>
    <col min="13565" max="13816" width="12.125" style="4"/>
    <col min="13817" max="13817" width="34.25" style="4" customWidth="1"/>
    <col min="13818" max="13818" width="26" style="4" customWidth="1"/>
    <col min="13819" max="13819" width="34.25" style="4" customWidth="1"/>
    <col min="13820" max="13820" width="26" style="4" customWidth="1"/>
    <col min="13821" max="14072" width="12.125" style="4"/>
    <col min="14073" max="14073" width="34.25" style="4" customWidth="1"/>
    <col min="14074" max="14074" width="26" style="4" customWidth="1"/>
    <col min="14075" max="14075" width="34.25" style="4" customWidth="1"/>
    <col min="14076" max="14076" width="26" style="4" customWidth="1"/>
    <col min="14077" max="14328" width="12.125" style="4"/>
    <col min="14329" max="14329" width="34.25" style="4" customWidth="1"/>
    <col min="14330" max="14330" width="26" style="4" customWidth="1"/>
    <col min="14331" max="14331" width="34.25" style="4" customWidth="1"/>
    <col min="14332" max="14332" width="26" style="4" customWidth="1"/>
    <col min="14333" max="14584" width="12.125" style="4"/>
    <col min="14585" max="14585" width="34.25" style="4" customWidth="1"/>
    <col min="14586" max="14586" width="26" style="4" customWidth="1"/>
    <col min="14587" max="14587" width="34.25" style="4" customWidth="1"/>
    <col min="14588" max="14588" width="26" style="4" customWidth="1"/>
    <col min="14589" max="14840" width="12.125" style="4"/>
    <col min="14841" max="14841" width="34.25" style="4" customWidth="1"/>
    <col min="14842" max="14842" width="26" style="4" customWidth="1"/>
    <col min="14843" max="14843" width="34.25" style="4" customWidth="1"/>
    <col min="14844" max="14844" width="26" style="4" customWidth="1"/>
    <col min="14845" max="15096" width="12.125" style="4"/>
    <col min="15097" max="15097" width="34.25" style="4" customWidth="1"/>
    <col min="15098" max="15098" width="26" style="4" customWidth="1"/>
    <col min="15099" max="15099" width="34.25" style="4" customWidth="1"/>
    <col min="15100" max="15100" width="26" style="4" customWidth="1"/>
    <col min="15101" max="15352" width="12.125" style="4"/>
    <col min="15353" max="15353" width="34.25" style="4" customWidth="1"/>
    <col min="15354" max="15354" width="26" style="4" customWidth="1"/>
    <col min="15355" max="15355" width="34.25" style="4" customWidth="1"/>
    <col min="15356" max="15356" width="26" style="4" customWidth="1"/>
    <col min="15357" max="15608" width="12.125" style="4"/>
    <col min="15609" max="15609" width="34.25" style="4" customWidth="1"/>
    <col min="15610" max="15610" width="26" style="4" customWidth="1"/>
    <col min="15611" max="15611" width="34.25" style="4" customWidth="1"/>
    <col min="15612" max="15612" width="26" style="4" customWidth="1"/>
    <col min="15613" max="15864" width="12.125" style="4"/>
    <col min="15865" max="15865" width="34.25" style="4" customWidth="1"/>
    <col min="15866" max="15866" width="26" style="4" customWidth="1"/>
    <col min="15867" max="15867" width="34.25" style="4" customWidth="1"/>
    <col min="15868" max="15868" width="26" style="4" customWidth="1"/>
    <col min="15869" max="16120" width="12.125" style="4"/>
    <col min="16121" max="16121" width="34.25" style="4" customWidth="1"/>
    <col min="16122" max="16122" width="26" style="4" customWidth="1"/>
    <col min="16123" max="16123" width="34.25" style="4" customWidth="1"/>
    <col min="16124" max="16124" width="26" style="4" customWidth="1"/>
    <col min="16125" max="16384" width="12.125" style="4"/>
  </cols>
  <sheetData>
    <row r="1" ht="18.75" spans="1:3">
      <c r="A1" s="27" t="s">
        <v>157</v>
      </c>
      <c r="B1" s="54"/>
      <c r="C1" s="27"/>
    </row>
    <row r="3" ht="33.95" customHeight="1" spans="1:4">
      <c r="A3" s="55" t="s">
        <v>158</v>
      </c>
      <c r="B3" s="55"/>
      <c r="C3" s="55"/>
      <c r="D3" s="55"/>
    </row>
    <row r="4" ht="17.1" customHeight="1" spans="1:4">
      <c r="A4" s="56"/>
      <c r="B4" s="57"/>
      <c r="C4" s="56"/>
      <c r="D4" s="56"/>
    </row>
    <row r="5" ht="17.1" customHeight="1" spans="1:4">
      <c r="A5" s="58" t="s">
        <v>159</v>
      </c>
      <c r="B5" s="57"/>
      <c r="C5" s="58"/>
      <c r="D5" s="4" t="s">
        <v>11</v>
      </c>
    </row>
    <row r="6" ht="27.95" customHeight="1" spans="1:4">
      <c r="A6" s="39" t="s">
        <v>160</v>
      </c>
      <c r="B6" s="59" t="s">
        <v>13</v>
      </c>
      <c r="C6" s="60" t="s">
        <v>42</v>
      </c>
      <c r="D6" s="60" t="s">
        <v>43</v>
      </c>
    </row>
    <row r="7" ht="27.95" customHeight="1" spans="1:4">
      <c r="A7" s="61" t="s">
        <v>161</v>
      </c>
      <c r="B7" s="62">
        <v>500</v>
      </c>
      <c r="C7" s="63">
        <v>500</v>
      </c>
      <c r="D7" s="63">
        <v>500</v>
      </c>
    </row>
    <row r="8" ht="27.95" customHeight="1" spans="1:4">
      <c r="A8" s="61" t="s">
        <v>162</v>
      </c>
      <c r="B8" s="62"/>
      <c r="C8" s="63">
        <v>161</v>
      </c>
      <c r="D8" s="63">
        <v>161</v>
      </c>
    </row>
    <row r="9" ht="27.95" customHeight="1" spans="1:4">
      <c r="A9" s="61" t="s">
        <v>163</v>
      </c>
      <c r="B9" s="62"/>
      <c r="C9" s="63"/>
      <c r="D9" s="63"/>
    </row>
    <row r="10" ht="27.95" customHeight="1" spans="1:4">
      <c r="A10" s="61" t="s">
        <v>164</v>
      </c>
      <c r="B10" s="62"/>
      <c r="C10" s="63"/>
      <c r="D10" s="63"/>
    </row>
    <row r="11" ht="27.95" customHeight="1" spans="1:4">
      <c r="A11" s="61" t="s">
        <v>165</v>
      </c>
      <c r="B11" s="62"/>
      <c r="C11" s="63"/>
      <c r="D11" s="63"/>
    </row>
    <row r="12" ht="27.95" customHeight="1" spans="1:4">
      <c r="A12" s="61" t="s">
        <v>166</v>
      </c>
      <c r="B12" s="62"/>
      <c r="C12" s="63"/>
      <c r="D12" s="63"/>
    </row>
    <row r="13" ht="27.95" customHeight="1" spans="1:4">
      <c r="A13" s="39" t="s">
        <v>107</v>
      </c>
      <c r="B13" s="64">
        <f>SUM(B7:B12)</f>
        <v>500</v>
      </c>
      <c r="C13" s="63">
        <f>SUM(C7:C12)</f>
        <v>661</v>
      </c>
      <c r="D13" s="63">
        <f>SUM(D7:D12)</f>
        <v>661</v>
      </c>
    </row>
    <row r="14" ht="27.95" customHeight="1" spans="1:4">
      <c r="A14" s="39" t="s">
        <v>160</v>
      </c>
      <c r="B14" s="59" t="s">
        <v>13</v>
      </c>
      <c r="C14" s="60" t="s">
        <v>42</v>
      </c>
      <c r="D14" s="60" t="s">
        <v>43</v>
      </c>
    </row>
    <row r="15" ht="27.95" customHeight="1" spans="1:4">
      <c r="A15" s="61" t="s">
        <v>167</v>
      </c>
      <c r="B15" s="62">
        <v>100</v>
      </c>
      <c r="C15" s="63">
        <f>100+161</f>
        <v>261</v>
      </c>
      <c r="D15" s="63">
        <f>261-8</f>
        <v>253</v>
      </c>
    </row>
    <row r="16" ht="27.95" customHeight="1" spans="1:4">
      <c r="A16" s="61" t="s">
        <v>168</v>
      </c>
      <c r="B16" s="62"/>
      <c r="C16" s="63"/>
      <c r="D16" s="63"/>
    </row>
    <row r="17" ht="27.95" customHeight="1" spans="1:4">
      <c r="A17" s="61" t="s">
        <v>169</v>
      </c>
      <c r="B17" s="62"/>
      <c r="C17" s="63"/>
      <c r="D17" s="63"/>
    </row>
    <row r="18" ht="27.95" customHeight="1" spans="1:4">
      <c r="A18" s="61" t="s">
        <v>170</v>
      </c>
      <c r="B18" s="62">
        <v>400</v>
      </c>
      <c r="C18" s="63">
        <v>400</v>
      </c>
      <c r="D18" s="63">
        <v>408</v>
      </c>
    </row>
    <row r="19" ht="27.95" customHeight="1" spans="1:4">
      <c r="A19" s="61" t="s">
        <v>171</v>
      </c>
      <c r="B19" s="62"/>
      <c r="C19" s="63"/>
      <c r="D19" s="63"/>
    </row>
    <row r="20" ht="27.95" customHeight="1" spans="1:4">
      <c r="A20" s="61" t="s">
        <v>172</v>
      </c>
      <c r="B20" s="62"/>
      <c r="C20" s="63"/>
      <c r="D20" s="63"/>
    </row>
    <row r="21" ht="27.95" customHeight="1" spans="1:4">
      <c r="A21" s="61" t="s">
        <v>173</v>
      </c>
      <c r="B21" s="62"/>
      <c r="C21" s="63"/>
      <c r="D21" s="63"/>
    </row>
    <row r="22" ht="27.95" customHeight="1" spans="1:4">
      <c r="A22" s="39" t="s">
        <v>108</v>
      </c>
      <c r="B22" s="64">
        <f>SUM(B15:B21)</f>
        <v>500</v>
      </c>
      <c r="C22" s="63">
        <f>SUM(C15:C21)</f>
        <v>661</v>
      </c>
      <c r="D22" s="63">
        <f>SUM(D15:D21)</f>
        <v>661</v>
      </c>
    </row>
    <row r="23" ht="15.6" customHeight="1"/>
    <row r="24" ht="15.6" customHeight="1"/>
    <row r="25" ht="15.6" customHeight="1"/>
    <row r="26" ht="15.6" customHeight="1"/>
  </sheetData>
  <mergeCells count="2">
    <mergeCell ref="A3:D3"/>
    <mergeCell ref="A4:D4"/>
  </mergeCells>
  <printOptions horizontalCentered="1"/>
  <pageMargins left="0.629861111111111" right="0.550694444444444" top="0.747916666666667" bottom="0.747916666666667" header="0.314583333333333" footer="0.314583333333333"/>
  <pageSetup paperSize="9" scale="96" fitToHeight="0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workbookViewId="0">
      <selection activeCell="D8" sqref="D8"/>
    </sheetView>
  </sheetViews>
  <sheetFormatPr defaultColWidth="9" defaultRowHeight="14.25" outlineLevelCol="3"/>
  <cols>
    <col min="1" max="1" width="28.7" style="26" customWidth="1"/>
    <col min="2" max="4" width="16.5" style="26" customWidth="1"/>
    <col min="5" max="16384" width="9" style="26"/>
  </cols>
  <sheetData>
    <row r="1" s="25" customFormat="1" ht="21.95" customHeight="1" spans="1:1">
      <c r="A1" s="27" t="s">
        <v>174</v>
      </c>
    </row>
    <row r="2" s="26" customFormat="1" ht="30" customHeight="1" spans="1:4">
      <c r="A2" s="28" t="s">
        <v>175</v>
      </c>
      <c r="B2" s="28"/>
      <c r="C2" s="28"/>
      <c r="D2" s="28"/>
    </row>
    <row r="3" s="26" customFormat="1" ht="30" customHeight="1" spans="1:4">
      <c r="A3" s="29"/>
      <c r="B3" s="29"/>
      <c r="C3" s="30"/>
      <c r="D3" s="31" t="s">
        <v>11</v>
      </c>
    </row>
    <row r="4" s="26" customFormat="1" ht="25" customHeight="1" spans="1:4">
      <c r="A4" s="32" t="s">
        <v>176</v>
      </c>
      <c r="B4" s="33" t="s">
        <v>177</v>
      </c>
      <c r="C4" s="34"/>
      <c r="D4" s="35"/>
    </row>
    <row r="5" s="26" customFormat="1" ht="24" customHeight="1" spans="1:4">
      <c r="A5" s="36"/>
      <c r="B5" s="37"/>
      <c r="C5" s="38" t="s">
        <v>178</v>
      </c>
      <c r="D5" s="39" t="s">
        <v>179</v>
      </c>
    </row>
    <row r="6" s="26" customFormat="1" ht="53.25" customHeight="1" spans="1:4">
      <c r="A6" s="40" t="s">
        <v>180</v>
      </c>
      <c r="B6" s="41">
        <f t="shared" ref="B6:B10" si="0">C6+D6</f>
        <v>1154198.36</v>
      </c>
      <c r="C6" s="42">
        <v>205542.36</v>
      </c>
      <c r="D6" s="43">
        <v>948656</v>
      </c>
    </row>
    <row r="7" s="26" customFormat="1" ht="53.25" customHeight="1" spans="1:4">
      <c r="A7" s="40" t="s">
        <v>181</v>
      </c>
      <c r="B7" s="41">
        <f t="shared" si="0"/>
        <v>223400</v>
      </c>
      <c r="C7" s="44">
        <f>43675-31519</f>
        <v>12156</v>
      </c>
      <c r="D7" s="45">
        <f>236244-25000</f>
        <v>211244</v>
      </c>
    </row>
    <row r="8" s="26" customFormat="1" ht="53.25" customHeight="1" spans="1:4">
      <c r="A8" s="40" t="s">
        <v>182</v>
      </c>
      <c r="B8" s="41">
        <f t="shared" si="0"/>
        <v>1377598.36</v>
      </c>
      <c r="C8" s="46">
        <v>217698.36</v>
      </c>
      <c r="D8" s="45">
        <v>1159900</v>
      </c>
    </row>
    <row r="9" s="26" customFormat="1" ht="53.25" customHeight="1" spans="1:4">
      <c r="A9" s="47" t="s">
        <v>183</v>
      </c>
      <c r="B9" s="48">
        <f t="shared" si="0"/>
        <v>1291580</v>
      </c>
      <c r="C9" s="49">
        <v>208989</v>
      </c>
      <c r="D9" s="50">
        <v>1082591</v>
      </c>
    </row>
    <row r="10" s="26" customFormat="1" ht="46" customHeight="1" spans="1:4">
      <c r="A10" s="40" t="s">
        <v>184</v>
      </c>
      <c r="B10" s="51">
        <f t="shared" si="0"/>
        <v>1453071</v>
      </c>
      <c r="C10" s="52">
        <v>224748</v>
      </c>
      <c r="D10" s="52">
        <v>1228323</v>
      </c>
    </row>
  </sheetData>
  <mergeCells count="3">
    <mergeCell ref="A2:D2"/>
    <mergeCell ref="A4:A5"/>
    <mergeCell ref="B4:B5"/>
  </mergeCells>
  <printOptions horizontalCentered="1"/>
  <pageMargins left="0.984251968503937" right="0.551181102362205" top="0.748031496062992" bottom="0.748031496062992" header="0.31496062992126" footer="0.31496062992126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416"/>
  <sheetViews>
    <sheetView topLeftCell="A29" workbookViewId="0">
      <selection activeCell="I45" sqref="I45"/>
    </sheetView>
  </sheetViews>
  <sheetFormatPr defaultColWidth="9.125" defaultRowHeight="18.75"/>
  <cols>
    <col min="1" max="1" width="33.5" style="1" customWidth="1"/>
    <col min="2" max="2" width="10.375" style="1" customWidth="1"/>
    <col min="3" max="3" width="36" style="1" customWidth="1"/>
    <col min="4" max="4" width="12.0416666666667" style="1" customWidth="1"/>
    <col min="5" max="16369" width="9.125" style="1"/>
    <col min="16370" max="16371" width="9.125" style="3"/>
    <col min="16372" max="16384" width="9.125" style="4"/>
  </cols>
  <sheetData>
    <row r="1" s="1" customFormat="1" spans="1:16371">
      <c r="A1" s="1" t="s">
        <v>185</v>
      </c>
      <c r="XEP1" s="3"/>
      <c r="XEQ1" s="3"/>
    </row>
    <row r="2" s="1" customFormat="1" ht="27" customHeight="1" spans="1:4">
      <c r="A2" s="5" t="s">
        <v>186</v>
      </c>
      <c r="B2" s="5"/>
      <c r="C2" s="5"/>
      <c r="D2" s="5"/>
    </row>
    <row r="3" s="1" customFormat="1" ht="18.4" customHeight="1" spans="1:3">
      <c r="A3" s="6"/>
      <c r="B3" s="6"/>
      <c r="C3" s="7"/>
    </row>
    <row r="4" s="1" customFormat="1" ht="18.4" customHeight="1" spans="1:4">
      <c r="A4" s="8" t="s">
        <v>187</v>
      </c>
      <c r="B4" s="8"/>
      <c r="C4" s="9" t="s">
        <v>188</v>
      </c>
      <c r="D4" s="10"/>
    </row>
    <row r="5" s="1" customFormat="1" ht="16.9" customHeight="1" spans="1:4">
      <c r="A5" s="11" t="s">
        <v>189</v>
      </c>
      <c r="B5" s="12" t="s">
        <v>190</v>
      </c>
      <c r="C5" s="11" t="s">
        <v>189</v>
      </c>
      <c r="D5" s="12" t="s">
        <v>190</v>
      </c>
    </row>
    <row r="6" s="1" customFormat="1" ht="18" customHeight="1" spans="1:4">
      <c r="A6" s="13" t="s">
        <v>38</v>
      </c>
      <c r="B6" s="14">
        <f>B7+B22</f>
        <v>176926</v>
      </c>
      <c r="C6" s="13" t="s">
        <v>191</v>
      </c>
      <c r="D6" s="15">
        <f>SUM(D7:D30)</f>
        <v>375476</v>
      </c>
    </row>
    <row r="7" s="1" customFormat="1" ht="18" customHeight="1" spans="1:4">
      <c r="A7" s="16" t="s">
        <v>192</v>
      </c>
      <c r="B7" s="17">
        <f>SUM(B8:B21)</f>
        <v>46431</v>
      </c>
      <c r="C7" s="16" t="s">
        <v>193</v>
      </c>
      <c r="D7" s="17">
        <v>41640</v>
      </c>
    </row>
    <row r="8" s="1" customFormat="1" ht="18" customHeight="1" spans="1:4">
      <c r="A8" s="16" t="s">
        <v>194</v>
      </c>
      <c r="B8" s="17">
        <v>17556</v>
      </c>
      <c r="C8" s="16" t="s">
        <v>195</v>
      </c>
      <c r="D8" s="17"/>
    </row>
    <row r="9" s="1" customFormat="1" ht="18" customHeight="1" spans="1:4">
      <c r="A9" s="16" t="s">
        <v>196</v>
      </c>
      <c r="B9" s="17">
        <v>3640</v>
      </c>
      <c r="C9" s="16" t="s">
        <v>197</v>
      </c>
      <c r="D9" s="18">
        <v>219</v>
      </c>
    </row>
    <row r="10" s="1" customFormat="1" ht="18" customHeight="1" spans="1:4">
      <c r="A10" s="16" t="s">
        <v>198</v>
      </c>
      <c r="B10" s="17"/>
      <c r="C10" s="16" t="s">
        <v>199</v>
      </c>
      <c r="D10" s="17">
        <v>15260</v>
      </c>
    </row>
    <row r="11" s="1" customFormat="1" ht="18" customHeight="1" spans="1:4">
      <c r="A11" s="16" t="s">
        <v>200</v>
      </c>
      <c r="B11" s="17">
        <v>2132</v>
      </c>
      <c r="C11" s="16" t="s">
        <v>201</v>
      </c>
      <c r="D11" s="17">
        <v>74299</v>
      </c>
    </row>
    <row r="12" s="1" customFormat="1" ht="18" customHeight="1" spans="1:4">
      <c r="A12" s="16" t="s">
        <v>202</v>
      </c>
      <c r="B12" s="17">
        <v>159</v>
      </c>
      <c r="C12" s="16" t="s">
        <v>203</v>
      </c>
      <c r="D12" s="17">
        <v>799</v>
      </c>
    </row>
    <row r="13" s="1" customFormat="1" ht="18" customHeight="1" spans="1:4">
      <c r="A13" s="16" t="s">
        <v>204</v>
      </c>
      <c r="B13" s="19">
        <v>2954</v>
      </c>
      <c r="C13" s="16" t="s">
        <v>205</v>
      </c>
      <c r="D13" s="17">
        <v>3261</v>
      </c>
    </row>
    <row r="14" s="1" customFormat="1" ht="18" customHeight="1" spans="1:4">
      <c r="A14" s="16" t="s">
        <v>206</v>
      </c>
      <c r="B14" s="17">
        <v>1588</v>
      </c>
      <c r="C14" s="16" t="s">
        <v>207</v>
      </c>
      <c r="D14" s="17">
        <v>53303</v>
      </c>
    </row>
    <row r="15" s="1" customFormat="1" ht="18" customHeight="1" spans="1:4">
      <c r="A15" s="16" t="s">
        <v>208</v>
      </c>
      <c r="B15" s="17">
        <v>2968</v>
      </c>
      <c r="C15" s="16" t="s">
        <v>209</v>
      </c>
      <c r="D15" s="17">
        <v>26755</v>
      </c>
    </row>
    <row r="16" s="1" customFormat="1" ht="18" customHeight="1" spans="1:4">
      <c r="A16" s="16" t="s">
        <v>210</v>
      </c>
      <c r="B16" s="17">
        <v>3250</v>
      </c>
      <c r="C16" s="16" t="s">
        <v>211</v>
      </c>
      <c r="D16" s="17">
        <v>6437</v>
      </c>
    </row>
    <row r="17" s="1" customFormat="1" ht="18" customHeight="1" spans="1:4">
      <c r="A17" s="16" t="s">
        <v>212</v>
      </c>
      <c r="B17" s="18">
        <v>3059</v>
      </c>
      <c r="C17" s="16" t="s">
        <v>213</v>
      </c>
      <c r="D17" s="17">
        <v>30487</v>
      </c>
    </row>
    <row r="18" s="1" customFormat="1" ht="18" customHeight="1" spans="1:4">
      <c r="A18" s="16" t="s">
        <v>214</v>
      </c>
      <c r="B18" s="17">
        <v>753</v>
      </c>
      <c r="C18" s="16" t="s">
        <v>215</v>
      </c>
      <c r="D18" s="17">
        <v>66189</v>
      </c>
    </row>
    <row r="19" s="1" customFormat="1" ht="18" customHeight="1" spans="1:4">
      <c r="A19" s="16" t="s">
        <v>216</v>
      </c>
      <c r="B19" s="17">
        <v>8103</v>
      </c>
      <c r="C19" s="16" t="s">
        <v>217</v>
      </c>
      <c r="D19" s="17">
        <v>11436</v>
      </c>
    </row>
    <row r="20" s="1" customFormat="1" ht="18" customHeight="1" spans="1:4">
      <c r="A20" s="16" t="s">
        <v>218</v>
      </c>
      <c r="B20" s="17">
        <v>268</v>
      </c>
      <c r="C20" s="16" t="s">
        <v>219</v>
      </c>
      <c r="D20" s="17">
        <v>3510</v>
      </c>
    </row>
    <row r="21" s="1" customFormat="1" ht="18" customHeight="1" spans="1:4">
      <c r="A21" s="16" t="s">
        <v>220</v>
      </c>
      <c r="B21" s="17">
        <v>1</v>
      </c>
      <c r="C21" s="16" t="s">
        <v>221</v>
      </c>
      <c r="D21" s="17">
        <v>3198</v>
      </c>
    </row>
    <row r="22" s="1" customFormat="1" ht="18" customHeight="1" spans="1:4">
      <c r="A22" s="16" t="s">
        <v>222</v>
      </c>
      <c r="B22" s="17">
        <f>SUM(B23:B30)</f>
        <v>130495</v>
      </c>
      <c r="C22" s="16" t="s">
        <v>223</v>
      </c>
      <c r="D22" s="17">
        <v>0</v>
      </c>
    </row>
    <row r="23" s="1" customFormat="1" ht="18" customHeight="1" spans="1:4">
      <c r="A23" s="16" t="s">
        <v>224</v>
      </c>
      <c r="B23" s="18">
        <v>3126</v>
      </c>
      <c r="C23" s="16" t="s">
        <v>225</v>
      </c>
      <c r="D23" s="17"/>
    </row>
    <row r="24" s="1" customFormat="1" ht="18" customHeight="1" spans="1:4">
      <c r="A24" s="16" t="s">
        <v>226</v>
      </c>
      <c r="B24" s="17">
        <v>1869</v>
      </c>
      <c r="C24" s="16" t="s">
        <v>227</v>
      </c>
      <c r="D24" s="17">
        <v>2811</v>
      </c>
    </row>
    <row r="25" s="1" customFormat="1" ht="18" customHeight="1" spans="1:4">
      <c r="A25" s="16" t="s">
        <v>228</v>
      </c>
      <c r="B25" s="17">
        <v>4601</v>
      </c>
      <c r="C25" s="16" t="s">
        <v>229</v>
      </c>
      <c r="D25" s="17">
        <v>21697</v>
      </c>
    </row>
    <row r="26" s="1" customFormat="1" ht="18" customHeight="1" spans="1:4">
      <c r="A26" s="16" t="s">
        <v>230</v>
      </c>
      <c r="B26" s="17"/>
      <c r="C26" s="16" t="s">
        <v>231</v>
      </c>
      <c r="D26" s="17">
        <v>1038</v>
      </c>
    </row>
    <row r="27" s="1" customFormat="1" ht="18" customHeight="1" spans="1:4">
      <c r="A27" s="16" t="s">
        <v>232</v>
      </c>
      <c r="B27" s="17">
        <v>120582</v>
      </c>
      <c r="C27" s="16" t="s">
        <v>233</v>
      </c>
      <c r="D27" s="17">
        <v>4788</v>
      </c>
    </row>
    <row r="28" s="1" customFormat="1" ht="18" customHeight="1" spans="1:4">
      <c r="A28" s="16" t="s">
        <v>234</v>
      </c>
      <c r="B28" s="17"/>
      <c r="C28" s="16" t="s">
        <v>235</v>
      </c>
      <c r="D28" s="19">
        <v>2112</v>
      </c>
    </row>
    <row r="29" s="1" customFormat="1" ht="18" customHeight="1" spans="1:4">
      <c r="A29" s="16" t="s">
        <v>236</v>
      </c>
      <c r="B29" s="17">
        <v>256</v>
      </c>
      <c r="C29" s="16" t="s">
        <v>237</v>
      </c>
      <c r="D29" s="17">
        <v>6235</v>
      </c>
    </row>
    <row r="30" s="1" customFormat="1" ht="18" customHeight="1" spans="1:4">
      <c r="A30" s="16" t="s">
        <v>238</v>
      </c>
      <c r="B30" s="17">
        <v>61</v>
      </c>
      <c r="C30" s="16" t="s">
        <v>239</v>
      </c>
      <c r="D30" s="17">
        <v>2</v>
      </c>
    </row>
    <row r="31" s="1" customFormat="1" ht="18" customHeight="1" spans="1:4">
      <c r="A31" s="16"/>
      <c r="B31" s="20"/>
      <c r="C31" s="16"/>
      <c r="D31" s="17"/>
    </row>
    <row r="32" s="1" customFormat="1" ht="18" customHeight="1" spans="1:4">
      <c r="A32" s="13" t="s">
        <v>240</v>
      </c>
      <c r="B32" s="14">
        <f>B33+B42</f>
        <v>99165</v>
      </c>
      <c r="C32" s="13" t="s">
        <v>156</v>
      </c>
      <c r="D32" s="14">
        <f>D33+D34+D35+D42+D43+D44+D48+D49</f>
        <v>337588</v>
      </c>
    </row>
    <row r="33" s="1" customFormat="1" ht="18" customHeight="1" spans="1:4">
      <c r="A33" s="16" t="s">
        <v>241</v>
      </c>
      <c r="B33" s="18">
        <f>B35+B41</f>
        <v>85727</v>
      </c>
      <c r="C33" s="16" t="s">
        <v>205</v>
      </c>
      <c r="D33" s="17">
        <v>350</v>
      </c>
    </row>
    <row r="34" s="1" customFormat="1" ht="18" customHeight="1" spans="1:4">
      <c r="A34" s="16"/>
      <c r="B34" s="18"/>
      <c r="C34" s="16" t="s">
        <v>211</v>
      </c>
      <c r="D34" s="17">
        <v>2860</v>
      </c>
    </row>
    <row r="35" s="1" customFormat="1" ht="18" customHeight="1" spans="1:4">
      <c r="A35" s="16" t="s">
        <v>242</v>
      </c>
      <c r="B35" s="17">
        <v>86421</v>
      </c>
      <c r="C35" s="16" t="s">
        <v>213</v>
      </c>
      <c r="D35" s="17">
        <f>SUM(D36:D41)</f>
        <v>190162</v>
      </c>
    </row>
    <row r="36" s="1" customFormat="1" ht="18" customHeight="1" spans="1:4">
      <c r="A36" s="21" t="s">
        <v>243</v>
      </c>
      <c r="B36" s="17">
        <v>15123</v>
      </c>
      <c r="C36" s="16" t="s">
        <v>244</v>
      </c>
      <c r="D36" s="17">
        <v>166979</v>
      </c>
    </row>
    <row r="37" s="1" customFormat="1" ht="18" customHeight="1" spans="1:4">
      <c r="A37" s="21" t="s">
        <v>245</v>
      </c>
      <c r="B37" s="17">
        <v>195</v>
      </c>
      <c r="C37" s="16" t="s">
        <v>246</v>
      </c>
      <c r="D37" s="17">
        <v>56</v>
      </c>
    </row>
    <row r="38" s="1" customFormat="1" ht="18" customHeight="1" spans="1:4">
      <c r="A38" s="21" t="s">
        <v>247</v>
      </c>
      <c r="B38" s="17">
        <v>74335</v>
      </c>
      <c r="C38" s="16" t="s">
        <v>248</v>
      </c>
      <c r="D38" s="17">
        <v>9</v>
      </c>
    </row>
    <row r="39" s="1" customFormat="1" ht="18" customHeight="1" spans="1:4">
      <c r="A39" s="21" t="s">
        <v>249</v>
      </c>
      <c r="B39" s="17">
        <v>-1317</v>
      </c>
      <c r="C39" s="16" t="s">
        <v>250</v>
      </c>
      <c r="D39" s="17">
        <v>18</v>
      </c>
    </row>
    <row r="40" s="1" customFormat="1" ht="18" customHeight="1" spans="1:4">
      <c r="A40" s="21" t="s">
        <v>251</v>
      </c>
      <c r="B40" s="17">
        <v>-1915</v>
      </c>
      <c r="C40" s="16" t="s">
        <v>252</v>
      </c>
      <c r="D40" s="17">
        <v>20460</v>
      </c>
    </row>
    <row r="41" s="1" customFormat="1" ht="18" customHeight="1" spans="1:4">
      <c r="A41" s="21" t="s">
        <v>253</v>
      </c>
      <c r="B41" s="17">
        <v>-694</v>
      </c>
      <c r="C41" s="16" t="s">
        <v>254</v>
      </c>
      <c r="D41" s="17">
        <v>2640</v>
      </c>
    </row>
    <row r="42" s="1" customFormat="1" ht="18" customHeight="1" spans="1:4">
      <c r="A42" s="16" t="s">
        <v>255</v>
      </c>
      <c r="B42" s="17">
        <v>13438</v>
      </c>
      <c r="C42" s="16" t="s">
        <v>215</v>
      </c>
      <c r="D42" s="17">
        <v>1037</v>
      </c>
    </row>
    <row r="43" s="1" customFormat="1" ht="18" customHeight="1" spans="1:4">
      <c r="A43" s="13" t="s">
        <v>256</v>
      </c>
      <c r="B43" s="14">
        <v>0</v>
      </c>
      <c r="C43" s="16" t="s">
        <v>219</v>
      </c>
      <c r="D43" s="17">
        <v>7238</v>
      </c>
    </row>
    <row r="44" s="1" customFormat="1" ht="18" customHeight="1" spans="1:4">
      <c r="A44" s="16" t="s">
        <v>257</v>
      </c>
      <c r="B44" s="16">
        <v>0</v>
      </c>
      <c r="C44" s="16" t="s">
        <v>235</v>
      </c>
      <c r="D44" s="17">
        <f>D45+D46+D47</f>
        <v>107437</v>
      </c>
    </row>
    <row r="45" s="1" customFormat="1" ht="18" customHeight="1" spans="1:4">
      <c r="A45" s="22"/>
      <c r="B45" s="22"/>
      <c r="C45" s="23" t="s">
        <v>258</v>
      </c>
      <c r="D45" s="17">
        <v>106044</v>
      </c>
    </row>
    <row r="46" s="1" customFormat="1" ht="18" customHeight="1" spans="1:4">
      <c r="A46" s="22"/>
      <c r="B46" s="22"/>
      <c r="C46" s="23" t="s">
        <v>259</v>
      </c>
      <c r="D46" s="18">
        <v>1093</v>
      </c>
    </row>
    <row r="47" s="1" customFormat="1" ht="18" customHeight="1" spans="1:4">
      <c r="A47" s="22"/>
      <c r="B47" s="22"/>
      <c r="C47" s="23" t="s">
        <v>260</v>
      </c>
      <c r="D47" s="18">
        <v>300</v>
      </c>
    </row>
    <row r="48" s="1" customFormat="1" ht="18" customHeight="1" spans="1:4">
      <c r="A48" s="22"/>
      <c r="B48" s="22"/>
      <c r="C48" s="23" t="s">
        <v>237</v>
      </c>
      <c r="D48" s="18">
        <v>28501</v>
      </c>
    </row>
    <row r="49" s="1" customFormat="1" ht="18" customHeight="1" spans="1:4">
      <c r="A49" s="22"/>
      <c r="B49" s="22"/>
      <c r="C49" s="23" t="s">
        <v>261</v>
      </c>
      <c r="D49" s="23">
        <v>3</v>
      </c>
    </row>
    <row r="50" s="1" customFormat="1" ht="18" customHeight="1" spans="1:4">
      <c r="A50" s="22"/>
      <c r="B50" s="22"/>
      <c r="C50" s="24" t="s">
        <v>262</v>
      </c>
      <c r="D50" s="14">
        <f>D51</f>
        <v>27</v>
      </c>
    </row>
    <row r="51" s="1" customFormat="1" ht="18" customHeight="1" spans="1:4">
      <c r="A51" s="22"/>
      <c r="B51" s="22"/>
      <c r="C51" s="23" t="s">
        <v>263</v>
      </c>
      <c r="D51" s="23">
        <v>27</v>
      </c>
    </row>
    <row r="52" s="1" customFormat="1" ht="18" customHeight="1"/>
    <row r="53" s="1" customFormat="1" ht="18" customHeight="1"/>
    <row r="54" s="1" customFormat="1" ht="18" customHeight="1"/>
    <row r="55" s="1" customFormat="1" ht="18" customHeight="1"/>
    <row r="56" s="1" customFormat="1" ht="18" customHeight="1"/>
    <row r="57" s="1" customFormat="1" ht="18" customHeight="1"/>
    <row r="58" s="1" customFormat="1" ht="18" customHeight="1"/>
    <row r="59" s="1" customFormat="1" ht="18" customHeight="1"/>
    <row r="60" s="1" customFormat="1" ht="18" customHeight="1"/>
    <row r="61" s="1" customFormat="1" ht="18" customHeight="1"/>
    <row r="62" s="1" customFormat="1" ht="18" customHeight="1"/>
    <row r="63" s="1" customFormat="1" ht="18" customHeight="1"/>
    <row r="64" s="1" customFormat="1" ht="18" customHeight="1"/>
    <row r="65" s="1" customFormat="1" ht="18" customHeight="1"/>
    <row r="66" s="1" customFormat="1" ht="18" customHeight="1"/>
    <row r="67" s="1" customFormat="1" ht="18" customHeight="1"/>
    <row r="68" s="1" customFormat="1" ht="18" customHeight="1"/>
    <row r="69" s="1" customFormat="1" ht="18" customHeight="1"/>
    <row r="70" s="1" customFormat="1" ht="18" customHeight="1"/>
    <row r="71" s="1" customFormat="1" ht="18" customHeight="1"/>
    <row r="72" s="1" customFormat="1" ht="18" customHeight="1"/>
    <row r="73" s="1" customFormat="1" ht="18" customHeight="1"/>
    <row r="74" s="1" customFormat="1" ht="18" customHeight="1"/>
    <row r="75" s="1" customFormat="1" ht="18" customHeight="1"/>
    <row r="76" s="1" customFormat="1" ht="18" customHeight="1"/>
    <row r="77" s="1" customFormat="1" ht="18" customHeight="1"/>
    <row r="78" s="1" customFormat="1" ht="18" customHeight="1"/>
    <row r="79" s="1" customFormat="1" ht="18" customHeight="1"/>
    <row r="80" s="1" customFormat="1" ht="18" customHeight="1"/>
    <row r="81" s="1" customFormat="1" ht="18" customHeight="1"/>
    <row r="82" s="1" customFormat="1" ht="18" customHeight="1"/>
    <row r="83" s="1" customFormat="1" ht="18" customHeight="1"/>
    <row r="84" s="1" customFormat="1" ht="18" customHeight="1"/>
    <row r="85" s="1" customFormat="1" ht="18" customHeight="1"/>
    <row r="86" s="1" customFormat="1" ht="18" customHeight="1"/>
    <row r="87" s="1" customFormat="1" ht="18" customHeight="1"/>
    <row r="88" s="1" customFormat="1" ht="18" customHeight="1"/>
    <row r="89" s="1" customFormat="1" ht="18" customHeight="1"/>
    <row r="90" s="1" customFormat="1" ht="18" customHeight="1"/>
    <row r="91" s="1" customFormat="1" ht="18" customHeight="1"/>
    <row r="92" s="1" customFormat="1" ht="18" customHeight="1"/>
    <row r="93" s="1" customFormat="1" ht="18" customHeight="1"/>
    <row r="94" s="1" customFormat="1" ht="18" customHeight="1"/>
    <row r="95" s="1" customFormat="1" ht="18" customHeight="1"/>
    <row r="96" s="1" customFormat="1" ht="18" customHeight="1"/>
    <row r="97" s="1" customFormat="1" ht="18" customHeight="1"/>
    <row r="98" s="1" customFormat="1" ht="18" customHeight="1"/>
    <row r="99" s="1" customFormat="1" ht="18" customHeight="1"/>
    <row r="100" s="1" customFormat="1" ht="18" customHeight="1"/>
    <row r="101" s="1" customFormat="1" ht="18" customHeight="1"/>
    <row r="102" s="1" customFormat="1" ht="18" customHeight="1"/>
    <row r="103" s="1" customFormat="1" ht="18" customHeight="1"/>
    <row r="104" s="1" customFormat="1" ht="18" customHeight="1"/>
    <row r="105" s="1" customFormat="1" ht="18" customHeight="1"/>
    <row r="106" s="1" customFormat="1" ht="18" customHeight="1"/>
    <row r="107" s="1" customFormat="1" ht="18" customHeight="1"/>
    <row r="108" s="1" customFormat="1" ht="18" customHeight="1"/>
    <row r="109" s="1" customFormat="1" ht="18" customHeight="1"/>
    <row r="110" s="1" customFormat="1" ht="18" customHeight="1"/>
    <row r="111" s="1" customFormat="1" ht="18" customHeight="1"/>
    <row r="112" s="1" customFormat="1" ht="18" customHeight="1"/>
    <row r="113" s="1" customFormat="1" ht="18" customHeight="1"/>
    <row r="114" s="1" customFormat="1" ht="18" customHeight="1"/>
    <row r="115" s="1" customFormat="1" ht="18" customHeight="1"/>
    <row r="116" s="1" customFormat="1" ht="18" customHeight="1"/>
    <row r="117" s="1" customFormat="1" ht="18" customHeight="1"/>
    <row r="118" s="1" customFormat="1" ht="18" customHeight="1"/>
    <row r="119" s="1" customFormat="1" ht="18" customHeight="1"/>
    <row r="120" s="1" customFormat="1" ht="18" customHeight="1"/>
    <row r="121" s="1" customFormat="1" ht="18" customHeight="1"/>
    <row r="122" s="1" customFormat="1" ht="18" customHeight="1"/>
    <row r="123" s="1" customFormat="1" ht="18" customHeight="1"/>
    <row r="124" s="1" customFormat="1" ht="18" customHeight="1"/>
    <row r="125" s="1" customFormat="1" ht="18" customHeight="1"/>
    <row r="126" s="1" customFormat="1" ht="18" customHeight="1"/>
    <row r="127" s="1" customFormat="1" ht="18" customHeight="1"/>
    <row r="128" s="1" customFormat="1" ht="18" customHeight="1"/>
    <row r="129" s="1" customFormat="1" ht="18" customHeight="1"/>
    <row r="130" s="1" customFormat="1" ht="18" customHeight="1"/>
    <row r="131" s="1" customFormat="1" ht="18" customHeight="1"/>
    <row r="132" s="1" customFormat="1" ht="18" customHeight="1"/>
    <row r="133" s="1" customFormat="1" ht="18" customHeight="1"/>
    <row r="134" s="1" customFormat="1" ht="18" customHeight="1"/>
    <row r="135" s="1" customFormat="1" ht="18" customHeight="1"/>
    <row r="136" s="1" customFormat="1" ht="18" customHeight="1"/>
    <row r="137" s="1" customFormat="1" ht="18" customHeight="1"/>
    <row r="138" s="1" customFormat="1" ht="18" customHeight="1"/>
    <row r="139" s="1" customFormat="1" ht="18" customHeight="1"/>
    <row r="140" s="1" customFormat="1" ht="18" customHeight="1"/>
    <row r="141" s="1" customFormat="1" ht="18" customHeight="1"/>
    <row r="142" s="1" customFormat="1" ht="18" customHeight="1"/>
    <row r="143" s="1" customFormat="1" ht="18" customHeight="1"/>
    <row r="144" s="1" customFormat="1" ht="18" customHeight="1"/>
    <row r="145" s="1" customFormat="1" ht="18" customHeight="1"/>
    <row r="146" s="1" customFormat="1" ht="18" customHeight="1"/>
    <row r="147" s="1" customFormat="1" ht="18" customHeight="1"/>
    <row r="148" s="1" customFormat="1" ht="18" customHeight="1"/>
    <row r="149" s="1" customFormat="1" ht="18" customHeight="1"/>
    <row r="150" s="1" customFormat="1" ht="18" customHeight="1"/>
    <row r="151" s="1" customFormat="1" ht="18" customHeight="1"/>
    <row r="152" s="1" customFormat="1" ht="18" customHeight="1"/>
    <row r="153" s="1" customFormat="1" ht="18" customHeight="1"/>
    <row r="154" s="1" customFormat="1" ht="18" customHeight="1"/>
    <row r="155" s="1" customFormat="1" ht="18" customHeight="1"/>
    <row r="156" s="1" customFormat="1" ht="18" customHeight="1"/>
    <row r="157" s="1" customFormat="1" ht="18" customHeight="1"/>
    <row r="158" s="1" customFormat="1" ht="18" customHeight="1"/>
    <row r="159" s="1" customFormat="1" ht="18" customHeight="1"/>
    <row r="160" s="1" customFormat="1" ht="18" customHeight="1"/>
    <row r="161" s="1" customFormat="1" ht="18" customHeight="1"/>
    <row r="162" s="1" customFormat="1" ht="18" customHeight="1"/>
    <row r="163" s="1" customFormat="1" ht="18" customHeight="1"/>
    <row r="164" s="1" customFormat="1" ht="18" customHeight="1"/>
    <row r="165" s="1" customFormat="1" ht="18" customHeight="1"/>
    <row r="166" s="1" customFormat="1" ht="18" customHeight="1"/>
    <row r="167" s="1" customFormat="1" ht="18" customHeight="1"/>
    <row r="168" s="1" customFormat="1" ht="18" customHeight="1"/>
    <row r="169" s="1" customFormat="1" ht="18" customHeight="1"/>
    <row r="170" s="1" customFormat="1" ht="18" customHeight="1"/>
    <row r="171" s="1" customFormat="1" ht="18" customHeight="1"/>
    <row r="172" s="1" customFormat="1" ht="18" customHeight="1"/>
    <row r="173" s="1" customFormat="1" ht="18" customHeight="1"/>
    <row r="174" s="1" customFormat="1" ht="18" customHeight="1"/>
    <row r="175" s="1" customFormat="1" ht="18" customHeight="1"/>
    <row r="176" s="1" customFormat="1" ht="18" customHeight="1"/>
    <row r="177" s="1" customFormat="1" ht="18" customHeight="1"/>
    <row r="178" s="1" customFormat="1" ht="18" customHeight="1"/>
    <row r="179" s="1" customFormat="1" ht="18" customHeight="1"/>
    <row r="180" s="1" customFormat="1" ht="18" customHeight="1"/>
    <row r="181" s="1" customFormat="1" ht="18" customHeight="1"/>
    <row r="182" s="1" customFormat="1" ht="18" customHeight="1"/>
    <row r="183" s="1" customFormat="1" ht="18" customHeight="1"/>
    <row r="184" s="1" customFormat="1" ht="18" customHeight="1"/>
    <row r="185" s="1" customFormat="1" ht="18" customHeight="1"/>
    <row r="186" s="1" customFormat="1" ht="18" customHeight="1"/>
    <row r="187" s="1" customFormat="1" ht="18" customHeight="1"/>
    <row r="188" s="1" customFormat="1" ht="18" customHeight="1"/>
    <row r="189" s="1" customFormat="1" ht="18" customHeight="1"/>
    <row r="190" s="1" customFormat="1" ht="18" customHeight="1"/>
    <row r="191" s="1" customFormat="1" ht="18" customHeight="1"/>
    <row r="192" s="1" customFormat="1" ht="18" customHeight="1"/>
    <row r="193" s="1" customFormat="1" ht="18" customHeight="1"/>
    <row r="194" s="1" customFormat="1" ht="18" customHeight="1"/>
    <row r="195" s="1" customFormat="1" ht="18" customHeight="1"/>
    <row r="196" s="1" customFormat="1" ht="18" customHeight="1"/>
    <row r="197" s="1" customFormat="1" ht="18" customHeight="1"/>
    <row r="198" s="1" customFormat="1" ht="18" customHeight="1"/>
    <row r="199" s="1" customFormat="1" ht="18" customHeight="1"/>
    <row r="200" s="1" customFormat="1" ht="18" customHeight="1"/>
    <row r="201" s="1" customFormat="1" ht="18" customHeight="1"/>
    <row r="202" s="1" customFormat="1" ht="18" customHeight="1"/>
    <row r="203" s="1" customFormat="1" ht="18" customHeight="1"/>
    <row r="204" s="1" customFormat="1" ht="18" customHeight="1"/>
    <row r="205" s="1" customFormat="1" ht="18" customHeight="1"/>
    <row r="206" s="1" customFormat="1" ht="18" customHeight="1"/>
    <row r="207" s="1" customFormat="1" ht="18" customHeight="1"/>
    <row r="208" s="1" customFormat="1" ht="18" customHeight="1"/>
    <row r="209" s="1" customFormat="1" ht="18" customHeight="1"/>
    <row r="210" s="1" customFormat="1" ht="18" customHeight="1"/>
    <row r="211" s="1" customFormat="1" ht="18" customHeight="1"/>
    <row r="212" s="1" customFormat="1" ht="18" customHeight="1"/>
    <row r="213" s="1" customFormat="1" ht="18" customHeight="1"/>
    <row r="214" s="1" customFormat="1" ht="18" customHeight="1"/>
    <row r="215" s="1" customFormat="1" ht="18" customHeight="1"/>
    <row r="216" s="1" customFormat="1" ht="18" customHeight="1"/>
    <row r="217" s="1" customFormat="1" ht="18" customHeight="1"/>
    <row r="218" s="1" customFormat="1" ht="18" customHeight="1"/>
    <row r="219" s="1" customFormat="1" ht="18" customHeight="1"/>
    <row r="220" s="1" customFormat="1" ht="18" customHeight="1"/>
    <row r="221" s="1" customFormat="1" ht="18" customHeight="1"/>
    <row r="222" s="1" customFormat="1" ht="18" customHeight="1"/>
    <row r="223" s="1" customFormat="1" ht="18" customHeight="1"/>
    <row r="224" s="1" customFormat="1" ht="18" customHeight="1"/>
    <row r="225" s="1" customFormat="1" ht="18" customHeight="1"/>
    <row r="226" s="1" customFormat="1" ht="18" customHeight="1"/>
    <row r="227" s="1" customFormat="1" ht="18" customHeight="1"/>
    <row r="228" s="1" customFormat="1" ht="18" customHeight="1"/>
    <row r="229" s="1" customFormat="1" ht="18" customHeight="1"/>
    <row r="230" s="1" customFormat="1" ht="18" customHeight="1"/>
    <row r="231" s="1" customFormat="1" ht="18" customHeight="1"/>
    <row r="232" s="1" customFormat="1" ht="18" customHeight="1"/>
    <row r="233" s="1" customFormat="1" ht="18" customHeight="1"/>
    <row r="234" s="1" customFormat="1" ht="18" customHeight="1"/>
    <row r="235" s="1" customFormat="1" ht="18" customHeight="1"/>
    <row r="236" s="1" customFormat="1" ht="18" customHeight="1"/>
    <row r="237" s="1" customFormat="1" ht="18" customHeight="1"/>
    <row r="238" s="1" customFormat="1" ht="18" customHeight="1"/>
    <row r="239" s="1" customFormat="1" ht="18" customHeight="1"/>
    <row r="240" s="1" customFormat="1" ht="18" customHeight="1"/>
    <row r="241" s="1" customFormat="1" ht="18" customHeight="1"/>
    <row r="242" s="1" customFormat="1" ht="18" customHeight="1"/>
    <row r="243" s="1" customFormat="1" ht="18" customHeight="1"/>
    <row r="244" s="1" customFormat="1" ht="18" customHeight="1"/>
    <row r="245" s="1" customFormat="1" ht="18" customHeight="1"/>
    <row r="246" s="1" customFormat="1" ht="18" customHeight="1"/>
    <row r="247" s="1" customFormat="1" ht="18" customHeight="1"/>
    <row r="248" s="1" customFormat="1" ht="18" customHeight="1"/>
    <row r="249" s="1" customFormat="1" ht="18" customHeight="1"/>
    <row r="250" s="1" customFormat="1" ht="18" customHeight="1"/>
    <row r="251" s="1" customFormat="1" ht="18" customHeight="1"/>
    <row r="252" s="1" customFormat="1" ht="18" customHeight="1"/>
    <row r="253" s="1" customFormat="1" ht="18" customHeight="1"/>
    <row r="254" s="1" customFormat="1" ht="18" customHeight="1"/>
    <row r="255" s="1" customFormat="1" ht="18" customHeight="1"/>
    <row r="256" s="1" customFormat="1" ht="18" customHeight="1"/>
    <row r="257" s="1" customFormat="1" ht="18" customHeight="1"/>
    <row r="258" s="1" customFormat="1" ht="18" customHeight="1"/>
    <row r="259" s="1" customFormat="1" ht="18" customHeight="1"/>
    <row r="260" s="1" customFormat="1" ht="18" customHeight="1"/>
    <row r="261" s="1" customFormat="1" ht="18" customHeight="1"/>
    <row r="262" s="1" customFormat="1" ht="18" customHeight="1"/>
    <row r="263" s="1" customFormat="1" ht="18" customHeight="1"/>
    <row r="264" s="1" customFormat="1" ht="18" customHeight="1"/>
    <row r="265" s="1" customFormat="1" ht="18" customHeight="1"/>
    <row r="266" s="1" customFormat="1" ht="18" customHeight="1"/>
    <row r="267" s="1" customFormat="1" ht="18" customHeight="1"/>
    <row r="268" s="1" customFormat="1" ht="18" customHeight="1"/>
    <row r="269" s="1" customFormat="1" ht="18" customHeight="1"/>
    <row r="270" s="1" customFormat="1" ht="18" customHeight="1"/>
    <row r="271" s="1" customFormat="1" ht="18" customHeight="1"/>
    <row r="272" s="1" customFormat="1" ht="18" customHeight="1"/>
    <row r="273" s="1" customFormat="1" ht="18" customHeight="1"/>
    <row r="274" s="1" customFormat="1" ht="18" customHeight="1"/>
    <row r="275" s="1" customFormat="1" ht="18" customHeight="1"/>
    <row r="276" s="1" customFormat="1" ht="18" customHeight="1"/>
    <row r="277" s="1" customFormat="1" ht="18" customHeight="1"/>
    <row r="278" s="1" customFormat="1" ht="18" customHeight="1"/>
    <row r="279" s="1" customFormat="1" ht="18" customHeight="1"/>
    <row r="280" s="1" customFormat="1" ht="18" customHeight="1"/>
    <row r="281" s="1" customFormat="1" ht="18" customHeight="1"/>
    <row r="282" s="1" customFormat="1" ht="18" customHeight="1"/>
    <row r="283" s="1" customFormat="1" ht="18" customHeight="1"/>
    <row r="284" s="1" customFormat="1" ht="18" customHeight="1"/>
    <row r="285" s="1" customFormat="1" ht="18" customHeight="1"/>
    <row r="286" s="1" customFormat="1" ht="18" customHeight="1"/>
    <row r="287" s="1" customFormat="1" ht="18" customHeight="1"/>
    <row r="288" s="1" customFormat="1" ht="18" customHeight="1"/>
    <row r="289" s="1" customFormat="1" ht="18" customHeight="1"/>
    <row r="290" s="1" customFormat="1" ht="18" customHeight="1"/>
    <row r="291" s="1" customFormat="1" ht="18" customHeight="1"/>
    <row r="292" s="1" customFormat="1" ht="18" customHeight="1"/>
    <row r="293" s="1" customFormat="1" ht="18" customHeight="1"/>
    <row r="294" s="1" customFormat="1" ht="18" customHeight="1"/>
    <row r="295" s="1" customFormat="1" ht="18" customHeight="1"/>
    <row r="296" s="1" customFormat="1" ht="18" customHeight="1"/>
    <row r="297" s="1" customFormat="1" ht="18" customHeight="1"/>
    <row r="298" s="1" customFormat="1" ht="18" customHeight="1"/>
    <row r="299" s="1" customFormat="1" ht="18" customHeight="1"/>
    <row r="300" s="1" customFormat="1" ht="18" customHeight="1"/>
    <row r="301" s="1" customFormat="1" ht="18" customHeight="1"/>
    <row r="302" s="1" customFormat="1" ht="18" customHeight="1"/>
    <row r="303" s="1" customFormat="1" ht="18" customHeight="1"/>
    <row r="304" s="1" customFormat="1" ht="18" customHeight="1"/>
    <row r="305" s="1" customFormat="1" ht="18" customHeight="1"/>
    <row r="306" s="1" customFormat="1" ht="18" customHeight="1"/>
    <row r="307" s="1" customFormat="1" ht="18" customHeight="1"/>
    <row r="308" s="1" customFormat="1" ht="18" customHeight="1"/>
    <row r="309" s="1" customFormat="1" ht="18" customHeight="1"/>
    <row r="310" s="1" customFormat="1" ht="18" customHeight="1"/>
    <row r="311" s="1" customFormat="1" ht="18" customHeight="1"/>
    <row r="312" s="1" customFormat="1" ht="18" customHeight="1"/>
    <row r="313" s="1" customFormat="1" ht="18" customHeight="1"/>
    <row r="314" s="1" customFormat="1" ht="18" customHeight="1"/>
    <row r="315" s="1" customFormat="1" ht="18" customHeight="1"/>
    <row r="316" s="1" customFormat="1" ht="18" customHeight="1"/>
    <row r="317" s="1" customFormat="1" ht="18" customHeight="1"/>
    <row r="318" s="1" customFormat="1" ht="18" customHeight="1"/>
    <row r="319" s="1" customFormat="1" ht="18" customHeight="1"/>
    <row r="320" s="1" customFormat="1" ht="18" customHeight="1"/>
    <row r="321" s="1" customFormat="1" ht="18" customHeight="1"/>
    <row r="322" s="1" customFormat="1" ht="18" customHeight="1"/>
    <row r="323" s="1" customFormat="1" ht="18" customHeight="1"/>
    <row r="324" s="1" customFormat="1" ht="18" customHeight="1"/>
    <row r="325" s="1" customFormat="1" ht="18" customHeight="1"/>
    <row r="326" s="1" customFormat="1" ht="18" customHeight="1"/>
    <row r="327" s="1" customFormat="1" ht="18" customHeight="1"/>
    <row r="328" s="1" customFormat="1" ht="18" customHeight="1"/>
    <row r="329" s="1" customFormat="1" ht="18" customHeight="1"/>
    <row r="330" s="1" customFormat="1" ht="18" customHeight="1"/>
    <row r="331" s="1" customFormat="1" ht="18" customHeight="1"/>
    <row r="332" s="1" customFormat="1" ht="18" customHeight="1"/>
    <row r="333" s="1" customFormat="1" ht="18" customHeight="1"/>
    <row r="334" s="1" customFormat="1" ht="18" customHeight="1"/>
    <row r="335" s="1" customFormat="1" ht="18" customHeight="1"/>
    <row r="336" s="1" customFormat="1" ht="18" customHeight="1"/>
    <row r="337" s="1" customFormat="1" ht="18" customHeight="1"/>
    <row r="338" s="1" customFormat="1" ht="18" customHeight="1"/>
    <row r="339" s="1" customFormat="1" ht="18" customHeight="1"/>
    <row r="340" s="1" customFormat="1" ht="18" customHeight="1"/>
    <row r="341" s="1" customFormat="1" ht="18" customHeight="1"/>
    <row r="342" s="1" customFormat="1" ht="18" customHeight="1"/>
    <row r="343" s="1" customFormat="1" ht="18" customHeight="1"/>
    <row r="344" s="1" customFormat="1" ht="18" customHeight="1"/>
    <row r="345" s="1" customFormat="1" ht="18" customHeight="1"/>
    <row r="346" s="1" customFormat="1" ht="18" customHeight="1"/>
    <row r="347" s="1" customFormat="1" ht="18" customHeight="1"/>
    <row r="348" s="1" customFormat="1" ht="18" customHeight="1"/>
    <row r="349" s="1" customFormat="1" ht="18" customHeight="1"/>
    <row r="350" s="1" customFormat="1" ht="18" customHeight="1"/>
    <row r="351" s="1" customFormat="1" ht="18" customHeight="1"/>
    <row r="352" s="1" customFormat="1" ht="18" customHeight="1"/>
    <row r="353" s="1" customFormat="1" ht="18" customHeight="1"/>
    <row r="354" s="1" customFormat="1" ht="18" customHeight="1"/>
    <row r="355" s="1" customFormat="1" ht="18" customHeight="1"/>
    <row r="356" s="1" customFormat="1" ht="18" customHeight="1"/>
    <row r="357" s="1" customFormat="1" ht="18" customHeight="1"/>
    <row r="358" s="1" customFormat="1" ht="18" customHeight="1"/>
    <row r="359" s="1" customFormat="1" ht="18" customHeight="1"/>
    <row r="360" s="1" customFormat="1" ht="18" customHeight="1"/>
    <row r="361" s="1" customFormat="1" ht="18" customHeight="1"/>
    <row r="362" s="1" customFormat="1" ht="18" customHeight="1"/>
    <row r="363" s="1" customFormat="1" ht="18" customHeight="1"/>
    <row r="364" s="1" customFormat="1" ht="18" customHeight="1"/>
    <row r="365" s="1" customFormat="1" ht="18" customHeight="1"/>
    <row r="366" s="1" customFormat="1" ht="18" customHeight="1"/>
    <row r="367" s="1" customFormat="1" ht="18" customHeight="1"/>
    <row r="368" s="1" customFormat="1" ht="18" customHeight="1"/>
    <row r="369" s="1" customFormat="1" ht="18" customHeight="1"/>
    <row r="370" s="1" customFormat="1" ht="18" customHeight="1"/>
    <row r="371" s="1" customFormat="1" ht="18" customHeight="1"/>
    <row r="372" s="1" customFormat="1" ht="18" customHeight="1"/>
    <row r="373" s="1" customFormat="1" ht="18" customHeight="1"/>
    <row r="374" s="1" customFormat="1" ht="18" customHeight="1"/>
    <row r="375" s="1" customFormat="1" ht="18" customHeight="1"/>
    <row r="376" s="1" customFormat="1" ht="18" customHeight="1"/>
    <row r="377" s="1" customFormat="1" ht="18" customHeight="1"/>
    <row r="378" s="1" customFormat="1" ht="18" customHeight="1"/>
    <row r="379" s="1" customFormat="1" ht="18" customHeight="1"/>
    <row r="380" s="1" customFormat="1" ht="18" customHeight="1"/>
    <row r="381" s="1" customFormat="1" ht="18" customHeight="1"/>
    <row r="382" s="1" customFormat="1" ht="18" customHeight="1"/>
    <row r="383" s="1" customFormat="1" ht="18" customHeight="1"/>
    <row r="384" s="1" customFormat="1" ht="18" customHeight="1"/>
    <row r="385" s="1" customFormat="1" ht="18" customHeight="1"/>
    <row r="386" s="1" customFormat="1" ht="18" customHeight="1"/>
    <row r="387" s="1" customFormat="1" ht="18" customHeight="1"/>
    <row r="388" s="1" customFormat="1" ht="18" customHeight="1"/>
    <row r="389" s="1" customFormat="1" ht="18" customHeight="1"/>
    <row r="390" s="1" customFormat="1" ht="18" customHeight="1"/>
    <row r="391" s="1" customFormat="1" ht="18" customHeight="1"/>
    <row r="392" s="1" customFormat="1" ht="18" customHeight="1"/>
    <row r="393" s="1" customFormat="1" ht="18" customHeight="1"/>
    <row r="394" s="1" customFormat="1" ht="18" customHeight="1"/>
    <row r="395" s="1" customFormat="1" ht="18" customHeight="1"/>
    <row r="396" s="1" customFormat="1" ht="18" customHeight="1"/>
    <row r="397" s="1" customFormat="1" ht="18" customHeight="1"/>
    <row r="398" s="1" customFormat="1" ht="18" customHeight="1"/>
    <row r="399" s="1" customFormat="1" ht="18" customHeight="1"/>
    <row r="400" s="1" customFormat="1" ht="18" customHeight="1"/>
    <row r="401" s="1" customFormat="1" ht="18" customHeight="1"/>
    <row r="402" s="1" customFormat="1" ht="18" customHeight="1"/>
    <row r="403" s="1" customFormat="1" ht="18" customHeight="1"/>
    <row r="404" s="1" customFormat="1" ht="18" customHeight="1"/>
    <row r="405" s="1" customFormat="1" ht="18" customHeight="1"/>
    <row r="406" s="1" customFormat="1" ht="18" customHeight="1"/>
    <row r="407" s="1" customFormat="1" ht="18" customHeight="1"/>
    <row r="408" s="1" customFormat="1" ht="18" customHeight="1"/>
    <row r="409" s="1" customFormat="1" ht="18" customHeight="1"/>
    <row r="410" s="1" customFormat="1" ht="18" customHeight="1"/>
    <row r="411" s="1" customFormat="1" ht="18" customHeight="1"/>
    <row r="412" s="1" customFormat="1" ht="18" customHeight="1"/>
    <row r="413" s="1" customFormat="1" ht="18" customHeight="1"/>
    <row r="414" s="1" customFormat="1" ht="18" customHeight="1"/>
    <row r="415" s="1" customFormat="1" ht="18" customHeight="1"/>
    <row r="416" s="1" customFormat="1" ht="18" customHeight="1"/>
    <row r="417" s="1" customFormat="1" ht="18" customHeight="1"/>
    <row r="418" s="1" customFormat="1" ht="18" customHeight="1"/>
    <row r="419" s="1" customFormat="1" ht="18" customHeight="1"/>
    <row r="420" s="1" customFormat="1" ht="18" customHeight="1"/>
    <row r="421" s="1" customFormat="1" ht="18" customHeight="1"/>
    <row r="422" s="1" customFormat="1" ht="18" customHeight="1"/>
    <row r="423" s="1" customFormat="1" ht="18" customHeight="1"/>
    <row r="424" s="1" customFormat="1" ht="18" customHeight="1"/>
    <row r="425" s="1" customFormat="1" ht="18" customHeight="1"/>
    <row r="426" s="1" customFormat="1" ht="18" customHeight="1"/>
    <row r="427" s="1" customFormat="1" ht="18" customHeight="1"/>
    <row r="428" s="1" customFormat="1" ht="18" customHeight="1"/>
    <row r="429" s="1" customFormat="1" ht="18" customHeight="1"/>
    <row r="430" s="1" customFormat="1" ht="18" customHeight="1"/>
    <row r="431" s="1" customFormat="1" ht="18" customHeight="1"/>
    <row r="432" s="1" customFormat="1" ht="18" customHeight="1"/>
    <row r="433" s="1" customFormat="1" ht="18" customHeight="1"/>
    <row r="434" s="1" customFormat="1" ht="18" customHeight="1"/>
    <row r="435" s="1" customFormat="1" ht="18" customHeight="1"/>
    <row r="436" s="1" customFormat="1" ht="18" customHeight="1"/>
    <row r="437" s="1" customFormat="1" ht="18" customHeight="1"/>
    <row r="438" s="1" customFormat="1" ht="18" customHeight="1"/>
    <row r="439" s="1" customFormat="1" ht="18" customHeight="1"/>
    <row r="440" s="1" customFormat="1" ht="18" customHeight="1"/>
    <row r="441" s="1" customFormat="1" ht="18" customHeight="1"/>
    <row r="442" s="1" customFormat="1" ht="18" customHeight="1"/>
    <row r="443" s="1" customFormat="1" ht="18" customHeight="1"/>
    <row r="444" s="1" customFormat="1" ht="18" customHeight="1"/>
    <row r="445" s="1" customFormat="1" ht="18" customHeight="1"/>
    <row r="446" s="1" customFormat="1" ht="18" customHeight="1"/>
    <row r="447" s="1" customFormat="1" ht="18" customHeight="1"/>
    <row r="448" s="1" customFormat="1" ht="18" customHeight="1"/>
    <row r="449" s="1" customFormat="1" ht="18" customHeight="1"/>
    <row r="450" s="1" customFormat="1" ht="18" customHeight="1"/>
    <row r="451" s="1" customFormat="1" ht="18" customHeight="1"/>
    <row r="452" s="1" customFormat="1" ht="18" customHeight="1"/>
    <row r="453" s="1" customFormat="1" ht="18" customHeight="1"/>
    <row r="454" s="1" customFormat="1" ht="18" customHeight="1"/>
    <row r="455" s="1" customFormat="1" ht="18" customHeight="1"/>
    <row r="456" s="1" customFormat="1" ht="18" customHeight="1"/>
    <row r="457" s="1" customFormat="1" ht="18" customHeight="1"/>
    <row r="458" s="1" customFormat="1" ht="18" customHeight="1"/>
    <row r="459" s="1" customFormat="1" ht="18" customHeight="1"/>
    <row r="460" s="1" customFormat="1" ht="18" customHeight="1"/>
    <row r="461" s="1" customFormat="1" ht="18" customHeight="1"/>
    <row r="462" s="1" customFormat="1" ht="18" customHeight="1"/>
    <row r="463" s="1" customFormat="1" ht="18" customHeight="1"/>
    <row r="464" s="1" customFormat="1" ht="18" customHeight="1"/>
    <row r="465" s="1" customFormat="1" ht="18" customHeight="1"/>
    <row r="466" s="1" customFormat="1" ht="18" customHeight="1"/>
    <row r="467" s="1" customFormat="1" ht="18" customHeight="1"/>
    <row r="468" s="1" customFormat="1" ht="18" customHeight="1"/>
    <row r="469" s="1" customFormat="1" ht="18" customHeight="1"/>
    <row r="470" s="1" customFormat="1" ht="18" customHeight="1"/>
    <row r="471" s="1" customFormat="1" ht="18" customHeight="1"/>
    <row r="472" s="1" customFormat="1" ht="18" customHeight="1"/>
    <row r="473" s="1" customFormat="1" ht="18" customHeight="1"/>
    <row r="474" s="1" customFormat="1" ht="18" customHeight="1"/>
    <row r="475" s="1" customFormat="1" ht="18" customHeight="1"/>
    <row r="476" s="1" customFormat="1" ht="18" customHeight="1"/>
    <row r="477" s="1" customFormat="1" ht="18" customHeight="1"/>
    <row r="478" s="1" customFormat="1" ht="18" customHeight="1"/>
    <row r="479" s="1" customFormat="1" ht="18" customHeight="1"/>
    <row r="480" s="1" customFormat="1" ht="18" customHeight="1"/>
    <row r="481" s="1" customFormat="1" ht="18" customHeight="1"/>
    <row r="482" s="1" customFormat="1" ht="18" customHeight="1"/>
    <row r="483" s="1" customFormat="1" ht="18" customHeight="1"/>
    <row r="484" s="1" customFormat="1" ht="18" customHeight="1"/>
    <row r="485" s="1" customFormat="1" ht="18" customHeight="1"/>
    <row r="486" s="1" customFormat="1" ht="18" customHeight="1"/>
    <row r="487" s="1" customFormat="1" ht="18" customHeight="1"/>
    <row r="488" s="1" customFormat="1" ht="18" customHeight="1"/>
    <row r="489" s="1" customFormat="1" ht="18" customHeight="1"/>
    <row r="490" s="1" customFormat="1" ht="18" customHeight="1"/>
    <row r="491" s="1" customFormat="1" ht="18" customHeight="1"/>
    <row r="492" s="1" customFormat="1" ht="18" customHeight="1"/>
    <row r="493" s="1" customFormat="1" ht="18" customHeight="1"/>
    <row r="494" s="1" customFormat="1" ht="18" customHeight="1"/>
    <row r="495" s="1" customFormat="1" ht="18" customHeight="1"/>
    <row r="496" s="1" customFormat="1" ht="18" customHeight="1"/>
    <row r="497" s="1" customFormat="1" ht="18" customHeight="1"/>
    <row r="498" s="1" customFormat="1" ht="18" customHeight="1"/>
    <row r="499" s="1" customFormat="1" ht="18" customHeight="1"/>
    <row r="500" s="1" customFormat="1" ht="18" customHeight="1"/>
    <row r="501" s="1" customFormat="1" ht="18" customHeight="1"/>
    <row r="502" s="1" customFormat="1" ht="18" customHeight="1"/>
    <row r="503" s="1" customFormat="1" ht="18" customHeight="1"/>
    <row r="504" s="1" customFormat="1" ht="18" customHeight="1"/>
    <row r="505" s="1" customFormat="1" ht="18" customHeight="1"/>
    <row r="506" s="1" customFormat="1" ht="18" customHeight="1"/>
    <row r="507" s="1" customFormat="1" ht="18" customHeight="1"/>
    <row r="508" s="1" customFormat="1" ht="18" customHeight="1"/>
    <row r="509" s="1" customFormat="1" ht="18" customHeight="1"/>
    <row r="510" s="1" customFormat="1" ht="18" customHeight="1"/>
    <row r="511" s="1" customFormat="1" ht="18" customHeight="1"/>
    <row r="512" s="1" customFormat="1" ht="18" customHeight="1"/>
    <row r="513" s="1" customFormat="1" ht="18" customHeight="1"/>
    <row r="514" s="1" customFormat="1" ht="18" customHeight="1"/>
    <row r="515" s="1" customFormat="1" ht="18" customHeight="1"/>
    <row r="516" s="1" customFormat="1" ht="18" customHeight="1"/>
    <row r="517" s="1" customFormat="1" ht="18" customHeight="1"/>
    <row r="518" s="1" customFormat="1" ht="18" customHeight="1"/>
    <row r="519" s="1" customFormat="1" ht="18" customHeight="1"/>
    <row r="520" s="1" customFormat="1" ht="18" customHeight="1"/>
    <row r="521" s="1" customFormat="1" ht="18" customHeight="1"/>
    <row r="522" s="1" customFormat="1" ht="18" customHeight="1"/>
    <row r="523" s="1" customFormat="1" ht="18" customHeight="1"/>
    <row r="524" s="1" customFormat="1" ht="18" customHeight="1"/>
    <row r="525" s="1" customFormat="1" ht="18" customHeight="1"/>
    <row r="526" s="1" customFormat="1" ht="18" customHeight="1"/>
    <row r="527" s="1" customFormat="1" ht="18" customHeight="1"/>
    <row r="528" s="1" customFormat="1" ht="18" customHeight="1"/>
    <row r="529" s="1" customFormat="1" ht="18" customHeight="1"/>
    <row r="530" s="1" customFormat="1" ht="18" customHeight="1"/>
    <row r="531" s="1" customFormat="1" ht="18" customHeight="1"/>
    <row r="532" s="1" customFormat="1" ht="18" customHeight="1"/>
    <row r="533" s="1" customFormat="1" ht="18" customHeight="1"/>
    <row r="534" s="1" customFormat="1" ht="18" customHeight="1"/>
    <row r="535" s="1" customFormat="1" ht="18" customHeight="1"/>
    <row r="536" s="1" customFormat="1" ht="18" customHeight="1"/>
    <row r="537" s="1" customFormat="1" ht="18" customHeight="1"/>
    <row r="538" s="1" customFormat="1" ht="18" customHeight="1"/>
    <row r="539" s="1" customFormat="1" ht="18" customHeight="1"/>
    <row r="540" s="1" customFormat="1" ht="18" customHeight="1"/>
    <row r="541" s="1" customFormat="1" ht="18" customHeight="1"/>
    <row r="542" s="1" customFormat="1" ht="18" customHeight="1"/>
    <row r="543" s="1" customFormat="1" ht="18" customHeight="1"/>
    <row r="544" s="1" customFormat="1" ht="18" customHeight="1"/>
    <row r="545" s="1" customFormat="1" ht="18" customHeight="1"/>
    <row r="546" s="1" customFormat="1" ht="18" customHeight="1"/>
    <row r="547" s="1" customFormat="1" ht="18" customHeight="1"/>
    <row r="548" s="1" customFormat="1" ht="18" customHeight="1"/>
    <row r="549" s="1" customFormat="1" ht="18" customHeight="1"/>
    <row r="550" s="1" customFormat="1" ht="18" customHeight="1"/>
    <row r="551" s="1" customFormat="1" ht="18" customHeight="1"/>
    <row r="552" s="1" customFormat="1" ht="18" customHeight="1"/>
    <row r="553" s="1" customFormat="1" ht="18" customHeight="1"/>
    <row r="554" s="1" customFormat="1" ht="18" customHeight="1"/>
    <row r="555" s="1" customFormat="1" ht="18" customHeight="1"/>
    <row r="556" s="1" customFormat="1" ht="18" customHeight="1"/>
    <row r="557" s="1" customFormat="1" ht="18" customHeight="1"/>
    <row r="558" s="1" customFormat="1" ht="18" customHeight="1"/>
    <row r="559" s="1" customFormat="1" ht="18" customHeight="1"/>
    <row r="560" s="1" customFormat="1" ht="18" customHeight="1"/>
    <row r="561" s="1" customFormat="1" ht="18" customHeight="1"/>
    <row r="562" s="1" customFormat="1" ht="18" customHeight="1"/>
    <row r="563" s="1" customFormat="1" ht="18" customHeight="1"/>
    <row r="564" s="1" customFormat="1" ht="18" customHeight="1"/>
    <row r="565" s="1" customFormat="1" ht="18" customHeight="1"/>
    <row r="566" s="1" customFormat="1" ht="18" customHeight="1"/>
    <row r="567" s="1" customFormat="1" ht="18" customHeight="1"/>
    <row r="568" s="1" customFormat="1" ht="18" customHeight="1"/>
    <row r="569" s="1" customFormat="1" ht="18" customHeight="1"/>
    <row r="570" s="1" customFormat="1" ht="18" customHeight="1"/>
    <row r="571" s="1" customFormat="1" ht="18" customHeight="1"/>
    <row r="572" s="1" customFormat="1" ht="18" customHeight="1"/>
    <row r="573" s="1" customFormat="1" ht="18" customHeight="1"/>
    <row r="574" s="1" customFormat="1" ht="18" customHeight="1"/>
    <row r="575" s="1" customFormat="1" ht="18" customHeight="1"/>
    <row r="576" s="1" customFormat="1" ht="18" customHeight="1"/>
    <row r="577" s="1" customFormat="1" ht="18" customHeight="1"/>
    <row r="578" s="1" customFormat="1" ht="18" customHeight="1"/>
    <row r="579" s="1" customFormat="1" ht="18" customHeight="1"/>
    <row r="580" s="1" customFormat="1" ht="18" customHeight="1"/>
    <row r="581" s="1" customFormat="1" ht="18" customHeight="1"/>
    <row r="582" s="1" customFormat="1" ht="18" customHeight="1"/>
    <row r="583" s="1" customFormat="1" ht="18" customHeight="1"/>
    <row r="584" s="1" customFormat="1" ht="18" customHeight="1"/>
    <row r="585" s="1" customFormat="1" ht="18" customHeight="1"/>
    <row r="586" s="1" customFormat="1" ht="18" customHeight="1"/>
    <row r="587" s="1" customFormat="1" ht="18" customHeight="1"/>
    <row r="588" s="1" customFormat="1" ht="18" customHeight="1"/>
    <row r="589" s="1" customFormat="1" ht="18" customHeight="1"/>
    <row r="590" s="1" customFormat="1" ht="18" customHeight="1"/>
    <row r="591" s="1" customFormat="1" ht="18" customHeight="1"/>
    <row r="592" s="1" customFormat="1" ht="18" customHeight="1"/>
    <row r="593" s="1" customFormat="1" ht="18" customHeight="1"/>
    <row r="594" s="1" customFormat="1" ht="18" customHeight="1"/>
    <row r="595" s="1" customFormat="1" ht="18" customHeight="1"/>
    <row r="596" s="1" customFormat="1" ht="18" customHeight="1"/>
    <row r="597" s="1" customFormat="1" ht="18" customHeight="1"/>
    <row r="598" s="1" customFormat="1" ht="18" customHeight="1"/>
    <row r="599" s="1" customFormat="1" ht="18" customHeight="1"/>
    <row r="600" s="1" customFormat="1" ht="18" customHeight="1"/>
    <row r="601" s="1" customFormat="1" ht="18" customHeight="1"/>
    <row r="602" s="1" customFormat="1" ht="18" customHeight="1"/>
    <row r="603" s="1" customFormat="1" ht="18" customHeight="1"/>
    <row r="604" s="1" customFormat="1" ht="18" customHeight="1"/>
    <row r="605" s="1" customFormat="1" ht="18" customHeight="1"/>
    <row r="606" s="1" customFormat="1" ht="18" customHeight="1"/>
    <row r="607" s="1" customFormat="1" ht="18" customHeight="1"/>
    <row r="608" s="1" customFormat="1" ht="18" customHeight="1"/>
    <row r="609" s="1" customFormat="1" ht="18" customHeight="1"/>
    <row r="610" s="1" customFormat="1" ht="18" customHeight="1"/>
    <row r="611" s="1" customFormat="1" ht="18" customHeight="1"/>
    <row r="612" s="1" customFormat="1" ht="18" customHeight="1"/>
    <row r="613" s="1" customFormat="1" ht="18" customHeight="1"/>
    <row r="614" s="1" customFormat="1" ht="18" customHeight="1"/>
    <row r="615" s="1" customFormat="1" ht="18" customHeight="1"/>
    <row r="616" s="1" customFormat="1" ht="18" customHeight="1"/>
    <row r="617" s="1" customFormat="1" ht="18" customHeight="1"/>
    <row r="618" s="1" customFormat="1" ht="18" customHeight="1"/>
    <row r="619" s="1" customFormat="1" ht="18" customHeight="1"/>
    <row r="620" s="1" customFormat="1" ht="18" customHeight="1"/>
    <row r="621" s="1" customFormat="1" ht="18" customHeight="1"/>
    <row r="622" s="1" customFormat="1" ht="18" customHeight="1"/>
    <row r="623" s="1" customFormat="1" ht="18" customHeight="1"/>
    <row r="624" s="1" customFormat="1" ht="18" customHeight="1"/>
    <row r="625" s="1" customFormat="1" ht="18" customHeight="1"/>
    <row r="626" s="1" customFormat="1" ht="18" customHeight="1"/>
    <row r="627" s="1" customFormat="1" ht="18" customHeight="1"/>
    <row r="628" s="1" customFormat="1" ht="18" customHeight="1"/>
    <row r="629" s="1" customFormat="1" ht="18" customHeight="1"/>
    <row r="630" s="1" customFormat="1" ht="18" customHeight="1"/>
    <row r="631" s="1" customFormat="1" ht="18" customHeight="1"/>
    <row r="632" s="1" customFormat="1" ht="18" customHeight="1"/>
    <row r="633" s="1" customFormat="1" ht="18" customHeight="1"/>
    <row r="634" s="1" customFormat="1" ht="18" customHeight="1"/>
    <row r="635" s="1" customFormat="1" ht="18" customHeight="1"/>
    <row r="636" s="1" customFormat="1" ht="18" customHeight="1"/>
    <row r="637" s="1" customFormat="1" ht="18" customHeight="1"/>
    <row r="638" s="1" customFormat="1" ht="18" customHeight="1"/>
    <row r="639" s="1" customFormat="1" ht="18" customHeight="1"/>
    <row r="640" s="1" customFormat="1" ht="18" customHeight="1"/>
    <row r="641" s="1" customFormat="1" ht="18" customHeight="1"/>
    <row r="642" s="1" customFormat="1" ht="18" customHeight="1"/>
    <row r="643" s="1" customFormat="1" ht="18" customHeight="1"/>
    <row r="644" s="1" customFormat="1" ht="18" customHeight="1"/>
    <row r="645" s="1" customFormat="1" ht="18" customHeight="1"/>
    <row r="646" s="1" customFormat="1" ht="18" customHeight="1"/>
    <row r="647" s="1" customFormat="1" ht="18" customHeight="1"/>
    <row r="648" s="1" customFormat="1" ht="18" customHeight="1"/>
    <row r="649" s="1" customFormat="1" ht="18" customHeight="1"/>
    <row r="650" s="1" customFormat="1" ht="18" customHeight="1"/>
    <row r="651" s="1" customFormat="1" ht="18" customHeight="1"/>
    <row r="652" s="1" customFormat="1" ht="18" customHeight="1"/>
    <row r="653" s="1" customFormat="1" ht="18" customHeight="1"/>
    <row r="654" s="1" customFormat="1" ht="18" customHeight="1"/>
    <row r="655" s="1" customFormat="1" ht="18" customHeight="1"/>
    <row r="656" s="1" customFormat="1" ht="18" customHeight="1"/>
    <row r="657" s="1" customFormat="1" ht="18" customHeight="1"/>
    <row r="658" s="1" customFormat="1" ht="18" customHeight="1"/>
    <row r="659" s="1" customFormat="1" ht="18" customHeight="1"/>
    <row r="660" s="1" customFormat="1" ht="18" customHeight="1"/>
    <row r="661" s="1" customFormat="1" ht="18" customHeight="1"/>
    <row r="662" s="1" customFormat="1" ht="18" customHeight="1"/>
    <row r="663" s="1" customFormat="1" ht="18" customHeight="1"/>
    <row r="664" s="1" customFormat="1" ht="18" customHeight="1"/>
    <row r="665" s="1" customFormat="1" ht="18" customHeight="1"/>
    <row r="666" s="1" customFormat="1" ht="18" customHeight="1"/>
    <row r="667" s="1" customFormat="1" ht="18" customHeight="1"/>
    <row r="668" s="1" customFormat="1" ht="18" customHeight="1"/>
    <row r="669" s="1" customFormat="1" ht="18" customHeight="1"/>
    <row r="670" s="1" customFormat="1" ht="18" customHeight="1"/>
    <row r="671" s="1" customFormat="1" ht="18" customHeight="1"/>
    <row r="672" s="1" customFormat="1" ht="18" customHeight="1"/>
    <row r="673" s="1" customFormat="1" ht="18" customHeight="1"/>
    <row r="674" s="1" customFormat="1" ht="18" customHeight="1"/>
    <row r="675" s="1" customFormat="1" ht="18" customHeight="1"/>
    <row r="676" s="1" customFormat="1" ht="18" customHeight="1"/>
    <row r="677" s="1" customFormat="1" ht="18" customHeight="1"/>
    <row r="678" s="1" customFormat="1" ht="18" customHeight="1"/>
    <row r="679" s="1" customFormat="1" ht="18" customHeight="1"/>
    <row r="680" s="1" customFormat="1" ht="18" customHeight="1"/>
    <row r="681" s="1" customFormat="1" ht="18" customHeight="1"/>
    <row r="682" s="1" customFormat="1" ht="18" customHeight="1"/>
    <row r="683" s="1" customFormat="1" ht="18" customHeight="1"/>
    <row r="684" s="1" customFormat="1" ht="18" customHeight="1"/>
    <row r="685" s="1" customFormat="1" ht="18" customHeight="1"/>
    <row r="686" s="1" customFormat="1" ht="18" customHeight="1"/>
    <row r="687" s="1" customFormat="1" ht="18" customHeight="1"/>
    <row r="688" s="1" customFormat="1" ht="18" customHeight="1"/>
    <row r="689" s="1" customFormat="1" ht="18" customHeight="1"/>
    <row r="690" s="1" customFormat="1" ht="18" customHeight="1"/>
    <row r="691" s="1" customFormat="1" ht="18" customHeight="1"/>
    <row r="692" s="1" customFormat="1" ht="18" customHeight="1"/>
    <row r="693" s="1" customFormat="1" ht="18" customHeight="1"/>
    <row r="694" s="1" customFormat="1" ht="18" customHeight="1"/>
    <row r="695" s="1" customFormat="1" ht="18" customHeight="1"/>
    <row r="696" s="1" customFormat="1" ht="18" customHeight="1"/>
    <row r="697" s="1" customFormat="1" ht="18" customHeight="1"/>
    <row r="698" s="1" customFormat="1" ht="18" customHeight="1"/>
    <row r="699" s="1" customFormat="1" ht="18" customHeight="1"/>
    <row r="700" s="1" customFormat="1" ht="18" customHeight="1"/>
    <row r="701" s="1" customFormat="1" ht="18" customHeight="1"/>
    <row r="702" s="1" customFormat="1" ht="18" customHeight="1"/>
    <row r="703" s="1" customFormat="1" ht="18" customHeight="1"/>
    <row r="704" s="1" customFormat="1" ht="18" customHeight="1"/>
    <row r="705" s="1" customFormat="1" ht="18" customHeight="1"/>
    <row r="706" s="1" customFormat="1" ht="18" customHeight="1"/>
    <row r="707" s="1" customFormat="1" ht="18" customHeight="1"/>
    <row r="708" s="1" customFormat="1" ht="18" customHeight="1"/>
    <row r="709" s="1" customFormat="1" ht="18" customHeight="1"/>
    <row r="710" s="1" customFormat="1" ht="18" customHeight="1"/>
    <row r="711" s="1" customFormat="1" ht="18" customHeight="1"/>
    <row r="712" s="1" customFormat="1" ht="18" customHeight="1"/>
    <row r="713" s="1" customFormat="1" ht="18" customHeight="1"/>
    <row r="714" s="1" customFormat="1" ht="18" customHeight="1"/>
    <row r="715" s="1" customFormat="1" ht="18" customHeight="1"/>
    <row r="716" s="1" customFormat="1" ht="18" customHeight="1"/>
    <row r="717" s="1" customFormat="1" ht="18" customHeight="1"/>
    <row r="718" s="1" customFormat="1" ht="18" customHeight="1"/>
    <row r="719" s="1" customFormat="1" ht="18" customHeight="1"/>
    <row r="720" s="1" customFormat="1" ht="18" customHeight="1"/>
    <row r="721" s="1" customFormat="1" ht="18" customHeight="1"/>
    <row r="722" s="1" customFormat="1" ht="18" customHeight="1"/>
    <row r="723" s="1" customFormat="1" ht="18" customHeight="1"/>
    <row r="724" s="1" customFormat="1" ht="18" customHeight="1"/>
    <row r="725" s="1" customFormat="1" ht="18" customHeight="1"/>
    <row r="726" s="1" customFormat="1" ht="18" customHeight="1"/>
    <row r="727" s="1" customFormat="1" ht="18" customHeight="1"/>
    <row r="728" s="1" customFormat="1" ht="18" customHeight="1"/>
    <row r="729" s="1" customFormat="1" ht="18" customHeight="1"/>
    <row r="730" s="1" customFormat="1" ht="18" customHeight="1"/>
    <row r="731" s="1" customFormat="1" ht="18" customHeight="1"/>
    <row r="732" s="1" customFormat="1" ht="18" customHeight="1"/>
    <row r="733" s="1" customFormat="1" ht="18" customHeight="1"/>
    <row r="734" s="1" customFormat="1" ht="18" customHeight="1"/>
    <row r="735" s="1" customFormat="1" ht="18" customHeight="1"/>
    <row r="736" s="1" customFormat="1" ht="18" customHeight="1"/>
    <row r="737" s="1" customFormat="1" ht="18" customHeight="1"/>
    <row r="738" s="1" customFormat="1" ht="18" customHeight="1"/>
    <row r="739" s="1" customFormat="1" ht="18" customHeight="1"/>
    <row r="740" s="1" customFormat="1" ht="18" customHeight="1"/>
    <row r="741" s="1" customFormat="1" ht="18" customHeight="1"/>
    <row r="742" s="1" customFormat="1" ht="18" customHeight="1"/>
    <row r="743" s="1" customFormat="1" ht="18" customHeight="1"/>
    <row r="744" s="1" customFormat="1" ht="18" customHeight="1"/>
    <row r="745" s="1" customFormat="1" ht="18" customHeight="1"/>
    <row r="746" s="1" customFormat="1" ht="18" customHeight="1"/>
    <row r="747" s="1" customFormat="1" ht="18" customHeight="1"/>
    <row r="748" s="1" customFormat="1" ht="18" customHeight="1"/>
    <row r="749" s="1" customFormat="1" ht="18" customHeight="1"/>
    <row r="750" s="1" customFormat="1" ht="18" customHeight="1"/>
    <row r="751" s="1" customFormat="1" ht="18" customHeight="1"/>
    <row r="752" s="1" customFormat="1" ht="18" customHeight="1"/>
    <row r="753" s="1" customFormat="1" ht="18" customHeight="1"/>
    <row r="754" s="1" customFormat="1" ht="18" customHeight="1"/>
    <row r="755" s="1" customFormat="1" ht="18" customHeight="1"/>
    <row r="756" s="1" customFormat="1" ht="18" customHeight="1"/>
    <row r="757" s="1" customFormat="1" ht="18" customHeight="1"/>
    <row r="758" s="1" customFormat="1" ht="18" customHeight="1"/>
    <row r="759" s="1" customFormat="1" ht="18" customHeight="1"/>
    <row r="760" s="1" customFormat="1" ht="18" customHeight="1"/>
    <row r="761" s="1" customFormat="1" ht="18" customHeight="1"/>
    <row r="762" s="1" customFormat="1" ht="18" customHeight="1"/>
    <row r="763" s="1" customFormat="1" ht="18" customHeight="1"/>
    <row r="764" s="1" customFormat="1" ht="18" customHeight="1"/>
    <row r="765" s="1" customFormat="1" ht="18" customHeight="1"/>
    <row r="766" s="1" customFormat="1" ht="18" customHeight="1"/>
    <row r="767" s="1" customFormat="1" ht="18" customHeight="1"/>
    <row r="768" s="1" customFormat="1" ht="18" customHeight="1"/>
    <row r="769" s="1" customFormat="1" ht="18" customHeight="1"/>
    <row r="770" s="1" customFormat="1" ht="18" customHeight="1"/>
    <row r="771" s="1" customFormat="1" ht="18" customHeight="1"/>
    <row r="772" s="1" customFormat="1" ht="18" customHeight="1"/>
    <row r="773" s="1" customFormat="1" ht="18" customHeight="1"/>
    <row r="774" s="1" customFormat="1" ht="18" customHeight="1"/>
    <row r="775" s="1" customFormat="1" ht="18" customHeight="1"/>
    <row r="776" s="1" customFormat="1" ht="18" customHeight="1"/>
    <row r="777" s="1" customFormat="1" ht="18" customHeight="1"/>
    <row r="778" s="1" customFormat="1" ht="18" customHeight="1"/>
    <row r="779" s="1" customFormat="1" ht="18" customHeight="1"/>
    <row r="780" s="1" customFormat="1" ht="18" customHeight="1"/>
    <row r="781" s="1" customFormat="1" ht="18" customHeight="1"/>
    <row r="782" s="1" customFormat="1" ht="18" customHeight="1"/>
    <row r="783" s="1" customFormat="1" ht="18" customHeight="1"/>
    <row r="784" s="1" customFormat="1" ht="18" customHeight="1"/>
    <row r="785" s="1" customFormat="1" ht="18" customHeight="1"/>
    <row r="786" s="1" customFormat="1" ht="18" customHeight="1"/>
    <row r="787" s="1" customFormat="1" ht="18" customHeight="1"/>
    <row r="788" s="1" customFormat="1" ht="18" customHeight="1"/>
    <row r="789" s="1" customFormat="1" ht="18" customHeight="1"/>
    <row r="790" s="1" customFormat="1" ht="18" customHeight="1"/>
    <row r="791" s="1" customFormat="1" ht="18" customHeight="1"/>
    <row r="792" s="1" customFormat="1" ht="18" customHeight="1"/>
    <row r="793" s="1" customFormat="1" ht="18" customHeight="1"/>
    <row r="794" s="1" customFormat="1" ht="18" customHeight="1"/>
    <row r="795" s="1" customFormat="1" ht="18" customHeight="1"/>
    <row r="796" s="1" customFormat="1" ht="18" customHeight="1"/>
    <row r="797" s="1" customFormat="1" ht="18" customHeight="1"/>
    <row r="798" s="1" customFormat="1" ht="18" customHeight="1"/>
    <row r="799" s="1" customFormat="1" ht="18" customHeight="1"/>
    <row r="800" s="1" customFormat="1" ht="18" customHeight="1"/>
    <row r="801" s="1" customFormat="1" ht="18" customHeight="1"/>
    <row r="802" s="1" customFormat="1" ht="18" customHeight="1"/>
    <row r="803" s="1" customFormat="1" ht="18" customHeight="1"/>
    <row r="804" s="1" customFormat="1" ht="18" customHeight="1"/>
    <row r="805" s="1" customFormat="1" ht="18" customHeight="1"/>
    <row r="806" s="1" customFormat="1" ht="18" customHeight="1"/>
    <row r="807" s="1" customFormat="1" ht="18" customHeight="1"/>
    <row r="808" s="1" customFormat="1" ht="18" customHeight="1"/>
    <row r="809" s="1" customFormat="1" ht="18" customHeight="1"/>
    <row r="810" s="1" customFormat="1" ht="18" customHeight="1"/>
    <row r="811" s="1" customFormat="1" ht="18" customHeight="1"/>
    <row r="812" s="1" customFormat="1" ht="18" customHeight="1"/>
    <row r="813" s="1" customFormat="1" ht="18" customHeight="1"/>
    <row r="814" s="1" customFormat="1" ht="18" customHeight="1"/>
    <row r="815" s="1" customFormat="1" ht="18" customHeight="1"/>
    <row r="816" s="1" customFormat="1" ht="18" customHeight="1"/>
    <row r="817" s="1" customFormat="1" ht="18" customHeight="1"/>
    <row r="818" s="1" customFormat="1" ht="18" customHeight="1"/>
    <row r="819" s="1" customFormat="1" ht="18" customHeight="1"/>
    <row r="820" s="1" customFormat="1" ht="18" customHeight="1"/>
    <row r="821" s="1" customFormat="1" ht="18" customHeight="1"/>
    <row r="822" s="1" customFormat="1" ht="18" customHeight="1"/>
    <row r="823" s="1" customFormat="1" ht="18" customHeight="1"/>
    <row r="824" s="1" customFormat="1" ht="18" customHeight="1"/>
    <row r="825" s="1" customFormat="1" ht="18" customHeight="1"/>
    <row r="826" s="1" customFormat="1" ht="18" customHeight="1"/>
    <row r="827" s="1" customFormat="1" ht="18" customHeight="1"/>
    <row r="828" s="1" customFormat="1" ht="18" customHeight="1"/>
    <row r="829" s="1" customFormat="1" ht="18" customHeight="1"/>
    <row r="830" s="1" customFormat="1" ht="18" customHeight="1"/>
    <row r="831" s="1" customFormat="1" ht="18" customHeight="1"/>
    <row r="832" s="1" customFormat="1" ht="18" customHeight="1"/>
    <row r="833" s="1" customFormat="1" ht="18" customHeight="1"/>
    <row r="834" s="1" customFormat="1" ht="18" customHeight="1"/>
    <row r="835" s="1" customFormat="1" ht="18" customHeight="1"/>
    <row r="836" s="1" customFormat="1" ht="18" customHeight="1"/>
    <row r="837" s="1" customFormat="1" ht="18" customHeight="1"/>
    <row r="838" s="1" customFormat="1" ht="18" customHeight="1"/>
    <row r="839" s="1" customFormat="1" ht="18" customHeight="1"/>
    <row r="840" s="1" customFormat="1" ht="18" customHeight="1"/>
    <row r="841" s="1" customFormat="1" ht="18" customHeight="1"/>
    <row r="842" s="1" customFormat="1" ht="18" customHeight="1"/>
    <row r="843" s="1" customFormat="1" ht="18" customHeight="1"/>
    <row r="844" s="1" customFormat="1" ht="18" customHeight="1"/>
    <row r="845" s="1" customFormat="1" ht="18" customHeight="1"/>
    <row r="846" s="1" customFormat="1" ht="18" customHeight="1"/>
    <row r="847" s="1" customFormat="1" ht="18" customHeight="1"/>
    <row r="848" s="1" customFormat="1" ht="18" customHeight="1"/>
    <row r="849" s="1" customFormat="1" ht="18" customHeight="1"/>
    <row r="850" s="1" customFormat="1" ht="18" customHeight="1"/>
    <row r="851" s="1" customFormat="1" ht="18" customHeight="1"/>
    <row r="852" s="1" customFormat="1" ht="18" customHeight="1"/>
    <row r="853" s="1" customFormat="1" ht="18" customHeight="1"/>
    <row r="854" s="1" customFormat="1" ht="18" customHeight="1"/>
    <row r="855" s="1" customFormat="1" ht="18" customHeight="1"/>
    <row r="856" s="1" customFormat="1" ht="18" customHeight="1"/>
    <row r="857" s="1" customFormat="1" ht="18" customHeight="1"/>
    <row r="858" s="1" customFormat="1" ht="18" customHeight="1"/>
    <row r="859" s="1" customFormat="1" ht="18" customHeight="1"/>
    <row r="860" s="1" customFormat="1" ht="18" customHeight="1"/>
    <row r="861" s="1" customFormat="1" ht="18" customHeight="1"/>
    <row r="862" s="1" customFormat="1" ht="18" customHeight="1"/>
    <row r="863" s="1" customFormat="1" ht="18" customHeight="1"/>
    <row r="864" s="1" customFormat="1" ht="18" customHeight="1"/>
    <row r="865" s="1" customFormat="1" ht="18" customHeight="1"/>
    <row r="866" s="1" customFormat="1" ht="18" customHeight="1"/>
    <row r="867" s="1" customFormat="1" ht="18" customHeight="1"/>
    <row r="868" s="1" customFormat="1" ht="18" customHeight="1"/>
    <row r="869" s="1" customFormat="1" ht="18" customHeight="1"/>
    <row r="870" s="1" customFormat="1" ht="18" customHeight="1"/>
    <row r="871" s="1" customFormat="1" ht="18" customHeight="1"/>
    <row r="872" s="1" customFormat="1" ht="18" customHeight="1"/>
    <row r="873" s="1" customFormat="1" ht="18" customHeight="1"/>
    <row r="874" s="1" customFormat="1" ht="18" customHeight="1"/>
    <row r="875" s="1" customFormat="1" ht="18" customHeight="1"/>
    <row r="876" s="1" customFormat="1" ht="18" customHeight="1"/>
    <row r="877" s="1" customFormat="1" ht="18" customHeight="1"/>
    <row r="878" s="1" customFormat="1" ht="18" customHeight="1"/>
    <row r="879" s="1" customFormat="1" ht="18" customHeight="1"/>
    <row r="880" s="1" customFormat="1" ht="18" customHeight="1"/>
    <row r="881" s="1" customFormat="1" ht="18" customHeight="1"/>
    <row r="882" s="1" customFormat="1" ht="18" customHeight="1"/>
    <row r="883" s="1" customFormat="1" ht="18" customHeight="1"/>
    <row r="884" s="1" customFormat="1" ht="18" customHeight="1"/>
    <row r="885" s="1" customFormat="1" ht="18" customHeight="1"/>
    <row r="886" s="1" customFormat="1" ht="18" customHeight="1"/>
    <row r="887" s="1" customFormat="1" ht="18" customHeight="1"/>
    <row r="888" s="1" customFormat="1" ht="18" customHeight="1"/>
    <row r="889" s="1" customFormat="1" ht="18" customHeight="1"/>
    <row r="890" s="1" customFormat="1" ht="18" customHeight="1"/>
    <row r="891" s="1" customFormat="1" ht="18" customHeight="1"/>
    <row r="892" s="1" customFormat="1" ht="18" customHeight="1"/>
    <row r="893" s="1" customFormat="1" ht="18" customHeight="1"/>
    <row r="894" s="1" customFormat="1" ht="18" customHeight="1"/>
    <row r="895" s="1" customFormat="1" ht="18" customHeight="1"/>
    <row r="896" s="1" customFormat="1" ht="18" customHeight="1"/>
    <row r="897" s="1" customFormat="1" ht="18" customHeight="1"/>
    <row r="898" s="1" customFormat="1" ht="18" customHeight="1"/>
    <row r="899" s="1" customFormat="1" ht="18" customHeight="1"/>
    <row r="900" s="1" customFormat="1" ht="18" customHeight="1"/>
    <row r="901" s="1" customFormat="1" ht="18" customHeight="1"/>
    <row r="902" s="1" customFormat="1" ht="18" customHeight="1"/>
    <row r="903" s="1" customFormat="1" ht="18" customHeight="1"/>
    <row r="904" s="1" customFormat="1" ht="18" customHeight="1"/>
    <row r="905" s="1" customFormat="1" ht="18" customHeight="1"/>
    <row r="906" s="1" customFormat="1" ht="18" customHeight="1"/>
    <row r="907" s="1" customFormat="1" ht="18" customHeight="1"/>
    <row r="908" s="1" customFormat="1" ht="18" customHeight="1"/>
    <row r="909" s="1" customFormat="1" ht="18" customHeight="1"/>
    <row r="910" s="1" customFormat="1" ht="18" customHeight="1"/>
    <row r="911" s="1" customFormat="1" ht="18" customHeight="1"/>
    <row r="912" s="1" customFormat="1" ht="18" customHeight="1"/>
    <row r="913" s="1" customFormat="1" ht="18" customHeight="1"/>
    <row r="914" s="1" customFormat="1" ht="18" customHeight="1"/>
    <row r="915" s="1" customFormat="1" ht="18" customHeight="1"/>
    <row r="916" s="1" customFormat="1" ht="18" customHeight="1"/>
    <row r="917" s="1" customFormat="1" ht="18" customHeight="1"/>
    <row r="918" s="1" customFormat="1" ht="18" customHeight="1"/>
    <row r="919" s="1" customFormat="1" ht="18" customHeight="1"/>
    <row r="920" s="1" customFormat="1" ht="18" customHeight="1"/>
    <row r="921" s="1" customFormat="1" ht="18" customHeight="1"/>
    <row r="922" s="1" customFormat="1" ht="18" customHeight="1"/>
    <row r="923" s="1" customFormat="1" ht="18" customHeight="1"/>
    <row r="924" s="1" customFormat="1" ht="18" customHeight="1"/>
    <row r="925" s="1" customFormat="1" ht="18" customHeight="1"/>
    <row r="926" s="1" customFormat="1" ht="18" customHeight="1"/>
    <row r="927" s="1" customFormat="1" ht="18" customHeight="1"/>
    <row r="928" s="1" customFormat="1" ht="18" customHeight="1"/>
    <row r="929" s="1" customFormat="1" ht="18" customHeight="1"/>
    <row r="930" s="1" customFormat="1" ht="18" customHeight="1"/>
    <row r="931" s="1" customFormat="1" ht="18" customHeight="1"/>
    <row r="932" s="1" customFormat="1" ht="18" customHeight="1"/>
    <row r="933" s="1" customFormat="1" ht="18" customHeight="1"/>
    <row r="934" s="1" customFormat="1" ht="18" customHeight="1"/>
    <row r="935" s="1" customFormat="1" ht="18" customHeight="1"/>
    <row r="936" s="1" customFormat="1" ht="18" customHeight="1"/>
    <row r="937" s="1" customFormat="1" ht="18" customHeight="1"/>
    <row r="938" s="1" customFormat="1" ht="18" customHeight="1"/>
    <row r="939" s="1" customFormat="1" ht="18" customHeight="1"/>
    <row r="940" s="1" customFormat="1" ht="18" customHeight="1"/>
    <row r="941" s="1" customFormat="1" ht="18" customHeight="1"/>
    <row r="942" s="1" customFormat="1" ht="18" customHeight="1"/>
    <row r="943" s="1" customFormat="1" ht="18" customHeight="1"/>
    <row r="944" s="1" customFormat="1" ht="18" customHeight="1"/>
    <row r="945" s="1" customFormat="1" ht="18" customHeight="1"/>
    <row r="946" s="1" customFormat="1" ht="18" customHeight="1"/>
    <row r="947" s="1" customFormat="1" ht="18" customHeight="1"/>
    <row r="948" s="1" customFormat="1" ht="18" customHeight="1"/>
    <row r="949" s="1" customFormat="1" ht="18" customHeight="1"/>
    <row r="950" s="1" customFormat="1" ht="18" customHeight="1"/>
    <row r="951" s="1" customFormat="1" ht="18" customHeight="1"/>
    <row r="952" s="1" customFormat="1" ht="18" customHeight="1"/>
    <row r="953" s="1" customFormat="1" ht="18" customHeight="1"/>
    <row r="954" s="1" customFormat="1" ht="18" customHeight="1"/>
    <row r="955" s="1" customFormat="1" ht="18" customHeight="1"/>
    <row r="956" s="1" customFormat="1" ht="18" customHeight="1"/>
    <row r="957" s="1" customFormat="1" ht="18" customHeight="1"/>
    <row r="958" s="1" customFormat="1" ht="18" customHeight="1"/>
    <row r="959" s="1" customFormat="1" ht="18" customHeight="1"/>
    <row r="960" s="1" customFormat="1" ht="18" customHeight="1"/>
    <row r="961" s="1" customFormat="1" ht="18" customHeight="1"/>
    <row r="962" s="1" customFormat="1" ht="18" customHeight="1"/>
    <row r="963" s="1" customFormat="1" ht="18" customHeight="1"/>
    <row r="964" s="1" customFormat="1" ht="18" customHeight="1"/>
    <row r="965" s="1" customFormat="1" ht="18" customHeight="1"/>
    <row r="966" s="1" customFormat="1" ht="18" customHeight="1"/>
    <row r="967" s="1" customFormat="1" ht="18" customHeight="1"/>
    <row r="968" s="1" customFormat="1" ht="18" customHeight="1"/>
    <row r="969" s="1" customFormat="1" ht="18" customHeight="1"/>
    <row r="970" s="1" customFormat="1" ht="18" customHeight="1"/>
    <row r="971" s="1" customFormat="1" ht="18" customHeight="1"/>
    <row r="972" s="1" customFormat="1" ht="18" customHeight="1"/>
    <row r="973" s="1" customFormat="1" ht="18" customHeight="1"/>
    <row r="974" s="1" customFormat="1" ht="18" customHeight="1"/>
    <row r="975" s="1" customFormat="1" ht="18" customHeight="1"/>
    <row r="976" s="1" customFormat="1" ht="18" customHeight="1"/>
    <row r="977" s="1" customFormat="1" ht="18" customHeight="1"/>
    <row r="978" s="1" customFormat="1" ht="18" customHeight="1"/>
    <row r="979" s="1" customFormat="1" ht="18" customHeight="1"/>
    <row r="980" s="1" customFormat="1" ht="18" customHeight="1"/>
    <row r="981" s="1" customFormat="1" ht="18" customHeight="1"/>
    <row r="982" s="1" customFormat="1" ht="18" customHeight="1"/>
    <row r="983" s="1" customFormat="1" ht="18" customHeight="1"/>
    <row r="984" s="1" customFormat="1" ht="18" customHeight="1"/>
    <row r="985" s="1" customFormat="1" ht="18" customHeight="1"/>
    <row r="986" s="1" customFormat="1" ht="18" customHeight="1"/>
    <row r="987" s="1" customFormat="1" ht="18" customHeight="1"/>
    <row r="988" s="1" customFormat="1" ht="18" customHeight="1"/>
    <row r="989" s="1" customFormat="1" ht="18" customHeight="1"/>
    <row r="990" s="1" customFormat="1" ht="18" customHeight="1"/>
    <row r="991" s="1" customFormat="1" ht="18" customHeight="1"/>
    <row r="992" s="1" customFormat="1" ht="18" customHeight="1"/>
    <row r="993" s="1" customFormat="1" ht="18" customHeight="1"/>
    <row r="994" s="1" customFormat="1" ht="18" customHeight="1"/>
    <row r="995" s="1" customFormat="1" ht="18" customHeight="1"/>
    <row r="996" s="1" customFormat="1" ht="18" customHeight="1"/>
    <row r="997" s="1" customFormat="1" ht="18" customHeight="1"/>
    <row r="998" s="1" customFormat="1" ht="18" customHeight="1"/>
    <row r="999" s="1" customFormat="1" ht="18" customHeight="1"/>
    <row r="1000" s="1" customFormat="1" ht="18" customHeight="1"/>
    <row r="1001" s="1" customFormat="1" ht="18" customHeight="1"/>
    <row r="1002" s="1" customFormat="1" ht="18" customHeight="1"/>
    <row r="1003" s="1" customFormat="1" ht="18" customHeight="1"/>
    <row r="1004" s="1" customFormat="1" ht="18" customHeight="1"/>
    <row r="1005" s="1" customFormat="1" ht="18" customHeight="1"/>
    <row r="1006" s="1" customFormat="1" ht="18" customHeight="1"/>
    <row r="1007" s="1" customFormat="1" ht="18" customHeight="1"/>
    <row r="1008" s="1" customFormat="1" ht="18" customHeight="1"/>
    <row r="1009" s="1" customFormat="1" ht="18" customHeight="1"/>
    <row r="1010" s="1" customFormat="1" ht="18" customHeight="1"/>
    <row r="1011" s="1" customFormat="1" ht="18" customHeight="1"/>
    <row r="1012" s="1" customFormat="1" ht="18" customHeight="1"/>
    <row r="1013" s="1" customFormat="1" ht="18" customHeight="1"/>
    <row r="1014" s="1" customFormat="1" ht="18" customHeight="1"/>
    <row r="1015" s="1" customFormat="1" ht="18" customHeight="1"/>
    <row r="1016" s="1" customFormat="1" ht="18" customHeight="1"/>
    <row r="1017" s="1" customFormat="1" ht="18" customHeight="1"/>
    <row r="1018" s="1" customFormat="1" ht="18" customHeight="1"/>
    <row r="1019" s="1" customFormat="1" ht="18" customHeight="1"/>
    <row r="1020" s="1" customFormat="1" ht="18" customHeight="1"/>
    <row r="1021" s="1" customFormat="1" ht="18" customHeight="1"/>
    <row r="1022" s="1" customFormat="1" ht="18" customHeight="1"/>
    <row r="1023" s="1" customFormat="1" ht="18" customHeight="1"/>
    <row r="1024" s="1" customFormat="1" ht="18" customHeight="1"/>
    <row r="1025" s="1" customFormat="1" ht="18" customHeight="1"/>
    <row r="1026" s="1" customFormat="1" ht="18" customHeight="1"/>
    <row r="1027" s="1" customFormat="1" ht="18" customHeight="1"/>
    <row r="1028" s="1" customFormat="1" ht="18" customHeight="1"/>
    <row r="1029" s="1" customFormat="1" ht="18" customHeight="1"/>
    <row r="1030" s="1" customFormat="1" ht="18" customHeight="1"/>
    <row r="1031" s="1" customFormat="1" ht="18" customHeight="1"/>
    <row r="1032" s="1" customFormat="1" ht="18" customHeight="1"/>
    <row r="1033" s="1" customFormat="1" ht="18" customHeight="1"/>
    <row r="1034" s="1" customFormat="1" ht="18" customHeight="1"/>
    <row r="1035" s="1" customFormat="1" ht="18" customHeight="1"/>
    <row r="1036" s="1" customFormat="1" ht="18" customHeight="1"/>
    <row r="1037" s="1" customFormat="1" ht="18" customHeight="1"/>
    <row r="1038" s="1" customFormat="1" ht="18" customHeight="1"/>
    <row r="1039" s="1" customFormat="1" ht="18" customHeight="1"/>
    <row r="1040" s="1" customFormat="1" ht="18" customHeight="1"/>
    <row r="1041" s="1" customFormat="1" ht="18" customHeight="1"/>
    <row r="1042" s="1" customFormat="1" ht="18" customHeight="1"/>
    <row r="1043" s="1" customFormat="1" ht="18" customHeight="1"/>
    <row r="1044" s="1" customFormat="1" ht="18" customHeight="1"/>
    <row r="1045" s="1" customFormat="1" ht="18" customHeight="1"/>
    <row r="1046" s="1" customFormat="1" ht="18" customHeight="1"/>
    <row r="1047" s="1" customFormat="1" ht="18" customHeight="1"/>
    <row r="1048" s="1" customFormat="1" ht="18" customHeight="1"/>
    <row r="1049" s="1" customFormat="1" ht="18" customHeight="1"/>
    <row r="1050" s="1" customFormat="1" ht="18" customHeight="1"/>
    <row r="1051" s="1" customFormat="1" ht="18" customHeight="1"/>
    <row r="1052" s="1" customFormat="1" ht="18" customHeight="1"/>
    <row r="1053" s="1" customFormat="1" ht="18" customHeight="1"/>
    <row r="1054" s="1" customFormat="1" ht="18" customHeight="1"/>
    <row r="1055" s="1" customFormat="1" ht="18" customHeight="1"/>
    <row r="1056" s="1" customFormat="1" ht="18" customHeight="1"/>
    <row r="1057" s="1" customFormat="1" ht="18" customHeight="1"/>
    <row r="1058" s="1" customFormat="1" ht="18" customHeight="1"/>
    <row r="1059" s="1" customFormat="1" ht="18" customHeight="1"/>
    <row r="1060" s="1" customFormat="1" ht="18" customHeight="1"/>
    <row r="1061" s="1" customFormat="1" ht="18" customHeight="1"/>
    <row r="1062" s="1" customFormat="1" ht="18" customHeight="1"/>
    <row r="1063" s="1" customFormat="1" ht="18" customHeight="1"/>
    <row r="1064" s="1" customFormat="1" ht="18" customHeight="1"/>
    <row r="1065" s="1" customFormat="1" ht="18" customHeight="1"/>
    <row r="1066" s="1" customFormat="1" ht="18" customHeight="1"/>
    <row r="1067" s="1" customFormat="1" ht="18" customHeight="1"/>
    <row r="1068" s="1" customFormat="1" ht="18" customHeight="1"/>
    <row r="1069" s="1" customFormat="1" ht="18" customHeight="1"/>
    <row r="1070" s="1" customFormat="1" ht="18" customHeight="1"/>
    <row r="1071" s="1" customFormat="1" ht="18" customHeight="1"/>
    <row r="1072" s="1" customFormat="1" ht="18" customHeight="1"/>
    <row r="1073" s="1" customFormat="1" ht="18" customHeight="1"/>
    <row r="1074" s="1" customFormat="1" ht="18" customHeight="1"/>
    <row r="1075" s="1" customFormat="1" ht="18" customHeight="1"/>
    <row r="1076" s="1" customFormat="1" ht="18" customHeight="1"/>
    <row r="1077" s="1" customFormat="1" ht="18" customHeight="1"/>
    <row r="1078" s="1" customFormat="1" ht="18" customHeight="1"/>
    <row r="1079" s="1" customFormat="1" ht="18" customHeight="1"/>
    <row r="1080" s="1" customFormat="1" ht="18" customHeight="1"/>
    <row r="1081" s="1" customFormat="1" ht="18" customHeight="1"/>
    <row r="1082" s="1" customFormat="1" ht="18" customHeight="1"/>
    <row r="1083" s="1" customFormat="1" ht="18" customHeight="1"/>
    <row r="1084" s="1" customFormat="1" ht="18" customHeight="1"/>
    <row r="1085" s="1" customFormat="1" ht="18" customHeight="1"/>
    <row r="1086" s="1" customFormat="1" ht="18" customHeight="1"/>
    <row r="1087" s="1" customFormat="1" ht="18" customHeight="1"/>
    <row r="1088" s="1" customFormat="1" ht="18" customHeight="1"/>
    <row r="1089" s="1" customFormat="1" ht="18" customHeight="1"/>
    <row r="1090" s="1" customFormat="1" ht="18" customHeight="1"/>
    <row r="1091" s="1" customFormat="1" ht="18" customHeight="1"/>
    <row r="1092" s="1" customFormat="1" ht="18" customHeight="1"/>
    <row r="1093" s="1" customFormat="1" ht="18" customHeight="1"/>
    <row r="1094" s="1" customFormat="1" ht="18" customHeight="1"/>
    <row r="1095" s="1" customFormat="1" ht="18" customHeight="1"/>
    <row r="1096" s="1" customFormat="1" ht="18" customHeight="1"/>
    <row r="1097" s="1" customFormat="1" ht="18" customHeight="1"/>
    <row r="1098" s="1" customFormat="1" ht="18" customHeight="1"/>
    <row r="1099" s="1" customFormat="1" ht="18" customHeight="1"/>
    <row r="1100" s="1" customFormat="1" ht="18" customHeight="1"/>
    <row r="1101" s="1" customFormat="1" ht="18" customHeight="1"/>
    <row r="1102" s="1" customFormat="1" ht="18" customHeight="1"/>
    <row r="1103" s="1" customFormat="1" ht="18" customHeight="1"/>
    <row r="1104" s="1" customFormat="1" ht="18" customHeight="1"/>
    <row r="1105" s="1" customFormat="1" ht="18" customHeight="1"/>
    <row r="1106" s="1" customFormat="1" ht="18" customHeight="1"/>
    <row r="1107" s="1" customFormat="1" ht="18" customHeight="1"/>
    <row r="1108" s="1" customFormat="1" ht="18" customHeight="1"/>
    <row r="1109" s="1" customFormat="1" ht="18" customHeight="1"/>
    <row r="1110" s="1" customFormat="1" ht="18" customHeight="1"/>
    <row r="1111" s="1" customFormat="1" ht="18" customHeight="1"/>
    <row r="1112" s="1" customFormat="1" ht="18" customHeight="1"/>
    <row r="1113" s="1" customFormat="1" ht="18" customHeight="1"/>
    <row r="1114" s="1" customFormat="1" ht="18" customHeight="1"/>
    <row r="1115" s="1" customFormat="1" ht="18" customHeight="1"/>
    <row r="1116" s="1" customFormat="1" ht="18" customHeight="1"/>
    <row r="1117" s="1" customFormat="1" ht="18" customHeight="1"/>
    <row r="1118" s="1" customFormat="1" ht="18" customHeight="1"/>
    <row r="1119" s="1" customFormat="1" ht="18" customHeight="1"/>
    <row r="1120" s="1" customFormat="1" ht="18" customHeight="1"/>
    <row r="1121" s="1" customFormat="1" ht="18" customHeight="1"/>
    <row r="1122" s="1" customFormat="1" ht="18" customHeight="1"/>
    <row r="1123" s="1" customFormat="1" ht="18" customHeight="1"/>
    <row r="1124" s="1" customFormat="1" ht="18" customHeight="1"/>
    <row r="1125" s="1" customFormat="1" ht="18" customHeight="1"/>
    <row r="1126" s="1" customFormat="1" ht="18" customHeight="1"/>
    <row r="1127" s="1" customFormat="1" ht="18" customHeight="1"/>
    <row r="1128" s="1" customFormat="1" ht="18" customHeight="1"/>
    <row r="1129" s="1" customFormat="1" ht="18" customHeight="1"/>
    <row r="1130" s="1" customFormat="1" ht="18" customHeight="1"/>
    <row r="1131" s="1" customFormat="1" ht="18" customHeight="1"/>
    <row r="1132" s="1" customFormat="1" ht="18" customHeight="1"/>
    <row r="1133" s="1" customFormat="1" ht="18" customHeight="1"/>
    <row r="1134" s="1" customFormat="1" ht="18" customHeight="1"/>
    <row r="1135" s="1" customFormat="1" ht="18" customHeight="1"/>
    <row r="1136" s="1" customFormat="1" ht="18" customHeight="1"/>
    <row r="1137" s="1" customFormat="1" ht="18" customHeight="1"/>
    <row r="1138" s="1" customFormat="1" ht="18" customHeight="1"/>
    <row r="1139" s="1" customFormat="1" ht="18" customHeight="1"/>
    <row r="1140" s="1" customFormat="1" ht="18" customHeight="1"/>
    <row r="1141" s="1" customFormat="1" ht="18" customHeight="1"/>
    <row r="1142" s="1" customFormat="1" ht="18" customHeight="1"/>
    <row r="1143" s="1" customFormat="1" ht="18" customHeight="1"/>
    <row r="1144" s="1" customFormat="1" ht="18" customHeight="1"/>
    <row r="1145" s="1" customFormat="1" ht="18" customHeight="1"/>
    <row r="1146" s="1" customFormat="1" ht="18" customHeight="1"/>
    <row r="1147" s="1" customFormat="1" ht="18" customHeight="1"/>
    <row r="1148" s="1" customFormat="1" ht="18" customHeight="1"/>
    <row r="1149" s="1" customFormat="1" ht="18" customHeight="1"/>
    <row r="1150" s="1" customFormat="1" ht="18" customHeight="1"/>
    <row r="1151" s="1" customFormat="1" ht="18" customHeight="1"/>
    <row r="1152" s="1" customFormat="1" ht="18" customHeight="1"/>
    <row r="1153" s="1" customFormat="1" ht="18" customHeight="1"/>
    <row r="1154" s="1" customFormat="1" ht="18" customHeight="1"/>
    <row r="1155" s="1" customFormat="1" ht="18" customHeight="1"/>
    <row r="1156" s="1" customFormat="1" ht="18" customHeight="1"/>
    <row r="1157" s="1" customFormat="1" ht="18" customHeight="1"/>
    <row r="1158" s="1" customFormat="1" ht="18" customHeight="1"/>
    <row r="1159" s="1" customFormat="1" ht="18" customHeight="1"/>
    <row r="1160" s="1" customFormat="1" ht="18" customHeight="1"/>
    <row r="1161" s="1" customFormat="1" ht="18" customHeight="1"/>
    <row r="1162" s="1" customFormat="1" ht="18" customHeight="1"/>
    <row r="1163" s="1" customFormat="1" ht="18" customHeight="1"/>
    <row r="1164" s="1" customFormat="1" ht="18" customHeight="1"/>
    <row r="1165" s="1" customFormat="1" ht="18" customHeight="1"/>
    <row r="1166" s="1" customFormat="1" ht="18" customHeight="1"/>
    <row r="1167" s="1" customFormat="1" ht="18" customHeight="1"/>
    <row r="1168" s="1" customFormat="1" ht="18" customHeight="1"/>
    <row r="1169" s="1" customFormat="1" ht="18" customHeight="1"/>
    <row r="1170" s="1" customFormat="1" ht="18" customHeight="1"/>
    <row r="1171" s="1" customFormat="1" ht="18" customHeight="1"/>
    <row r="1172" s="1" customFormat="1" ht="18" customHeight="1"/>
    <row r="1173" s="1" customFormat="1" ht="18" customHeight="1"/>
    <row r="1174" s="1" customFormat="1" ht="18" customHeight="1"/>
    <row r="1175" s="1" customFormat="1" ht="18" customHeight="1"/>
    <row r="1176" s="1" customFormat="1" ht="18" customHeight="1"/>
    <row r="1177" s="1" customFormat="1" ht="18" customHeight="1"/>
    <row r="1178" s="1" customFormat="1" ht="18" customHeight="1"/>
    <row r="1179" s="1" customFormat="1" ht="18" customHeight="1"/>
    <row r="1180" s="1" customFormat="1" ht="18" customHeight="1"/>
    <row r="1181" s="1" customFormat="1" ht="18" customHeight="1"/>
    <row r="1182" s="1" customFormat="1" ht="18" customHeight="1"/>
    <row r="1183" s="1" customFormat="1" ht="18" customHeight="1"/>
    <row r="1184" s="1" customFormat="1" ht="18" customHeight="1"/>
    <row r="1185" s="1" customFormat="1" ht="18" customHeight="1"/>
    <row r="1186" s="1" customFormat="1" ht="18" customHeight="1"/>
    <row r="1187" s="1" customFormat="1" ht="18" customHeight="1"/>
    <row r="1188" s="1" customFormat="1" ht="18" customHeight="1"/>
    <row r="1189" s="1" customFormat="1" ht="18" customHeight="1"/>
    <row r="1190" s="1" customFormat="1" ht="18" customHeight="1"/>
    <row r="1191" s="1" customFormat="1" ht="18" customHeight="1"/>
    <row r="1192" s="1" customFormat="1" ht="18" customHeight="1"/>
    <row r="1193" s="1" customFormat="1" ht="18" customHeight="1"/>
    <row r="1194" s="1" customFormat="1" ht="18" customHeight="1"/>
    <row r="1195" s="1" customFormat="1" ht="18" customHeight="1"/>
    <row r="1196" s="1" customFormat="1" ht="18" customHeight="1"/>
    <row r="1197" s="1" customFormat="1" ht="18" customHeight="1"/>
    <row r="1198" s="1" customFormat="1" ht="18" customHeight="1"/>
    <row r="1199" s="1" customFormat="1" ht="18" customHeight="1"/>
    <row r="1200" s="1" customFormat="1" ht="18" customHeight="1"/>
    <row r="1201" s="1" customFormat="1" ht="18" customHeight="1"/>
    <row r="1202" s="1" customFormat="1" ht="18" customHeight="1"/>
    <row r="1203" s="1" customFormat="1" ht="18" customHeight="1"/>
    <row r="1204" s="1" customFormat="1" ht="18" customHeight="1"/>
    <row r="1205" s="1" customFormat="1" ht="18" customHeight="1"/>
    <row r="1206" s="1" customFormat="1" ht="18" customHeight="1"/>
    <row r="1207" s="1" customFormat="1" ht="18" customHeight="1"/>
    <row r="1208" s="1" customFormat="1" ht="18" customHeight="1"/>
    <row r="1209" s="1" customFormat="1" ht="18" customHeight="1"/>
    <row r="1210" s="1" customFormat="1" ht="18" customHeight="1"/>
    <row r="1211" s="1" customFormat="1" ht="18" customHeight="1"/>
    <row r="1212" s="1" customFormat="1" ht="18" customHeight="1"/>
    <row r="1213" s="1" customFormat="1" ht="18" customHeight="1"/>
    <row r="1214" s="1" customFormat="1" ht="18" customHeight="1"/>
    <row r="1215" s="1" customFormat="1" ht="18" customHeight="1"/>
    <row r="1216" s="1" customFormat="1" ht="18" customHeight="1"/>
    <row r="1217" s="1" customFormat="1" ht="18" customHeight="1"/>
    <row r="1218" s="1" customFormat="1" ht="18" customHeight="1"/>
    <row r="1219" s="1" customFormat="1" ht="18" customHeight="1"/>
    <row r="1220" s="1" customFormat="1" ht="18" customHeight="1"/>
    <row r="1221" s="1" customFormat="1" ht="18" customHeight="1"/>
    <row r="1222" s="1" customFormat="1" ht="18" customHeight="1"/>
    <row r="1223" s="1" customFormat="1" ht="18" customHeight="1"/>
    <row r="1224" s="1" customFormat="1" ht="18" customHeight="1"/>
    <row r="1225" s="1" customFormat="1" ht="18" customHeight="1"/>
    <row r="1226" s="1" customFormat="1" ht="18" customHeight="1"/>
    <row r="1227" s="1" customFormat="1" ht="18" customHeight="1"/>
    <row r="1228" s="1" customFormat="1" ht="18" customHeight="1"/>
    <row r="1229" s="1" customFormat="1" ht="18" customHeight="1"/>
    <row r="1230" s="1" customFormat="1" ht="18" customHeight="1"/>
    <row r="1231" s="1" customFormat="1" ht="18" customHeight="1"/>
    <row r="1232" s="1" customFormat="1" ht="18" customHeight="1"/>
    <row r="1233" s="1" customFormat="1" ht="18" customHeight="1"/>
    <row r="1234" s="1" customFormat="1" ht="18" customHeight="1"/>
    <row r="1235" s="1" customFormat="1" ht="18" customHeight="1"/>
    <row r="1236" s="1" customFormat="1" ht="18" customHeight="1"/>
    <row r="1237" s="1" customFormat="1" ht="18" customHeight="1"/>
    <row r="1238" s="1" customFormat="1" ht="18" customHeight="1"/>
    <row r="1239" s="1" customFormat="1" ht="18" customHeight="1"/>
    <row r="1240" s="1" customFormat="1" ht="18" customHeight="1"/>
    <row r="1241" s="1" customFormat="1" ht="18" customHeight="1"/>
    <row r="1242" s="1" customFormat="1" ht="18" customHeight="1"/>
    <row r="1243" s="1" customFormat="1" ht="18" customHeight="1"/>
    <row r="1244" s="1" customFormat="1" ht="18" customHeight="1"/>
    <row r="1245" s="1" customFormat="1" ht="18" customHeight="1"/>
    <row r="1246" s="1" customFormat="1" ht="18" customHeight="1"/>
    <row r="1247" s="1" customFormat="1" ht="18" customHeight="1"/>
    <row r="1248" s="1" customFormat="1" ht="18" customHeight="1"/>
    <row r="1249" s="1" customFormat="1" ht="18" customHeight="1"/>
    <row r="1250" s="1" customFormat="1" ht="18" customHeight="1"/>
    <row r="1251" s="1" customFormat="1" ht="18" customHeight="1"/>
    <row r="1252" s="1" customFormat="1" ht="18" customHeight="1"/>
    <row r="1253" s="1" customFormat="1" ht="18" customHeight="1"/>
    <row r="1254" s="1" customFormat="1" ht="18" customHeight="1"/>
    <row r="1255" s="1" customFormat="1" ht="18" customHeight="1"/>
    <row r="1256" s="1" customFormat="1" ht="18" customHeight="1"/>
    <row r="1257" s="1" customFormat="1" ht="18" customHeight="1"/>
    <row r="1258" s="1" customFormat="1" ht="18" customHeight="1"/>
    <row r="1259" s="1" customFormat="1" ht="18" customHeight="1"/>
    <row r="1260" s="1" customFormat="1" ht="18" customHeight="1"/>
    <row r="1261" s="1" customFormat="1" ht="18" customHeight="1"/>
    <row r="1262" s="1" customFormat="1" ht="18" customHeight="1"/>
    <row r="1263" s="1" customFormat="1" ht="18" customHeight="1"/>
    <row r="1264" s="1" customFormat="1" ht="18" customHeight="1"/>
    <row r="1265" s="1" customFormat="1" ht="18" customHeight="1"/>
    <row r="1266" s="1" customFormat="1" ht="18" customHeight="1"/>
    <row r="1267" s="1" customFormat="1" ht="18" customHeight="1"/>
    <row r="1268" s="1" customFormat="1" ht="18" customHeight="1"/>
    <row r="1269" s="1" customFormat="1" ht="18" customHeight="1"/>
    <row r="1270" s="1" customFormat="1" ht="18" customHeight="1"/>
    <row r="1271" s="1" customFormat="1" ht="18" customHeight="1"/>
    <row r="1272" s="1" customFormat="1" ht="18" customHeight="1"/>
    <row r="1273" s="1" customFormat="1" ht="18" customHeight="1"/>
    <row r="1274" s="1" customFormat="1" ht="18" customHeight="1"/>
    <row r="1275" s="1" customFormat="1" ht="18" customHeight="1"/>
    <row r="1276" s="1" customFormat="1" ht="18" customHeight="1"/>
    <row r="1277" s="1" customFormat="1" ht="18" customHeight="1"/>
    <row r="1278" s="1" customFormat="1" ht="18" customHeight="1"/>
    <row r="1279" s="1" customFormat="1" ht="18" customHeight="1"/>
    <row r="1280" s="1" customFormat="1" ht="18" customHeight="1"/>
    <row r="1281" s="1" customFormat="1" ht="18" customHeight="1"/>
    <row r="1282" s="1" customFormat="1" ht="18" customHeight="1"/>
    <row r="1283" s="1" customFormat="1" ht="18" customHeight="1"/>
    <row r="1284" s="1" customFormat="1" ht="18" customHeight="1"/>
    <row r="1285" s="1" customFormat="1" ht="18" customHeight="1"/>
    <row r="1286" s="1" customFormat="1" ht="18" customHeight="1"/>
    <row r="1287" s="1" customFormat="1" ht="18" customHeight="1"/>
    <row r="1288" s="1" customFormat="1" ht="18" customHeight="1"/>
    <row r="1289" s="1" customFormat="1" ht="18" customHeight="1"/>
    <row r="1290" s="1" customFormat="1" ht="18" customHeight="1"/>
    <row r="1291" s="1" customFormat="1" ht="18" customHeight="1"/>
    <row r="1292" s="1" customFormat="1" ht="18" customHeight="1"/>
    <row r="1293" s="1" customFormat="1" ht="18" customHeight="1"/>
    <row r="1294" s="1" customFormat="1" ht="18" customHeight="1"/>
    <row r="1295" s="1" customFormat="1" ht="18" customHeight="1"/>
    <row r="1296" s="1" customFormat="1" ht="18" customHeight="1"/>
    <row r="1297" s="1" customFormat="1" ht="18" customHeight="1"/>
    <row r="1298" s="1" customFormat="1" ht="18" customHeight="1"/>
    <row r="1299" s="1" customFormat="1" ht="18" customHeight="1"/>
    <row r="1300" s="1" customFormat="1" ht="18" customHeight="1"/>
    <row r="1301" s="1" customFormat="1" ht="18" customHeight="1"/>
    <row r="1302" s="1" customFormat="1" ht="18" customHeight="1"/>
    <row r="1303" s="1" customFormat="1" ht="18" customHeight="1"/>
    <row r="1304" s="1" customFormat="1" ht="18" customHeight="1"/>
    <row r="1305" s="1" customFormat="1" ht="18" customHeight="1"/>
    <row r="1306" s="1" customFormat="1" ht="18" customHeight="1"/>
    <row r="1307" s="1" customFormat="1" ht="18" customHeight="1"/>
    <row r="1308" s="1" customFormat="1" ht="18" customHeight="1"/>
    <row r="1309" s="1" customFormat="1" ht="18" customHeight="1"/>
    <row r="1310" s="1" customFormat="1" ht="18" customHeight="1"/>
    <row r="1311" s="1" customFormat="1" ht="18" customHeight="1"/>
    <row r="1312" s="1" customFormat="1" ht="18" customHeight="1"/>
    <row r="1313" s="1" customFormat="1" ht="18" customHeight="1"/>
    <row r="1314" s="1" customFormat="1" ht="18" customHeight="1"/>
    <row r="1315" s="1" customFormat="1" ht="18" customHeight="1"/>
    <row r="1316" s="1" customFormat="1" ht="18" customHeight="1"/>
    <row r="1317" s="1" customFormat="1" ht="18" customHeight="1"/>
    <row r="1318" s="1" customFormat="1" ht="18" customHeight="1"/>
    <row r="1319" s="1" customFormat="1" ht="18" customHeight="1"/>
    <row r="1320" s="1" customFormat="1" ht="18" customHeight="1"/>
    <row r="1321" s="1" customFormat="1" ht="18" customHeight="1"/>
    <row r="1322" s="1" customFormat="1" ht="18" customHeight="1"/>
    <row r="1323" s="1" customFormat="1" ht="18" customHeight="1"/>
    <row r="1324" s="1" customFormat="1" ht="18" customHeight="1"/>
    <row r="1325" s="1" customFormat="1" ht="18" customHeight="1"/>
    <row r="1326" s="1" customFormat="1" ht="18" customHeight="1"/>
    <row r="1327" s="1" customFormat="1" ht="18" customHeight="1"/>
    <row r="1328" s="1" customFormat="1" ht="18" customHeight="1"/>
    <row r="1329" s="1" customFormat="1" ht="18" customHeight="1"/>
    <row r="1330" s="1" customFormat="1" ht="18" customHeight="1"/>
    <row r="1331" s="1" customFormat="1" ht="18" customHeight="1"/>
    <row r="1332" s="1" customFormat="1" ht="18" customHeight="1"/>
    <row r="1333" s="1" customFormat="1" ht="18" customHeight="1"/>
    <row r="1334" s="1" customFormat="1" ht="18" customHeight="1"/>
    <row r="1335" s="1" customFormat="1" ht="18" customHeight="1"/>
    <row r="1336" s="1" customFormat="1" ht="18" customHeight="1"/>
    <row r="1337" s="1" customFormat="1" ht="18" customHeight="1"/>
    <row r="1338" s="1" customFormat="1" ht="18" customHeight="1"/>
    <row r="1339" s="1" customFormat="1" ht="18" customHeight="1"/>
    <row r="1340" s="1" customFormat="1" ht="18" customHeight="1"/>
    <row r="1341" s="1" customFormat="1" ht="18" customHeight="1"/>
    <row r="1342" s="1" customFormat="1" ht="18" customHeight="1"/>
    <row r="1343" s="1" customFormat="1" ht="18" customHeight="1"/>
    <row r="1344" s="1" customFormat="1" ht="18" customHeight="1"/>
    <row r="1345" s="1" customFormat="1" ht="18" customHeight="1"/>
    <row r="1346" s="1" customFormat="1" ht="18" customHeight="1"/>
    <row r="1347" s="1" customFormat="1" ht="18" customHeight="1"/>
    <row r="1348" s="1" customFormat="1" ht="18" customHeight="1"/>
    <row r="1349" s="1" customFormat="1" ht="18" customHeight="1"/>
    <row r="1350" s="1" customFormat="1" ht="18" customHeight="1"/>
    <row r="1351" s="1" customFormat="1" ht="18" customHeight="1"/>
    <row r="1352" s="1" customFormat="1" ht="18" customHeight="1"/>
    <row r="1353" s="1" customFormat="1" ht="18" customHeight="1"/>
    <row r="1354" s="1" customFormat="1" ht="18" customHeight="1"/>
    <row r="1355" s="1" customFormat="1" ht="18" customHeight="1"/>
    <row r="1356" s="1" customFormat="1" ht="18" customHeight="1"/>
    <row r="1357" s="1" customFormat="1" ht="18" customHeight="1"/>
    <row r="1358" s="1" customFormat="1" ht="18" customHeight="1"/>
    <row r="1359" s="1" customFormat="1" ht="18" customHeight="1"/>
    <row r="1360" s="1" customFormat="1" ht="18" customHeight="1"/>
    <row r="1361" s="1" customFormat="1" ht="18" customHeight="1"/>
    <row r="1362" s="1" customFormat="1" ht="18" customHeight="1"/>
    <row r="1363" s="1" customFormat="1" ht="18" customHeight="1"/>
    <row r="1364" s="1" customFormat="1" ht="18" customHeight="1"/>
    <row r="1365" s="1" customFormat="1" ht="18" customHeight="1"/>
    <row r="1366" s="1" customFormat="1" ht="18" customHeight="1"/>
    <row r="1367" s="1" customFormat="1" ht="18" customHeight="1"/>
    <row r="1368" s="1" customFormat="1" ht="18" customHeight="1"/>
    <row r="1369" s="1" customFormat="1" ht="18" customHeight="1"/>
    <row r="1370" s="1" customFormat="1" ht="18" customHeight="1"/>
    <row r="1371" s="1" customFormat="1" ht="18" customHeight="1"/>
    <row r="1372" s="1" customFormat="1" ht="18" customHeight="1"/>
    <row r="1373" s="1" customFormat="1" ht="18" customHeight="1"/>
    <row r="1374" s="1" customFormat="1" ht="18" customHeight="1"/>
    <row r="1375" s="1" customFormat="1" ht="18" customHeight="1"/>
    <row r="1376" s="1" customFormat="1" ht="18" customHeight="1"/>
    <row r="1377" s="1" customFormat="1" ht="18" customHeight="1"/>
    <row r="1378" s="1" customFormat="1" ht="18" customHeight="1"/>
    <row r="1379" s="1" customFormat="1" ht="18" customHeight="1"/>
    <row r="1380" s="1" customFormat="1" ht="18" customHeight="1"/>
    <row r="1381" s="1" customFormat="1" ht="18" customHeight="1"/>
    <row r="1382" s="1" customFormat="1" ht="18" customHeight="1"/>
    <row r="1383" s="1" customFormat="1" ht="18" customHeight="1"/>
    <row r="1384" s="1" customFormat="1" ht="18" customHeight="1"/>
    <row r="1385" s="1" customFormat="1" ht="18" customHeight="1"/>
    <row r="1386" s="1" customFormat="1" ht="18" customHeight="1"/>
    <row r="1387" s="1" customFormat="1" ht="18" customHeight="1"/>
    <row r="1388" s="1" customFormat="1" ht="18" customHeight="1"/>
    <row r="1389" s="1" customFormat="1" ht="18" customHeight="1"/>
    <row r="1390" s="1" customFormat="1" ht="18" customHeight="1"/>
    <row r="1391" s="1" customFormat="1" ht="18" customHeight="1"/>
    <row r="1392" s="1" customFormat="1" ht="18" customHeight="1"/>
    <row r="1393" s="1" customFormat="1" ht="18" customHeight="1"/>
    <row r="1394" s="1" customFormat="1" ht="18" customHeight="1"/>
    <row r="1395" s="1" customFormat="1" ht="18" customHeight="1"/>
    <row r="1396" s="1" customFormat="1" ht="18" customHeight="1"/>
    <row r="1397" s="1" customFormat="1" ht="18" customHeight="1"/>
    <row r="1398" s="1" customFormat="1" ht="18" customHeight="1"/>
    <row r="1399" s="1" customFormat="1" ht="18" customHeight="1"/>
    <row r="1400" s="1" customFormat="1" ht="18" customHeight="1"/>
    <row r="1401" s="1" customFormat="1" ht="18" customHeight="1"/>
    <row r="1402" s="1" customFormat="1" ht="18" customHeight="1"/>
    <row r="1403" s="1" customFormat="1" ht="18" customHeight="1"/>
    <row r="1404" s="1" customFormat="1" ht="18" customHeight="1"/>
    <row r="1405" s="1" customFormat="1" ht="18" customHeight="1"/>
    <row r="1406" s="1" customFormat="1" ht="18" customHeight="1"/>
    <row r="1407" s="1" customFormat="1" ht="18" customHeight="1"/>
    <row r="1408" s="1" customFormat="1" ht="18" customHeight="1"/>
    <row r="1409" s="1" customFormat="1" ht="18" customHeight="1"/>
    <row r="1410" s="1" customFormat="1" ht="18" customHeight="1"/>
    <row r="1411" s="1" customFormat="1" ht="18" customHeight="1"/>
    <row r="1412" s="1" customFormat="1" ht="18" customHeight="1"/>
    <row r="1413" s="1" customFormat="1" ht="18" customHeight="1"/>
    <row r="1414" s="1" customFormat="1" ht="18" customHeight="1"/>
    <row r="1415" s="1" customFormat="1" ht="18" customHeight="1"/>
    <row r="1416" s="2" customFormat="1" spans="1:16381">
      <c r="A1416" s="1"/>
      <c r="B1416" s="1"/>
      <c r="C1416" s="1"/>
      <c r="D1416" s="1"/>
      <c r="XEP1416" s="3"/>
      <c r="XEQ1416" s="3"/>
      <c r="XER1416" s="4"/>
      <c r="XES1416" s="4"/>
      <c r="XET1416" s="4"/>
      <c r="XEU1416" s="4"/>
      <c r="XEV1416" s="4"/>
      <c r="XEW1416" s="4"/>
      <c r="XEX1416" s="4"/>
      <c r="XEY1416" s="4"/>
      <c r="XEZ1416" s="4"/>
      <c r="XFA1416" s="4"/>
    </row>
  </sheetData>
  <mergeCells count="3">
    <mergeCell ref="A2:D2"/>
    <mergeCell ref="A4:B4"/>
    <mergeCell ref="C4:D4"/>
  </mergeCells>
  <pageMargins left="0.747916666666667" right="0.590277777777778" top="0.708333333333333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</vt:lpstr>
      <vt:lpstr>目录</vt:lpstr>
      <vt:lpstr>2025年通川区公共预算收入调整表（表1）</vt:lpstr>
      <vt:lpstr>2025年通川区公共预算支出调整（表2）</vt:lpstr>
      <vt:lpstr>2025年通川区基金收入调整表（表3）</vt:lpstr>
      <vt:lpstr>2025年通川区基金支出调整（表4）</vt:lpstr>
      <vt:lpstr>2025年通川区国有资本经营收支调整（表5）</vt:lpstr>
      <vt:lpstr>2025年债务情况表（表6）</vt:lpstr>
      <vt:lpstr>2025年1-11月执行情况表（表7）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tcq</cp:lastModifiedBy>
  <cp:revision>1</cp:revision>
  <dcterms:created xsi:type="dcterms:W3CDTF">1996-12-23T17:32:00Z</dcterms:created>
  <cp:lastPrinted>2021-12-28T01:13:00Z</cp:lastPrinted>
  <dcterms:modified xsi:type="dcterms:W3CDTF">2025-12-29T12:10:07Z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86B3E7DFD3038CD9180D516917426877_43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